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74\Documents\Installment Table\"/>
    </mc:Choice>
  </mc:AlternateContent>
  <xr:revisionPtr revIDLastSave="0" documentId="13_ncr:1_{8098BC2B-4C9C-4015-AA7F-6A2ED3340399}" xr6:coauthVersionLast="47" xr6:coauthVersionMax="47" xr10:uidLastSave="{00000000-0000-0000-0000-000000000000}"/>
  <bookViews>
    <workbookView xWindow="-110" yWindow="-110" windowWidth="19420" windowHeight="10420" xr2:uid="{E43BF5AC-CE35-471B-83FA-1DE0E91A4448}"/>
  </bookViews>
  <sheets>
    <sheet name="Cash-i Muamalat - EEP_GOV_PRO" sheetId="1" r:id="rId1"/>
    <sheet name="Cash-i Muamalat ANGKASA_AG" sheetId="3" r:id="rId2"/>
    <sheet name="Cash-i Muamalat PLC" sheetId="2" r:id="rId3"/>
    <sheet name="Cash-i Muamalat MuSS Plus" sheetId="4" r:id="rId4"/>
    <sheet name="Cash-i Muamalat First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5" i="5" l="1"/>
  <c r="AJ24" i="5"/>
  <c r="AK23" i="5"/>
  <c r="AJ23" i="5"/>
  <c r="AK21" i="5"/>
  <c r="AJ21" i="5"/>
  <c r="AJ30" i="4"/>
  <c r="AJ26" i="4"/>
  <c r="AJ28" i="4"/>
  <c r="AJ25" i="5" l="1"/>
  <c r="AJ31" i="4"/>
  <c r="AJ29" i="4"/>
  <c r="AJ22" i="3"/>
  <c r="AJ23" i="3" s="1"/>
  <c r="AJ22" i="1"/>
  <c r="AJ26" i="1"/>
  <c r="AJ30" i="1"/>
  <c r="AJ34" i="1"/>
  <c r="AJ38" i="1"/>
  <c r="AJ39" i="1" s="1"/>
  <c r="AK69" i="1"/>
  <c r="AK67" i="1"/>
  <c r="AJ66" i="1"/>
  <c r="AJ69" i="1" s="1"/>
  <c r="AK65" i="1"/>
  <c r="AJ65" i="1"/>
  <c r="AK63" i="1"/>
  <c r="AJ63" i="1"/>
  <c r="AK61" i="1"/>
  <c r="AK59" i="1"/>
  <c r="AJ58" i="1"/>
  <c r="AJ61" i="1" s="1"/>
  <c r="AK57" i="1"/>
  <c r="AJ57" i="1"/>
  <c r="AK55" i="1"/>
  <c r="AJ55" i="1"/>
  <c r="AK53" i="1"/>
  <c r="AK51" i="1"/>
  <c r="AJ50" i="1"/>
  <c r="AJ53" i="1" s="1"/>
  <c r="AK49" i="1"/>
  <c r="AJ49" i="1"/>
  <c r="AK47" i="1"/>
  <c r="AJ47" i="1"/>
  <c r="AK42" i="1"/>
  <c r="AK43" i="1" s="1"/>
  <c r="AJ40" i="1"/>
  <c r="AK38" i="1"/>
  <c r="AK39" i="1" s="1"/>
  <c r="AK37" i="1"/>
  <c r="AJ37" i="1"/>
  <c r="AK34" i="1"/>
  <c r="AK35" i="1" s="1"/>
  <c r="AJ32" i="1"/>
  <c r="AJ35" i="1" s="1"/>
  <c r="AK30" i="1"/>
  <c r="AK31" i="1" s="1"/>
  <c r="AJ31" i="1"/>
  <c r="AK29" i="1"/>
  <c r="AJ29" i="1"/>
  <c r="AJ22" i="2"/>
  <c r="R85" i="5"/>
  <c r="M31" i="5"/>
  <c r="L31" i="5"/>
  <c r="K31" i="5"/>
  <c r="J31" i="5"/>
  <c r="I31" i="5"/>
  <c r="H31" i="5"/>
  <c r="G31" i="5"/>
  <c r="F31" i="5"/>
  <c r="E31" i="5"/>
  <c r="V27" i="5"/>
  <c r="V25" i="5"/>
  <c r="V23" i="5"/>
  <c r="V21" i="5"/>
  <c r="V19" i="5"/>
  <c r="Q11" i="5"/>
  <c r="Q91" i="5" s="1"/>
  <c r="R9" i="5"/>
  <c r="R11" i="5" s="1"/>
  <c r="R68" i="5" s="1"/>
  <c r="Q9" i="5"/>
  <c r="P9" i="5"/>
  <c r="P11" i="5" s="1"/>
  <c r="O9" i="5"/>
  <c r="O11" i="5" s="1"/>
  <c r="O78" i="5" s="1"/>
  <c r="N9" i="5"/>
  <c r="N11" i="5" s="1"/>
  <c r="R6" i="5"/>
  <c r="Q6" i="5"/>
  <c r="Q115" i="5" s="1"/>
  <c r="P6" i="5"/>
  <c r="O6" i="5"/>
  <c r="N6" i="5"/>
  <c r="M6" i="5"/>
  <c r="L6" i="5"/>
  <c r="K6" i="5"/>
  <c r="J6" i="5"/>
  <c r="I6" i="5"/>
  <c r="H6" i="5"/>
  <c r="G6" i="5"/>
  <c r="F6" i="5"/>
  <c r="E6" i="5"/>
  <c r="M31" i="4"/>
  <c r="L31" i="4"/>
  <c r="K31" i="4"/>
  <c r="J31" i="4"/>
  <c r="I31" i="4"/>
  <c r="H31" i="4"/>
  <c r="G31" i="4"/>
  <c r="F31" i="4"/>
  <c r="E31" i="4"/>
  <c r="V27" i="4"/>
  <c r="AK27" i="4"/>
  <c r="V25" i="4"/>
  <c r="AJ24" i="4"/>
  <c r="AJ25" i="4" s="1"/>
  <c r="AJ23" i="4"/>
  <c r="V23" i="4"/>
  <c r="AK23" i="4"/>
  <c r="AK21" i="4"/>
  <c r="AJ21" i="4"/>
  <c r="V21" i="4"/>
  <c r="V19" i="4"/>
  <c r="R9" i="4"/>
  <c r="R11" i="4" s="1"/>
  <c r="Q9" i="4"/>
  <c r="Q11" i="4" s="1"/>
  <c r="Q60" i="4" s="1"/>
  <c r="P9" i="4"/>
  <c r="P11" i="4" s="1"/>
  <c r="O9" i="4"/>
  <c r="O11" i="4" s="1"/>
  <c r="O111" i="4" s="1"/>
  <c r="N9" i="4"/>
  <c r="N11" i="4" s="1"/>
  <c r="N138" i="4" s="1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M31" i="3"/>
  <c r="L31" i="3"/>
  <c r="K31" i="3"/>
  <c r="J31" i="3"/>
  <c r="I31" i="3"/>
  <c r="H31" i="3"/>
  <c r="G31" i="3"/>
  <c r="F31" i="3"/>
  <c r="E31" i="3"/>
  <c r="V27" i="3"/>
  <c r="V25" i="3"/>
  <c r="V23" i="3"/>
  <c r="AK23" i="3"/>
  <c r="AK21" i="3"/>
  <c r="AJ21" i="3"/>
  <c r="V21" i="3"/>
  <c r="V19" i="3"/>
  <c r="O11" i="3"/>
  <c r="O97" i="3" s="1"/>
  <c r="R9" i="3"/>
  <c r="R11" i="3" s="1"/>
  <c r="Q9" i="3"/>
  <c r="Q11" i="3" s="1"/>
  <c r="P9" i="3"/>
  <c r="P11" i="3" s="1"/>
  <c r="P81" i="3" s="1"/>
  <c r="O9" i="3"/>
  <c r="N9" i="3"/>
  <c r="N11" i="3" s="1"/>
  <c r="N49" i="3" s="1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M31" i="2"/>
  <c r="L31" i="2"/>
  <c r="K31" i="2"/>
  <c r="J31" i="2"/>
  <c r="I31" i="2"/>
  <c r="H31" i="2"/>
  <c r="G31" i="2"/>
  <c r="F31" i="2"/>
  <c r="E31" i="2"/>
  <c r="V27" i="2"/>
  <c r="V25" i="2"/>
  <c r="AK31" i="2"/>
  <c r="AJ24" i="2"/>
  <c r="AJ25" i="2" s="1"/>
  <c r="AJ23" i="2"/>
  <c r="V23" i="2"/>
  <c r="AK23" i="2"/>
  <c r="AK21" i="2"/>
  <c r="AJ21" i="2"/>
  <c r="V21" i="2"/>
  <c r="V19" i="2"/>
  <c r="R9" i="2"/>
  <c r="R11" i="2" s="1"/>
  <c r="Q9" i="2"/>
  <c r="Q11" i="2" s="1"/>
  <c r="P9" i="2"/>
  <c r="P11" i="2" s="1"/>
  <c r="O9" i="2"/>
  <c r="O11" i="2" s="1"/>
  <c r="N9" i="2"/>
  <c r="N11" i="2" s="1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M31" i="1"/>
  <c r="L31" i="1"/>
  <c r="K31" i="1"/>
  <c r="J31" i="1"/>
  <c r="I31" i="1"/>
  <c r="H31" i="1"/>
  <c r="G31" i="1"/>
  <c r="F31" i="1"/>
  <c r="E31" i="1"/>
  <c r="V27" i="1"/>
  <c r="V25" i="1"/>
  <c r="AK25" i="1"/>
  <c r="AJ24" i="1"/>
  <c r="AJ25" i="1" s="1"/>
  <c r="AJ23" i="1"/>
  <c r="V23" i="1"/>
  <c r="AK22" i="1"/>
  <c r="AK23" i="1" s="1"/>
  <c r="AK21" i="1"/>
  <c r="AJ21" i="1"/>
  <c r="V21" i="1"/>
  <c r="V19" i="1"/>
  <c r="D314" i="1" s="1"/>
  <c r="R9" i="1"/>
  <c r="R11" i="1" s="1"/>
  <c r="Q9" i="1"/>
  <c r="Q11" i="1" s="1"/>
  <c r="P9" i="1"/>
  <c r="P11" i="1" s="1"/>
  <c r="P74" i="1" s="1"/>
  <c r="O9" i="1"/>
  <c r="O11" i="1" s="1"/>
  <c r="N9" i="1"/>
  <c r="N11" i="1" s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312" i="1" l="1"/>
  <c r="D311" i="1"/>
  <c r="D310" i="1"/>
  <c r="D309" i="1"/>
  <c r="D317" i="1"/>
  <c r="D316" i="1"/>
  <c r="D315" i="1"/>
  <c r="P46" i="5"/>
  <c r="P82" i="5"/>
  <c r="R93" i="5"/>
  <c r="R162" i="5"/>
  <c r="R39" i="5"/>
  <c r="R49" i="5"/>
  <c r="AK25" i="4"/>
  <c r="N35" i="4"/>
  <c r="N195" i="4"/>
  <c r="Q64" i="4"/>
  <c r="N39" i="4"/>
  <c r="N60" i="4"/>
  <c r="Q74" i="4"/>
  <c r="Q50" i="4"/>
  <c r="N133" i="4"/>
  <c r="Q59" i="4"/>
  <c r="Q156" i="4"/>
  <c r="N34" i="4"/>
  <c r="Q120" i="4"/>
  <c r="N86" i="4"/>
  <c r="N178" i="4"/>
  <c r="N37" i="4"/>
  <c r="Q52" i="4"/>
  <c r="Q63" i="4"/>
  <c r="Q133" i="4"/>
  <c r="N80" i="4"/>
  <c r="AJ27" i="4"/>
  <c r="O53" i="3"/>
  <c r="O39" i="3"/>
  <c r="O45" i="3"/>
  <c r="O54" i="3"/>
  <c r="O91" i="3"/>
  <c r="O35" i="3"/>
  <c r="O63" i="3"/>
  <c r="O51" i="3"/>
  <c r="O66" i="3"/>
  <c r="O34" i="3"/>
  <c r="O73" i="3"/>
  <c r="O37" i="3"/>
  <c r="O47" i="3"/>
  <c r="O52" i="3"/>
  <c r="O49" i="3"/>
  <c r="O203" i="3"/>
  <c r="P48" i="3"/>
  <c r="P33" i="3"/>
  <c r="O38" i="3"/>
  <c r="P41" i="3"/>
  <c r="O48" i="3"/>
  <c r="N46" i="3"/>
  <c r="P38" i="3"/>
  <c r="O43" i="3"/>
  <c r="AJ51" i="1"/>
  <c r="AJ42" i="1"/>
  <c r="AJ43" i="1" s="1"/>
  <c r="N124" i="1"/>
  <c r="N164" i="1"/>
  <c r="N38" i="1"/>
  <c r="N105" i="1"/>
  <c r="N75" i="1"/>
  <c r="N57" i="1"/>
  <c r="AJ67" i="1"/>
  <c r="AJ59" i="1"/>
  <c r="AJ41" i="1"/>
  <c r="AK41" i="1"/>
  <c r="AJ33" i="1"/>
  <c r="AK33" i="1"/>
  <c r="N64" i="1"/>
  <c r="N113" i="1"/>
  <c r="AK26" i="1"/>
  <c r="AK27" i="1" s="1"/>
  <c r="P56" i="1"/>
  <c r="N60" i="1"/>
  <c r="N70" i="1"/>
  <c r="N86" i="1"/>
  <c r="N93" i="1"/>
  <c r="N58" i="1"/>
  <c r="N61" i="1"/>
  <c r="N71" i="1"/>
  <c r="N77" i="1"/>
  <c r="N88" i="1"/>
  <c r="N95" i="1"/>
  <c r="N33" i="1"/>
  <c r="N48" i="1"/>
  <c r="P58" i="1"/>
  <c r="N62" i="1"/>
  <c r="N103" i="1"/>
  <c r="N182" i="1"/>
  <c r="N76" i="1"/>
  <c r="N68" i="1"/>
  <c r="N84" i="1"/>
  <c r="N89" i="1"/>
  <c r="N109" i="1"/>
  <c r="N115" i="1"/>
  <c r="N131" i="1"/>
  <c r="N55" i="1"/>
  <c r="N59" i="1"/>
  <c r="N78" i="1"/>
  <c r="N141" i="1"/>
  <c r="O62" i="1"/>
  <c r="P97" i="1"/>
  <c r="AJ27" i="1"/>
  <c r="N56" i="1"/>
  <c r="N63" i="1"/>
  <c r="N91" i="1"/>
  <c r="V8" i="1"/>
  <c r="AK25" i="2"/>
  <c r="AJ26" i="2"/>
  <c r="AK27" i="2"/>
  <c r="AJ28" i="2"/>
  <c r="AK29" i="2"/>
  <c r="V8" i="5"/>
  <c r="N115" i="2"/>
  <c r="N73" i="2"/>
  <c r="N104" i="2"/>
  <c r="N90" i="2"/>
  <c r="N41" i="2"/>
  <c r="N152" i="2"/>
  <c r="N100" i="2"/>
  <c r="N63" i="2"/>
  <c r="AJ27" i="2"/>
  <c r="N218" i="5"/>
  <c r="N210" i="5"/>
  <c r="N202" i="5"/>
  <c r="N194" i="5"/>
  <c r="N186" i="5"/>
  <c r="N178" i="5"/>
  <c r="N219" i="5"/>
  <c r="N211" i="5"/>
  <c r="N203" i="5"/>
  <c r="N195" i="5"/>
  <c r="N187" i="5"/>
  <c r="N179" i="5"/>
  <c r="N221" i="5"/>
  <c r="N213" i="5"/>
  <c r="N205" i="5"/>
  <c r="N197" i="5"/>
  <c r="N222" i="5"/>
  <c r="N214" i="5"/>
  <c r="N206" i="5"/>
  <c r="N198" i="5"/>
  <c r="N190" i="5"/>
  <c r="N182" i="5"/>
  <c r="N223" i="5"/>
  <c r="N207" i="5"/>
  <c r="N181" i="5"/>
  <c r="N166" i="5"/>
  <c r="N145" i="5"/>
  <c r="N143" i="5"/>
  <c r="N208" i="5"/>
  <c r="N192" i="5"/>
  <c r="N180" i="5"/>
  <c r="N165" i="5"/>
  <c r="N163" i="5"/>
  <c r="N161" i="5"/>
  <c r="N158" i="5"/>
  <c r="N144" i="5"/>
  <c r="N142" i="5"/>
  <c r="N215" i="5"/>
  <c r="N199" i="5"/>
  <c r="N184" i="5"/>
  <c r="N177" i="5"/>
  <c r="N173" i="5"/>
  <c r="N172" i="5"/>
  <c r="N155" i="5"/>
  <c r="N153" i="5"/>
  <c r="N139" i="5"/>
  <c r="N137" i="5"/>
  <c r="N135" i="5"/>
  <c r="N134" i="5"/>
  <c r="N132" i="5"/>
  <c r="N217" i="5"/>
  <c r="N193" i="5"/>
  <c r="N176" i="5"/>
  <c r="N183" i="5"/>
  <c r="N220" i="5"/>
  <c r="N196" i="5"/>
  <c r="N191" i="5"/>
  <c r="N169" i="5"/>
  <c r="N159" i="5"/>
  <c r="N129" i="5"/>
  <c r="N127" i="5"/>
  <c r="N123" i="5"/>
  <c r="N98" i="5"/>
  <c r="N88" i="5"/>
  <c r="N86" i="5"/>
  <c r="N84" i="5"/>
  <c r="N81" i="5"/>
  <c r="N201" i="5"/>
  <c r="N171" i="5"/>
  <c r="N168" i="5"/>
  <c r="N162" i="5"/>
  <c r="N152" i="5"/>
  <c r="N126" i="5"/>
  <c r="N124" i="5"/>
  <c r="N122" i="5"/>
  <c r="N216" i="5"/>
  <c r="N188" i="5"/>
  <c r="N209" i="5"/>
  <c r="N204" i="5"/>
  <c r="N189" i="5"/>
  <c r="N185" i="5"/>
  <c r="N175" i="5"/>
  <c r="N170" i="5"/>
  <c r="N167" i="5"/>
  <c r="N164" i="5"/>
  <c r="N157" i="5"/>
  <c r="N148" i="5"/>
  <c r="N116" i="5"/>
  <c r="N108" i="5"/>
  <c r="N106" i="5"/>
  <c r="N77" i="5"/>
  <c r="N75" i="5"/>
  <c r="N71" i="5"/>
  <c r="N69" i="5"/>
  <c r="N67" i="5"/>
  <c r="N174" i="5"/>
  <c r="N141" i="5"/>
  <c r="N119" i="5"/>
  <c r="N97" i="5"/>
  <c r="N95" i="5"/>
  <c r="N156" i="5"/>
  <c r="N118" i="5"/>
  <c r="N115" i="5"/>
  <c r="N200" i="5"/>
  <c r="N149" i="5"/>
  <c r="N128" i="5"/>
  <c r="N110" i="5"/>
  <c r="N103" i="5"/>
  <c r="N87" i="5"/>
  <c r="N78" i="5"/>
  <c r="N76" i="5"/>
  <c r="N73" i="5"/>
  <c r="N52" i="5"/>
  <c r="N50" i="5"/>
  <c r="N46" i="5"/>
  <c r="N44" i="5"/>
  <c r="N42" i="5"/>
  <c r="N40" i="5"/>
  <c r="N36" i="5"/>
  <c r="N212" i="5"/>
  <c r="N125" i="5"/>
  <c r="N121" i="5"/>
  <c r="N109" i="5"/>
  <c r="N105" i="5"/>
  <c r="N102" i="5"/>
  <c r="N99" i="5"/>
  <c r="N96" i="5"/>
  <c r="N94" i="5"/>
  <c r="N92" i="5"/>
  <c r="N90" i="5"/>
  <c r="N85" i="5"/>
  <c r="N83" i="5"/>
  <c r="N49" i="5"/>
  <c r="N47" i="5"/>
  <c r="N45" i="5"/>
  <c r="N43" i="5"/>
  <c r="N39" i="5"/>
  <c r="N37" i="5"/>
  <c r="N35" i="5"/>
  <c r="N34" i="5"/>
  <c r="N150" i="5"/>
  <c r="N133" i="5"/>
  <c r="N131" i="5"/>
  <c r="N117" i="5"/>
  <c r="N112" i="5"/>
  <c r="N101" i="5"/>
  <c r="N160" i="5"/>
  <c r="N151" i="5"/>
  <c r="N146" i="5"/>
  <c r="N136" i="5"/>
  <c r="N111" i="5"/>
  <c r="N138" i="5"/>
  <c r="N130" i="5"/>
  <c r="N120" i="5"/>
  <c r="N114" i="5"/>
  <c r="N107" i="5"/>
  <c r="N104" i="5"/>
  <c r="N91" i="5"/>
  <c r="N70" i="5"/>
  <c r="N65" i="5"/>
  <c r="N62" i="5"/>
  <c r="N60" i="5"/>
  <c r="N59" i="5"/>
  <c r="N56" i="5"/>
  <c r="N82" i="5"/>
  <c r="N63" i="5"/>
  <c r="N53" i="5"/>
  <c r="N93" i="5"/>
  <c r="N74" i="5"/>
  <c r="N147" i="5"/>
  <c r="N72" i="5"/>
  <c r="N55" i="5"/>
  <c r="N33" i="5"/>
  <c r="N66" i="5"/>
  <c r="N58" i="5"/>
  <c r="N140" i="5"/>
  <c r="N113" i="5"/>
  <c r="N100" i="5"/>
  <c r="N68" i="5"/>
  <c r="N61" i="5"/>
  <c r="N51" i="5"/>
  <c r="N41" i="5"/>
  <c r="N54" i="5"/>
  <c r="N48" i="5"/>
  <c r="N38" i="5"/>
  <c r="N64" i="5"/>
  <c r="N57" i="5"/>
  <c r="N89" i="5"/>
  <c r="N80" i="5"/>
  <c r="N79" i="5"/>
  <c r="N154" i="5"/>
  <c r="O63" i="5"/>
  <c r="O86" i="5"/>
  <c r="P36" i="5"/>
  <c r="O56" i="5"/>
  <c r="Q87" i="5"/>
  <c r="Q83" i="5"/>
  <c r="Q92" i="5"/>
  <c r="Q105" i="5"/>
  <c r="Q75" i="5"/>
  <c r="P84" i="5"/>
  <c r="O219" i="5"/>
  <c r="O211" i="5"/>
  <c r="O203" i="5"/>
  <c r="O195" i="5"/>
  <c r="O187" i="5"/>
  <c r="O179" i="5"/>
  <c r="O220" i="5"/>
  <c r="O212" i="5"/>
  <c r="O204" i="5"/>
  <c r="O196" i="5"/>
  <c r="O188" i="5"/>
  <c r="O180" i="5"/>
  <c r="O222" i="5"/>
  <c r="O214" i="5"/>
  <c r="O206" i="5"/>
  <c r="O198" i="5"/>
  <c r="O223" i="5"/>
  <c r="O215" i="5"/>
  <c r="O207" i="5"/>
  <c r="O199" i="5"/>
  <c r="O191" i="5"/>
  <c r="O183" i="5"/>
  <c r="O208" i="5"/>
  <c r="O192" i="5"/>
  <c r="O178" i="5"/>
  <c r="O165" i="5"/>
  <c r="O163" i="5"/>
  <c r="O161" i="5"/>
  <c r="O158" i="5"/>
  <c r="O144" i="5"/>
  <c r="O142" i="5"/>
  <c r="O209" i="5"/>
  <c r="O193" i="5"/>
  <c r="O186" i="5"/>
  <c r="O175" i="5"/>
  <c r="O164" i="5"/>
  <c r="O162" i="5"/>
  <c r="O160" i="5"/>
  <c r="O159" i="5"/>
  <c r="O157" i="5"/>
  <c r="O141" i="5"/>
  <c r="O216" i="5"/>
  <c r="O200" i="5"/>
  <c r="O189" i="5"/>
  <c r="O171" i="5"/>
  <c r="O154" i="5"/>
  <c r="O152" i="5"/>
  <c r="O148" i="5"/>
  <c r="O131" i="5"/>
  <c r="O210" i="5"/>
  <c r="O205" i="5"/>
  <c r="O190" i="5"/>
  <c r="O177" i="5"/>
  <c r="O172" i="5"/>
  <c r="O213" i="5"/>
  <c r="O201" i="5"/>
  <c r="O168" i="5"/>
  <c r="O126" i="5"/>
  <c r="O124" i="5"/>
  <c r="O122" i="5"/>
  <c r="O87" i="5"/>
  <c r="O85" i="5"/>
  <c r="O83" i="5"/>
  <c r="O82" i="5"/>
  <c r="O80" i="5"/>
  <c r="O218" i="5"/>
  <c r="O194" i="5"/>
  <c r="O184" i="5"/>
  <c r="O155" i="5"/>
  <c r="O150" i="5"/>
  <c r="O146" i="5"/>
  <c r="O143" i="5"/>
  <c r="O140" i="5"/>
  <c r="O138" i="5"/>
  <c r="O136" i="5"/>
  <c r="O125" i="5"/>
  <c r="O121" i="5"/>
  <c r="O118" i="5"/>
  <c r="O221" i="5"/>
  <c r="O197" i="5"/>
  <c r="O185" i="5"/>
  <c r="O181" i="5"/>
  <c r="O202" i="5"/>
  <c r="O174" i="5"/>
  <c r="O173" i="5"/>
  <c r="O145" i="5"/>
  <c r="O115" i="5"/>
  <c r="O113" i="5"/>
  <c r="O111" i="5"/>
  <c r="O109" i="5"/>
  <c r="O105" i="5"/>
  <c r="O101" i="5"/>
  <c r="O91" i="5"/>
  <c r="O74" i="5"/>
  <c r="O72" i="5"/>
  <c r="O70" i="5"/>
  <c r="O68" i="5"/>
  <c r="O217" i="5"/>
  <c r="O156" i="5"/>
  <c r="O129" i="5"/>
  <c r="O106" i="5"/>
  <c r="O149" i="5"/>
  <c r="O128" i="5"/>
  <c r="O102" i="5"/>
  <c r="O99" i="5"/>
  <c r="O96" i="5"/>
  <c r="O94" i="5"/>
  <c r="O92" i="5"/>
  <c r="O90" i="5"/>
  <c r="O67" i="5"/>
  <c r="O49" i="5"/>
  <c r="O47" i="5"/>
  <c r="O45" i="5"/>
  <c r="O43" i="5"/>
  <c r="O39" i="5"/>
  <c r="O37" i="5"/>
  <c r="O35" i="5"/>
  <c r="O34" i="5"/>
  <c r="O176" i="5"/>
  <c r="O166" i="5"/>
  <c r="O133" i="5"/>
  <c r="O132" i="5"/>
  <c r="O117" i="5"/>
  <c r="O112" i="5"/>
  <c r="O81" i="5"/>
  <c r="O48" i="5"/>
  <c r="O38" i="5"/>
  <c r="O33" i="5"/>
  <c r="O167" i="5"/>
  <c r="O151" i="5"/>
  <c r="O134" i="5"/>
  <c r="O127" i="5"/>
  <c r="O108" i="5"/>
  <c r="O169" i="5"/>
  <c r="O153" i="5"/>
  <c r="O135" i="5"/>
  <c r="O130" i="5"/>
  <c r="O120" i="5"/>
  <c r="O114" i="5"/>
  <c r="O182" i="5"/>
  <c r="O147" i="5"/>
  <c r="O137" i="5"/>
  <c r="O123" i="5"/>
  <c r="O116" i="5"/>
  <c r="O100" i="5"/>
  <c r="O84" i="5"/>
  <c r="O77" i="5"/>
  <c r="O75" i="5"/>
  <c r="O66" i="5"/>
  <c r="O58" i="5"/>
  <c r="O57" i="5"/>
  <c r="O55" i="5"/>
  <c r="O93" i="5"/>
  <c r="O76" i="5"/>
  <c r="O59" i="5"/>
  <c r="O46" i="5"/>
  <c r="O36" i="5"/>
  <c r="O103" i="5"/>
  <c r="O71" i="5"/>
  <c r="O170" i="5"/>
  <c r="O97" i="5"/>
  <c r="O69" i="5"/>
  <c r="O62" i="5"/>
  <c r="O52" i="5"/>
  <c r="O42" i="5"/>
  <c r="O104" i="5"/>
  <c r="O73" i="5"/>
  <c r="O61" i="5"/>
  <c r="O51" i="5"/>
  <c r="O41" i="5"/>
  <c r="O110" i="5"/>
  <c r="O65" i="5"/>
  <c r="O54" i="5"/>
  <c r="O119" i="5"/>
  <c r="O95" i="5"/>
  <c r="O64" i="5"/>
  <c r="O44" i="5"/>
  <c r="O107" i="5"/>
  <c r="O98" i="5"/>
  <c r="O89" i="5"/>
  <c r="O88" i="5"/>
  <c r="O79" i="5"/>
  <c r="O60" i="5"/>
  <c r="O50" i="5"/>
  <c r="O40" i="5"/>
  <c r="O53" i="5"/>
  <c r="P76" i="5"/>
  <c r="Q77" i="5"/>
  <c r="Q109" i="5"/>
  <c r="O139" i="5"/>
  <c r="Q33" i="5"/>
  <c r="Q37" i="5"/>
  <c r="Q34" i="5"/>
  <c r="P220" i="5"/>
  <c r="P212" i="5"/>
  <c r="P204" i="5"/>
  <c r="P196" i="5"/>
  <c r="P188" i="5"/>
  <c r="P180" i="5"/>
  <c r="P221" i="5"/>
  <c r="P213" i="5"/>
  <c r="P205" i="5"/>
  <c r="P197" i="5"/>
  <c r="P189" i="5"/>
  <c r="P181" i="5"/>
  <c r="P223" i="5"/>
  <c r="P215" i="5"/>
  <c r="P207" i="5"/>
  <c r="P199" i="5"/>
  <c r="P216" i="5"/>
  <c r="P208" i="5"/>
  <c r="P200" i="5"/>
  <c r="P192" i="5"/>
  <c r="P184" i="5"/>
  <c r="P209" i="5"/>
  <c r="P193" i="5"/>
  <c r="P186" i="5"/>
  <c r="P175" i="5"/>
  <c r="P164" i="5"/>
  <c r="P162" i="5"/>
  <c r="P160" i="5"/>
  <c r="P159" i="5"/>
  <c r="P157" i="5"/>
  <c r="P141" i="5"/>
  <c r="P210" i="5"/>
  <c r="P194" i="5"/>
  <c r="P191" i="5"/>
  <c r="P185" i="5"/>
  <c r="P156" i="5"/>
  <c r="P217" i="5"/>
  <c r="P201" i="5"/>
  <c r="P183" i="5"/>
  <c r="P179" i="5"/>
  <c r="P170" i="5"/>
  <c r="P168" i="5"/>
  <c r="P151" i="5"/>
  <c r="P149" i="5"/>
  <c r="P147" i="5"/>
  <c r="P222" i="5"/>
  <c r="P198" i="5"/>
  <c r="P169" i="5"/>
  <c r="P203" i="5"/>
  <c r="P178" i="5"/>
  <c r="P218" i="5"/>
  <c r="P187" i="5"/>
  <c r="P171" i="5"/>
  <c r="P165" i="5"/>
  <c r="P155" i="5"/>
  <c r="P152" i="5"/>
  <c r="P150" i="5"/>
  <c r="P146" i="5"/>
  <c r="P143" i="5"/>
  <c r="P140" i="5"/>
  <c r="P138" i="5"/>
  <c r="P136" i="5"/>
  <c r="P125" i="5"/>
  <c r="P121" i="5"/>
  <c r="P118" i="5"/>
  <c r="P79" i="5"/>
  <c r="P211" i="5"/>
  <c r="P206" i="5"/>
  <c r="P158" i="5"/>
  <c r="P134" i="5"/>
  <c r="P132" i="5"/>
  <c r="P120" i="5"/>
  <c r="P119" i="5"/>
  <c r="P117" i="5"/>
  <c r="P107" i="5"/>
  <c r="P167" i="5"/>
  <c r="P214" i="5"/>
  <c r="P202" i="5"/>
  <c r="P219" i="5"/>
  <c r="P195" i="5"/>
  <c r="P182" i="5"/>
  <c r="P176" i="5"/>
  <c r="P154" i="5"/>
  <c r="P133" i="5"/>
  <c r="P114" i="5"/>
  <c r="P112" i="5"/>
  <c r="P110" i="5"/>
  <c r="P104" i="5"/>
  <c r="P102" i="5"/>
  <c r="P100" i="5"/>
  <c r="P96" i="5"/>
  <c r="P94" i="5"/>
  <c r="P92" i="5"/>
  <c r="P90" i="5"/>
  <c r="P73" i="5"/>
  <c r="P190" i="5"/>
  <c r="P163" i="5"/>
  <c r="P128" i="5"/>
  <c r="P122" i="5"/>
  <c r="P115" i="5"/>
  <c r="P103" i="5"/>
  <c r="P142" i="5"/>
  <c r="P177" i="5"/>
  <c r="P173" i="5"/>
  <c r="P166" i="5"/>
  <c r="P109" i="5"/>
  <c r="P105" i="5"/>
  <c r="P85" i="5"/>
  <c r="P83" i="5"/>
  <c r="P81" i="5"/>
  <c r="P48" i="5"/>
  <c r="P38" i="5"/>
  <c r="P33" i="5"/>
  <c r="P131" i="5"/>
  <c r="P127" i="5"/>
  <c r="P108" i="5"/>
  <c r="P101" i="5"/>
  <c r="P88" i="5"/>
  <c r="P74" i="5"/>
  <c r="P64" i="5"/>
  <c r="P63" i="5"/>
  <c r="P61" i="5"/>
  <c r="P153" i="5"/>
  <c r="P145" i="5"/>
  <c r="P135" i="5"/>
  <c r="P130" i="5"/>
  <c r="P124" i="5"/>
  <c r="P111" i="5"/>
  <c r="P98" i="5"/>
  <c r="P161" i="5"/>
  <c r="P144" i="5"/>
  <c r="P137" i="5"/>
  <c r="P123" i="5"/>
  <c r="P116" i="5"/>
  <c r="P172" i="5"/>
  <c r="P139" i="5"/>
  <c r="P113" i="5"/>
  <c r="P97" i="5"/>
  <c r="P95" i="5"/>
  <c r="P93" i="5"/>
  <c r="P89" i="5"/>
  <c r="P68" i="5"/>
  <c r="P54" i="5"/>
  <c r="P129" i="5"/>
  <c r="P126" i="5"/>
  <c r="P87" i="5"/>
  <c r="P77" i="5"/>
  <c r="P75" i="5"/>
  <c r="P71" i="5"/>
  <c r="P43" i="5"/>
  <c r="P148" i="5"/>
  <c r="P99" i="5"/>
  <c r="P72" i="5"/>
  <c r="P69" i="5"/>
  <c r="P62" i="5"/>
  <c r="P55" i="5"/>
  <c r="P52" i="5"/>
  <c r="P49" i="5"/>
  <c r="P42" i="5"/>
  <c r="P39" i="5"/>
  <c r="P106" i="5"/>
  <c r="P70" i="5"/>
  <c r="P66" i="5"/>
  <c r="P58" i="5"/>
  <c r="P51" i="5"/>
  <c r="P41" i="5"/>
  <c r="P67" i="5"/>
  <c r="P65" i="5"/>
  <c r="P45" i="5"/>
  <c r="P35" i="5"/>
  <c r="P44" i="5"/>
  <c r="P60" i="5"/>
  <c r="P57" i="5"/>
  <c r="P50" i="5"/>
  <c r="P40" i="5"/>
  <c r="P174" i="5"/>
  <c r="P91" i="5"/>
  <c r="P86" i="5"/>
  <c r="P80" i="5"/>
  <c r="P78" i="5"/>
  <c r="P56" i="5"/>
  <c r="P53" i="5"/>
  <c r="P47" i="5"/>
  <c r="P37" i="5"/>
  <c r="P34" i="5"/>
  <c r="Q43" i="5"/>
  <c r="P59" i="5"/>
  <c r="Q36" i="5"/>
  <c r="R43" i="5"/>
  <c r="Q46" i="5"/>
  <c r="R63" i="5"/>
  <c r="R76" i="5"/>
  <c r="Q81" i="5"/>
  <c r="R82" i="5"/>
  <c r="R83" i="5"/>
  <c r="Q84" i="5"/>
  <c r="R87" i="5"/>
  <c r="Q90" i="5"/>
  <c r="R92" i="5"/>
  <c r="Q96" i="5"/>
  <c r="R118" i="5"/>
  <c r="Q122" i="5"/>
  <c r="R157" i="5"/>
  <c r="Q47" i="5"/>
  <c r="R53" i="5"/>
  <c r="R78" i="5"/>
  <c r="R80" i="5"/>
  <c r="R89" i="5"/>
  <c r="R90" i="5"/>
  <c r="Q223" i="5"/>
  <c r="Q221" i="5"/>
  <c r="Q213" i="5"/>
  <c r="Q205" i="5"/>
  <c r="Q197" i="5"/>
  <c r="Q189" i="5"/>
  <c r="Q181" i="5"/>
  <c r="Q173" i="5"/>
  <c r="Q222" i="5"/>
  <c r="Q214" i="5"/>
  <c r="Q206" i="5"/>
  <c r="Q198" i="5"/>
  <c r="Q190" i="5"/>
  <c r="Q182" i="5"/>
  <c r="Q216" i="5"/>
  <c r="Q208" i="5"/>
  <c r="Q200" i="5"/>
  <c r="Q192" i="5"/>
  <c r="Q217" i="5"/>
  <c r="Q209" i="5"/>
  <c r="Q201" i="5"/>
  <c r="Q193" i="5"/>
  <c r="Q185" i="5"/>
  <c r="Q210" i="5"/>
  <c r="Q194" i="5"/>
  <c r="Q191" i="5"/>
  <c r="Q180" i="5"/>
  <c r="Q156" i="5"/>
  <c r="Q140" i="5"/>
  <c r="Q138" i="5"/>
  <c r="Q136" i="5"/>
  <c r="Q133" i="5"/>
  <c r="Q211" i="5"/>
  <c r="Q195" i="5"/>
  <c r="Q177" i="5"/>
  <c r="Q172" i="5"/>
  <c r="Q155" i="5"/>
  <c r="Q153" i="5"/>
  <c r="Q218" i="5"/>
  <c r="Q202" i="5"/>
  <c r="Q176" i="5"/>
  <c r="Q174" i="5"/>
  <c r="Q169" i="5"/>
  <c r="Q167" i="5"/>
  <c r="Q150" i="5"/>
  <c r="Q146" i="5"/>
  <c r="Q215" i="5"/>
  <c r="Q203" i="5"/>
  <c r="Q183" i="5"/>
  <c r="Q178" i="5"/>
  <c r="Q220" i="5"/>
  <c r="Q196" i="5"/>
  <c r="Q187" i="5"/>
  <c r="Q179" i="5"/>
  <c r="Q184" i="5"/>
  <c r="Q162" i="5"/>
  <c r="Q158" i="5"/>
  <c r="Q134" i="5"/>
  <c r="Q132" i="5"/>
  <c r="Q120" i="5"/>
  <c r="Q119" i="5"/>
  <c r="Q117" i="5"/>
  <c r="Q107" i="5"/>
  <c r="Q78" i="5"/>
  <c r="Q76" i="5"/>
  <c r="Q66" i="5"/>
  <c r="Q199" i="5"/>
  <c r="Q188" i="5"/>
  <c r="Q161" i="5"/>
  <c r="Q149" i="5"/>
  <c r="Q116" i="5"/>
  <c r="Q108" i="5"/>
  <c r="Q106" i="5"/>
  <c r="Q204" i="5"/>
  <c r="Q170" i="5"/>
  <c r="Q219" i="5"/>
  <c r="Q212" i="5"/>
  <c r="Q207" i="5"/>
  <c r="Q166" i="5"/>
  <c r="Q163" i="5"/>
  <c r="Q151" i="5"/>
  <c r="Q139" i="5"/>
  <c r="Q137" i="5"/>
  <c r="Q135" i="5"/>
  <c r="Q130" i="5"/>
  <c r="Q128" i="5"/>
  <c r="Q103" i="5"/>
  <c r="Q99" i="5"/>
  <c r="Q97" i="5"/>
  <c r="Q95" i="5"/>
  <c r="Q93" i="5"/>
  <c r="Q89" i="5"/>
  <c r="Q168" i="5"/>
  <c r="Q157" i="5"/>
  <c r="Q142" i="5"/>
  <c r="Q118" i="5"/>
  <c r="Q110" i="5"/>
  <c r="Q165" i="5"/>
  <c r="Q164" i="5"/>
  <c r="Q143" i="5"/>
  <c r="Q131" i="5"/>
  <c r="Q127" i="5"/>
  <c r="Q125" i="5"/>
  <c r="Q121" i="5"/>
  <c r="Q112" i="5"/>
  <c r="Q101" i="5"/>
  <c r="Q88" i="5"/>
  <c r="Q74" i="5"/>
  <c r="Q64" i="5"/>
  <c r="Q63" i="5"/>
  <c r="Q61" i="5"/>
  <c r="Q186" i="5"/>
  <c r="Q171" i="5"/>
  <c r="Q159" i="5"/>
  <c r="Q152" i="5"/>
  <c r="Q145" i="5"/>
  <c r="Q124" i="5"/>
  <c r="Q111" i="5"/>
  <c r="Q98" i="5"/>
  <c r="Q86" i="5"/>
  <c r="Q79" i="5"/>
  <c r="Q72" i="5"/>
  <c r="Q65" i="5"/>
  <c r="Q62" i="5"/>
  <c r="Q60" i="5"/>
  <c r="Q59" i="5"/>
  <c r="Q56" i="5"/>
  <c r="Q175" i="5"/>
  <c r="Q160" i="5"/>
  <c r="Q144" i="5"/>
  <c r="Q123" i="5"/>
  <c r="Q114" i="5"/>
  <c r="Q104" i="5"/>
  <c r="Q147" i="5"/>
  <c r="Q113" i="5"/>
  <c r="Q154" i="5"/>
  <c r="Q148" i="5"/>
  <c r="Q129" i="5"/>
  <c r="Q126" i="5"/>
  <c r="Q82" i="5"/>
  <c r="Q80" i="5"/>
  <c r="Q71" i="5"/>
  <c r="Q53" i="5"/>
  <c r="Q51" i="5"/>
  <c r="Q41" i="5"/>
  <c r="R34" i="5"/>
  <c r="R37" i="5"/>
  <c r="Q38" i="5"/>
  <c r="Q40" i="5"/>
  <c r="R47" i="5"/>
  <c r="Q48" i="5"/>
  <c r="Q50" i="5"/>
  <c r="Q57" i="5"/>
  <c r="R64" i="5"/>
  <c r="R95" i="5"/>
  <c r="Q102" i="5"/>
  <c r="R163" i="5"/>
  <c r="D374" i="5"/>
  <c r="D370" i="5"/>
  <c r="D366" i="5"/>
  <c r="D362" i="5"/>
  <c r="D358" i="5"/>
  <c r="D354" i="5"/>
  <c r="D350" i="5"/>
  <c r="D346" i="5"/>
  <c r="D342" i="5"/>
  <c r="D338" i="5"/>
  <c r="D334" i="5"/>
  <c r="D330" i="5"/>
  <c r="D326" i="5"/>
  <c r="D322" i="5"/>
  <c r="D318" i="5"/>
  <c r="D314" i="5"/>
  <c r="D310" i="5"/>
  <c r="D372" i="5"/>
  <c r="D368" i="5"/>
  <c r="D364" i="5"/>
  <c r="D360" i="5"/>
  <c r="D356" i="5"/>
  <c r="D352" i="5"/>
  <c r="D348" i="5"/>
  <c r="D344" i="5"/>
  <c r="D340" i="5"/>
  <c r="D336" i="5"/>
  <c r="D332" i="5"/>
  <c r="D328" i="5"/>
  <c r="D324" i="5"/>
  <c r="D320" i="5"/>
  <c r="D316" i="5"/>
  <c r="D312" i="5"/>
  <c r="D308" i="5"/>
  <c r="D373" i="5"/>
  <c r="D359" i="5"/>
  <c r="D341" i="5"/>
  <c r="D327" i="5"/>
  <c r="D309" i="5"/>
  <c r="D307" i="5"/>
  <c r="D303" i="5"/>
  <c r="D299" i="5"/>
  <c r="D295" i="5"/>
  <c r="D291" i="5"/>
  <c r="D287" i="5"/>
  <c r="D283" i="5"/>
  <c r="D279" i="5"/>
  <c r="D275" i="5"/>
  <c r="D369" i="5"/>
  <c r="D355" i="5"/>
  <c r="D337" i="5"/>
  <c r="D323" i="5"/>
  <c r="D365" i="5"/>
  <c r="D351" i="5"/>
  <c r="D333" i="5"/>
  <c r="D319" i="5"/>
  <c r="D306" i="5"/>
  <c r="D302" i="5"/>
  <c r="D298" i="5"/>
  <c r="D294" i="5"/>
  <c r="D290" i="5"/>
  <c r="D286" i="5"/>
  <c r="D361" i="5"/>
  <c r="D347" i="5"/>
  <c r="D329" i="5"/>
  <c r="D315" i="5"/>
  <c r="D375" i="5"/>
  <c r="D357" i="5"/>
  <c r="D311" i="5"/>
  <c r="D305" i="5"/>
  <c r="D297" i="5"/>
  <c r="D289" i="5"/>
  <c r="D278" i="5"/>
  <c r="D339" i="5"/>
  <c r="D321" i="5"/>
  <c r="D277" i="5"/>
  <c r="D343" i="5"/>
  <c r="D325" i="5"/>
  <c r="D301" i="5"/>
  <c r="D293" i="5"/>
  <c r="D285" i="5"/>
  <c r="D363" i="5"/>
  <c r="D296" i="5"/>
  <c r="D280" i="5"/>
  <c r="D274" i="5"/>
  <c r="D317" i="5"/>
  <c r="D313" i="5"/>
  <c r="D288" i="5"/>
  <c r="D353" i="5"/>
  <c r="D349" i="5"/>
  <c r="D345" i="5"/>
  <c r="D300" i="5"/>
  <c r="D292" i="5"/>
  <c r="D282" i="5"/>
  <c r="D276" i="5"/>
  <c r="D367" i="5"/>
  <c r="D335" i="5"/>
  <c r="D331" i="5"/>
  <c r="D284" i="5"/>
  <c r="D371" i="5"/>
  <c r="D281" i="5"/>
  <c r="D304" i="5"/>
  <c r="R38" i="5"/>
  <c r="Q44" i="5"/>
  <c r="R48" i="5"/>
  <c r="Q54" i="5"/>
  <c r="Q68" i="5"/>
  <c r="Q100" i="5"/>
  <c r="R110" i="5"/>
  <c r="Q141" i="5"/>
  <c r="R205" i="5"/>
  <c r="Q35" i="5"/>
  <c r="Q45" i="5"/>
  <c r="R54" i="5"/>
  <c r="R61" i="5"/>
  <c r="Q67" i="5"/>
  <c r="Q73" i="5"/>
  <c r="R222" i="5"/>
  <c r="R214" i="5"/>
  <c r="R206" i="5"/>
  <c r="R198" i="5"/>
  <c r="R190" i="5"/>
  <c r="R182" i="5"/>
  <c r="R174" i="5"/>
  <c r="R215" i="5"/>
  <c r="R207" i="5"/>
  <c r="R199" i="5"/>
  <c r="R191" i="5"/>
  <c r="R183" i="5"/>
  <c r="R175" i="5"/>
  <c r="R217" i="5"/>
  <c r="R209" i="5"/>
  <c r="R201" i="5"/>
  <c r="R193" i="5"/>
  <c r="R218" i="5"/>
  <c r="R210" i="5"/>
  <c r="R202" i="5"/>
  <c r="R194" i="5"/>
  <c r="R186" i="5"/>
  <c r="R211" i="5"/>
  <c r="R195" i="5"/>
  <c r="R185" i="5"/>
  <c r="R177" i="5"/>
  <c r="R172" i="5"/>
  <c r="R155" i="5"/>
  <c r="R153" i="5"/>
  <c r="R139" i="5"/>
  <c r="R137" i="5"/>
  <c r="R135" i="5"/>
  <c r="R134" i="5"/>
  <c r="R132" i="5"/>
  <c r="R212" i="5"/>
  <c r="R196" i="5"/>
  <c r="R184" i="5"/>
  <c r="R173" i="5"/>
  <c r="R171" i="5"/>
  <c r="R154" i="5"/>
  <c r="R152" i="5"/>
  <c r="R148" i="5"/>
  <c r="R219" i="5"/>
  <c r="R203" i="5"/>
  <c r="R188" i="5"/>
  <c r="R166" i="5"/>
  <c r="R145" i="5"/>
  <c r="R143" i="5"/>
  <c r="R220" i="5"/>
  <c r="R187" i="5"/>
  <c r="R179" i="5"/>
  <c r="R168" i="5"/>
  <c r="R213" i="5"/>
  <c r="R208" i="5"/>
  <c r="R180" i="5"/>
  <c r="R161" i="5"/>
  <c r="R149" i="5"/>
  <c r="R116" i="5"/>
  <c r="R108" i="5"/>
  <c r="R106" i="5"/>
  <c r="R77" i="5"/>
  <c r="R75" i="5"/>
  <c r="R71" i="5"/>
  <c r="R69" i="5"/>
  <c r="R67" i="5"/>
  <c r="R65" i="5"/>
  <c r="R223" i="5"/>
  <c r="R216" i="5"/>
  <c r="R204" i="5"/>
  <c r="R170" i="5"/>
  <c r="R167" i="5"/>
  <c r="R142" i="5"/>
  <c r="R115" i="5"/>
  <c r="R113" i="5"/>
  <c r="R111" i="5"/>
  <c r="R109" i="5"/>
  <c r="R105" i="5"/>
  <c r="R101" i="5"/>
  <c r="R221" i="5"/>
  <c r="R197" i="5"/>
  <c r="R192" i="5"/>
  <c r="R181" i="5"/>
  <c r="R189" i="5"/>
  <c r="R176" i="5"/>
  <c r="R200" i="5"/>
  <c r="R160" i="5"/>
  <c r="R147" i="5"/>
  <c r="R141" i="5"/>
  <c r="R131" i="5"/>
  <c r="R129" i="5"/>
  <c r="R127" i="5"/>
  <c r="R123" i="5"/>
  <c r="R98" i="5"/>
  <c r="R88" i="5"/>
  <c r="R86" i="5"/>
  <c r="R84" i="5"/>
  <c r="R81" i="5"/>
  <c r="R165" i="5"/>
  <c r="R158" i="5"/>
  <c r="R102" i="5"/>
  <c r="R99" i="5"/>
  <c r="R96" i="5"/>
  <c r="R94" i="5"/>
  <c r="R178" i="5"/>
  <c r="R164" i="5"/>
  <c r="R125" i="5"/>
  <c r="R121" i="5"/>
  <c r="R112" i="5"/>
  <c r="R159" i="5"/>
  <c r="R133" i="5"/>
  <c r="R124" i="5"/>
  <c r="R117" i="5"/>
  <c r="R79" i="5"/>
  <c r="R72" i="5"/>
  <c r="R62" i="5"/>
  <c r="R60" i="5"/>
  <c r="R59" i="5"/>
  <c r="R56" i="5"/>
  <c r="R151" i="5"/>
  <c r="R150" i="5"/>
  <c r="R144" i="5"/>
  <c r="R130" i="5"/>
  <c r="R114" i="5"/>
  <c r="R104" i="5"/>
  <c r="R91" i="5"/>
  <c r="R70" i="5"/>
  <c r="R58" i="5"/>
  <c r="R57" i="5"/>
  <c r="R55" i="5"/>
  <c r="R169" i="5"/>
  <c r="R146" i="5"/>
  <c r="R136" i="5"/>
  <c r="R120" i="5"/>
  <c r="R107" i="5"/>
  <c r="R100" i="5"/>
  <c r="R138" i="5"/>
  <c r="R126" i="5"/>
  <c r="R140" i="5"/>
  <c r="R122" i="5"/>
  <c r="R119" i="5"/>
  <c r="R52" i="5"/>
  <c r="R50" i="5"/>
  <c r="R46" i="5"/>
  <c r="R44" i="5"/>
  <c r="R42" i="5"/>
  <c r="R40" i="5"/>
  <c r="R36" i="5"/>
  <c r="R35" i="5"/>
  <c r="R41" i="5"/>
  <c r="R45" i="5"/>
  <c r="R51" i="5"/>
  <c r="Q58" i="5"/>
  <c r="R66" i="5"/>
  <c r="Q70" i="5"/>
  <c r="R73" i="5"/>
  <c r="Q94" i="5"/>
  <c r="R97" i="5"/>
  <c r="R128" i="5"/>
  <c r="R156" i="5"/>
  <c r="R33" i="5"/>
  <c r="Q39" i="5"/>
  <c r="Q42" i="5"/>
  <c r="Q49" i="5"/>
  <c r="Q52" i="5"/>
  <c r="Q55" i="5"/>
  <c r="Q69" i="5"/>
  <c r="R74" i="5"/>
  <c r="Q85" i="5"/>
  <c r="R103" i="5"/>
  <c r="P221" i="4"/>
  <c r="P213" i="4"/>
  <c r="P222" i="4"/>
  <c r="P223" i="4"/>
  <c r="P217" i="4"/>
  <c r="P209" i="4"/>
  <c r="P212" i="4"/>
  <c r="P199" i="4"/>
  <c r="P191" i="4"/>
  <c r="P183" i="4"/>
  <c r="P175" i="4"/>
  <c r="P171" i="4"/>
  <c r="P219" i="4"/>
  <c r="P214" i="4"/>
  <c r="P207" i="4"/>
  <c r="P200" i="4"/>
  <c r="P192" i="4"/>
  <c r="P184" i="4"/>
  <c r="P176" i="4"/>
  <c r="P170" i="4"/>
  <c r="P168" i="4"/>
  <c r="P151" i="4"/>
  <c r="P149" i="4"/>
  <c r="P147" i="4"/>
  <c r="P216" i="4"/>
  <c r="P211" i="4"/>
  <c r="P202" i="4"/>
  <c r="P194" i="4"/>
  <c r="P186" i="4"/>
  <c r="P178" i="4"/>
  <c r="P166" i="4"/>
  <c r="P218" i="4"/>
  <c r="P203" i="4"/>
  <c r="P195" i="4"/>
  <c r="P187" i="4"/>
  <c r="P179" i="4"/>
  <c r="P165" i="4"/>
  <c r="P163" i="4"/>
  <c r="P161" i="4"/>
  <c r="P158" i="4"/>
  <c r="P144" i="4"/>
  <c r="P142" i="4"/>
  <c r="P201" i="4"/>
  <c r="P185" i="4"/>
  <c r="P162" i="4"/>
  <c r="P140" i="4"/>
  <c r="P138" i="4"/>
  <c r="P136" i="4"/>
  <c r="P133" i="4"/>
  <c r="P116" i="4"/>
  <c r="P108" i="4"/>
  <c r="P106" i="4"/>
  <c r="P204" i="4"/>
  <c r="P188" i="4"/>
  <c r="P160" i="4"/>
  <c r="P159" i="4"/>
  <c r="P154" i="4"/>
  <c r="P152" i="4"/>
  <c r="P148" i="4"/>
  <c r="P139" i="4"/>
  <c r="P137" i="4"/>
  <c r="P135" i="4"/>
  <c r="P134" i="4"/>
  <c r="P132" i="4"/>
  <c r="P115" i="4"/>
  <c r="P113" i="4"/>
  <c r="P111" i="4"/>
  <c r="P206" i="4"/>
  <c r="P190" i="4"/>
  <c r="P174" i="4"/>
  <c r="P172" i="4"/>
  <c r="P155" i="4"/>
  <c r="P130" i="4"/>
  <c r="P128" i="4"/>
  <c r="P193" i="4"/>
  <c r="P177" i="4"/>
  <c r="P169" i="4"/>
  <c r="P167" i="4"/>
  <c r="P157" i="4"/>
  <c r="P153" i="4"/>
  <c r="P129" i="4"/>
  <c r="P127" i="4"/>
  <c r="P123" i="4"/>
  <c r="P210" i="4"/>
  <c r="P205" i="4"/>
  <c r="P173" i="4"/>
  <c r="P145" i="4"/>
  <c r="P120" i="4"/>
  <c r="P118" i="4"/>
  <c r="P101" i="4"/>
  <c r="P91" i="4"/>
  <c r="P74" i="4"/>
  <c r="P196" i="4"/>
  <c r="P146" i="4"/>
  <c r="P119" i="4"/>
  <c r="P114" i="4"/>
  <c r="P107" i="4"/>
  <c r="P100" i="4"/>
  <c r="P96" i="4"/>
  <c r="P94" i="4"/>
  <c r="P92" i="4"/>
  <c r="P90" i="4"/>
  <c r="P73" i="4"/>
  <c r="P63" i="4"/>
  <c r="P61" i="4"/>
  <c r="P198" i="4"/>
  <c r="P124" i="4"/>
  <c r="P122" i="4"/>
  <c r="P98" i="4"/>
  <c r="P88" i="4"/>
  <c r="P86" i="4"/>
  <c r="P84" i="4"/>
  <c r="P220" i="4"/>
  <c r="P189" i="4"/>
  <c r="P125" i="4"/>
  <c r="P87" i="4"/>
  <c r="P85" i="4"/>
  <c r="P83" i="4"/>
  <c r="P82" i="4"/>
  <c r="P182" i="4"/>
  <c r="P156" i="4"/>
  <c r="P121" i="4"/>
  <c r="P112" i="4"/>
  <c r="P181" i="4"/>
  <c r="P131" i="4"/>
  <c r="P126" i="4"/>
  <c r="P105" i="4"/>
  <c r="P104" i="4"/>
  <c r="P102" i="4"/>
  <c r="P99" i="4"/>
  <c r="P79" i="4"/>
  <c r="P72" i="4"/>
  <c r="P68" i="4"/>
  <c r="P64" i="4"/>
  <c r="P49" i="4"/>
  <c r="P47" i="4"/>
  <c r="P45" i="4"/>
  <c r="P43" i="4"/>
  <c r="P39" i="4"/>
  <c r="P37" i="4"/>
  <c r="P35" i="4"/>
  <c r="P34" i="4"/>
  <c r="P180" i="4"/>
  <c r="P103" i="4"/>
  <c r="P97" i="4"/>
  <c r="P95" i="4"/>
  <c r="P93" i="4"/>
  <c r="P89" i="4"/>
  <c r="P69" i="4"/>
  <c r="P65" i="4"/>
  <c r="P48" i="4"/>
  <c r="P38" i="4"/>
  <c r="P33" i="4"/>
  <c r="P197" i="4"/>
  <c r="P109" i="4"/>
  <c r="P77" i="4"/>
  <c r="P75" i="4"/>
  <c r="P164" i="4"/>
  <c r="P117" i="4"/>
  <c r="P80" i="4"/>
  <c r="P60" i="4"/>
  <c r="P59" i="4"/>
  <c r="P56" i="4"/>
  <c r="P215" i="4"/>
  <c r="P110" i="4"/>
  <c r="P70" i="4"/>
  <c r="P58" i="4"/>
  <c r="P57" i="4"/>
  <c r="P55" i="4"/>
  <c r="P208" i="4"/>
  <c r="P66" i="4"/>
  <c r="P50" i="4"/>
  <c r="P141" i="4"/>
  <c r="P150" i="4"/>
  <c r="P67" i="4"/>
  <c r="P46" i="4"/>
  <c r="P54" i="4"/>
  <c r="P44" i="4"/>
  <c r="P41" i="4"/>
  <c r="P78" i="4"/>
  <c r="P42" i="4"/>
  <c r="P143" i="4"/>
  <c r="P53" i="4"/>
  <c r="P40" i="4"/>
  <c r="P52" i="4"/>
  <c r="P81" i="4"/>
  <c r="P76" i="4"/>
  <c r="P71" i="4"/>
  <c r="P36" i="4"/>
  <c r="P62" i="4"/>
  <c r="P51" i="4"/>
  <c r="R222" i="4"/>
  <c r="R223" i="4"/>
  <c r="R215" i="4"/>
  <c r="R219" i="4"/>
  <c r="R211" i="4"/>
  <c r="R214" i="4"/>
  <c r="R209" i="4"/>
  <c r="R201" i="4"/>
  <c r="R193" i="4"/>
  <c r="R185" i="4"/>
  <c r="R177" i="4"/>
  <c r="R169" i="4"/>
  <c r="R167" i="4"/>
  <c r="R216" i="4"/>
  <c r="R202" i="4"/>
  <c r="R194" i="4"/>
  <c r="R186" i="4"/>
  <c r="R178" i="4"/>
  <c r="R166" i="4"/>
  <c r="R145" i="4"/>
  <c r="R218" i="4"/>
  <c r="R213" i="4"/>
  <c r="R208" i="4"/>
  <c r="R204" i="4"/>
  <c r="R196" i="4"/>
  <c r="R188" i="4"/>
  <c r="R180" i="4"/>
  <c r="R164" i="4"/>
  <c r="R162" i="4"/>
  <c r="R160" i="4"/>
  <c r="R159" i="4"/>
  <c r="R157" i="4"/>
  <c r="R220" i="4"/>
  <c r="R205" i="4"/>
  <c r="R197" i="4"/>
  <c r="R189" i="4"/>
  <c r="R181" i="4"/>
  <c r="R173" i="4"/>
  <c r="R156" i="4"/>
  <c r="R203" i="4"/>
  <c r="R187" i="4"/>
  <c r="R143" i="4"/>
  <c r="R131" i="4"/>
  <c r="R114" i="4"/>
  <c r="R112" i="4"/>
  <c r="R110" i="4"/>
  <c r="R104" i="4"/>
  <c r="R102" i="4"/>
  <c r="R210" i="4"/>
  <c r="R206" i="4"/>
  <c r="R190" i="4"/>
  <c r="R174" i="4"/>
  <c r="R172" i="4"/>
  <c r="R158" i="4"/>
  <c r="R155" i="4"/>
  <c r="R150" i="4"/>
  <c r="R146" i="4"/>
  <c r="R130" i="4"/>
  <c r="R128" i="4"/>
  <c r="R207" i="4"/>
  <c r="R192" i="4"/>
  <c r="R176" i="4"/>
  <c r="R170" i="4"/>
  <c r="R168" i="4"/>
  <c r="R144" i="4"/>
  <c r="R126" i="4"/>
  <c r="R124" i="4"/>
  <c r="R122" i="4"/>
  <c r="R195" i="4"/>
  <c r="R179" i="4"/>
  <c r="R151" i="4"/>
  <c r="R149" i="4"/>
  <c r="R147" i="4"/>
  <c r="R125" i="4"/>
  <c r="R121" i="4"/>
  <c r="R118" i="4"/>
  <c r="R175" i="4"/>
  <c r="R171" i="4"/>
  <c r="R152" i="4"/>
  <c r="R129" i="4"/>
  <c r="R127" i="4"/>
  <c r="R117" i="4"/>
  <c r="R99" i="4"/>
  <c r="R97" i="4"/>
  <c r="R95" i="4"/>
  <c r="R93" i="4"/>
  <c r="R89" i="4"/>
  <c r="R198" i="4"/>
  <c r="R153" i="4"/>
  <c r="R98" i="4"/>
  <c r="R88" i="4"/>
  <c r="R86" i="4"/>
  <c r="R84" i="4"/>
  <c r="R81" i="4"/>
  <c r="R221" i="4"/>
  <c r="R200" i="4"/>
  <c r="R116" i="4"/>
  <c r="R103" i="4"/>
  <c r="R217" i="4"/>
  <c r="R191" i="4"/>
  <c r="R165" i="4"/>
  <c r="R154" i="4"/>
  <c r="R141" i="4"/>
  <c r="R140" i="4"/>
  <c r="R138" i="4"/>
  <c r="R136" i="4"/>
  <c r="R133" i="4"/>
  <c r="R107" i="4"/>
  <c r="R105" i="4"/>
  <c r="R100" i="4"/>
  <c r="R91" i="4"/>
  <c r="R83" i="4"/>
  <c r="R212" i="4"/>
  <c r="R113" i="4"/>
  <c r="R108" i="4"/>
  <c r="R96" i="4"/>
  <c r="R94" i="4"/>
  <c r="R92" i="4"/>
  <c r="R90" i="4"/>
  <c r="R77" i="4"/>
  <c r="R75" i="4"/>
  <c r="R66" i="4"/>
  <c r="R142" i="4"/>
  <c r="R139" i="4"/>
  <c r="R134" i="4"/>
  <c r="R109" i="4"/>
  <c r="R80" i="4"/>
  <c r="R61" i="4"/>
  <c r="R60" i="4"/>
  <c r="R59" i="4"/>
  <c r="R56" i="4"/>
  <c r="R161" i="4"/>
  <c r="R148" i="4"/>
  <c r="R132" i="4"/>
  <c r="R119" i="4"/>
  <c r="R82" i="4"/>
  <c r="R73" i="4"/>
  <c r="R70" i="4"/>
  <c r="R184" i="4"/>
  <c r="R137" i="4"/>
  <c r="R78" i="4"/>
  <c r="R76" i="4"/>
  <c r="R71" i="4"/>
  <c r="R67" i="4"/>
  <c r="R54" i="4"/>
  <c r="R183" i="4"/>
  <c r="R163" i="4"/>
  <c r="R135" i="4"/>
  <c r="R111" i="4"/>
  <c r="R87" i="4"/>
  <c r="R62" i="4"/>
  <c r="R53" i="4"/>
  <c r="R51" i="4"/>
  <c r="R41" i="4"/>
  <c r="O63" i="4"/>
  <c r="R64" i="4"/>
  <c r="O71" i="4"/>
  <c r="R74" i="4"/>
  <c r="O195" i="4"/>
  <c r="R33" i="4"/>
  <c r="Q34" i="4"/>
  <c r="Q35" i="4"/>
  <c r="Q37" i="4"/>
  <c r="R38" i="4"/>
  <c r="Q39" i="4"/>
  <c r="Q51" i="4"/>
  <c r="R52" i="4"/>
  <c r="O53" i="4"/>
  <c r="Q61" i="4"/>
  <c r="R63" i="4"/>
  <c r="N70" i="4"/>
  <c r="N87" i="4"/>
  <c r="N130" i="4"/>
  <c r="Q182" i="4"/>
  <c r="R199" i="4"/>
  <c r="R65" i="4"/>
  <c r="O78" i="4"/>
  <c r="R34" i="4"/>
  <c r="R35" i="4"/>
  <c r="Q36" i="4"/>
  <c r="R37" i="4"/>
  <c r="R39" i="4"/>
  <c r="N43" i="4"/>
  <c r="N54" i="4"/>
  <c r="Q81" i="4"/>
  <c r="Q84" i="4"/>
  <c r="O87" i="4"/>
  <c r="R106" i="4"/>
  <c r="Q118" i="4"/>
  <c r="Q138" i="4"/>
  <c r="R182" i="4"/>
  <c r="R36" i="4"/>
  <c r="Q40" i="4"/>
  <c r="O41" i="4"/>
  <c r="Q43" i="4"/>
  <c r="N45" i="4"/>
  <c r="Q53" i="4"/>
  <c r="O54" i="4"/>
  <c r="N55" i="4"/>
  <c r="N57" i="4"/>
  <c r="Q68" i="4"/>
  <c r="O69" i="4"/>
  <c r="R79" i="4"/>
  <c r="O135" i="4"/>
  <c r="O165" i="4"/>
  <c r="R46" i="4"/>
  <c r="O51" i="4"/>
  <c r="O62" i="4"/>
  <c r="O33" i="4"/>
  <c r="O38" i="4"/>
  <c r="R50" i="4"/>
  <c r="O163" i="4"/>
  <c r="V8" i="4"/>
  <c r="N219" i="4"/>
  <c r="N211" i="4"/>
  <c r="N221" i="4"/>
  <c r="N223" i="4"/>
  <c r="N215" i="4"/>
  <c r="N207" i="4"/>
  <c r="N210" i="4"/>
  <c r="N205" i="4"/>
  <c r="N197" i="4"/>
  <c r="N189" i="4"/>
  <c r="N181" i="4"/>
  <c r="N173" i="4"/>
  <c r="N217" i="4"/>
  <c r="N212" i="4"/>
  <c r="N206" i="4"/>
  <c r="N198" i="4"/>
  <c r="N190" i="4"/>
  <c r="N182" i="4"/>
  <c r="N174" i="4"/>
  <c r="N172" i="4"/>
  <c r="N155" i="4"/>
  <c r="N153" i="4"/>
  <c r="N214" i="4"/>
  <c r="N209" i="4"/>
  <c r="N200" i="4"/>
  <c r="N192" i="4"/>
  <c r="N184" i="4"/>
  <c r="N176" i="4"/>
  <c r="N170" i="4"/>
  <c r="N168" i="4"/>
  <c r="N216" i="4"/>
  <c r="N201" i="4"/>
  <c r="N193" i="4"/>
  <c r="N185" i="4"/>
  <c r="N177" i="4"/>
  <c r="N169" i="4"/>
  <c r="N167" i="4"/>
  <c r="N150" i="4"/>
  <c r="N146" i="4"/>
  <c r="N199" i="4"/>
  <c r="N183" i="4"/>
  <c r="N163" i="4"/>
  <c r="N145" i="4"/>
  <c r="N125" i="4"/>
  <c r="N121" i="4"/>
  <c r="N118" i="4"/>
  <c r="N202" i="4"/>
  <c r="N186" i="4"/>
  <c r="N164" i="4"/>
  <c r="N161" i="4"/>
  <c r="N156" i="4"/>
  <c r="N141" i="4"/>
  <c r="N120" i="4"/>
  <c r="N119" i="4"/>
  <c r="N117" i="4"/>
  <c r="N220" i="4"/>
  <c r="N204" i="4"/>
  <c r="N188" i="4"/>
  <c r="N160" i="4"/>
  <c r="N159" i="4"/>
  <c r="N158" i="4"/>
  <c r="N143" i="4"/>
  <c r="N139" i="4"/>
  <c r="N137" i="4"/>
  <c r="N135" i="4"/>
  <c r="N134" i="4"/>
  <c r="N132" i="4"/>
  <c r="N222" i="4"/>
  <c r="N191" i="4"/>
  <c r="N175" i="4"/>
  <c r="N171" i="4"/>
  <c r="N131" i="4"/>
  <c r="N114" i="4"/>
  <c r="N112" i="4"/>
  <c r="N213" i="4"/>
  <c r="N203" i="4"/>
  <c r="N144" i="4"/>
  <c r="N115" i="4"/>
  <c r="N111" i="4"/>
  <c r="N109" i="4"/>
  <c r="N105" i="4"/>
  <c r="N78" i="4"/>
  <c r="N76" i="4"/>
  <c r="N194" i="4"/>
  <c r="N152" i="4"/>
  <c r="N151" i="4"/>
  <c r="N128" i="4"/>
  <c r="N106" i="4"/>
  <c r="N77" i="4"/>
  <c r="N75" i="4"/>
  <c r="N71" i="4"/>
  <c r="N69" i="4"/>
  <c r="N67" i="4"/>
  <c r="N65" i="4"/>
  <c r="N196" i="4"/>
  <c r="N162" i="4"/>
  <c r="N148" i="4"/>
  <c r="N147" i="4"/>
  <c r="N100" i="4"/>
  <c r="N96" i="4"/>
  <c r="N94" i="4"/>
  <c r="N92" i="4"/>
  <c r="N90" i="4"/>
  <c r="N187" i="4"/>
  <c r="N126" i="4"/>
  <c r="N123" i="4"/>
  <c r="N113" i="4"/>
  <c r="N110" i="4"/>
  <c r="N102" i="4"/>
  <c r="N99" i="4"/>
  <c r="N97" i="4"/>
  <c r="N95" i="4"/>
  <c r="N93" i="4"/>
  <c r="N89" i="4"/>
  <c r="N165" i="4"/>
  <c r="N154" i="4"/>
  <c r="N84" i="4"/>
  <c r="N74" i="4"/>
  <c r="N218" i="4"/>
  <c r="N149" i="4"/>
  <c r="N136" i="4"/>
  <c r="N116" i="4"/>
  <c r="N107" i="4"/>
  <c r="N101" i="4"/>
  <c r="N85" i="4"/>
  <c r="N81" i="4"/>
  <c r="N63" i="4"/>
  <c r="N53" i="4"/>
  <c r="N51" i="4"/>
  <c r="N41" i="4"/>
  <c r="N108" i="4"/>
  <c r="N91" i="4"/>
  <c r="N72" i="4"/>
  <c r="N68" i="4"/>
  <c r="N64" i="4"/>
  <c r="N52" i="4"/>
  <c r="N50" i="4"/>
  <c r="N46" i="4"/>
  <c r="N44" i="4"/>
  <c r="N42" i="4"/>
  <c r="N40" i="4"/>
  <c r="N36" i="4"/>
  <c r="N142" i="4"/>
  <c r="N129" i="4"/>
  <c r="N127" i="4"/>
  <c r="N124" i="4"/>
  <c r="N122" i="4"/>
  <c r="N104" i="4"/>
  <c r="N98" i="4"/>
  <c r="N83" i="4"/>
  <c r="N79" i="4"/>
  <c r="N180" i="4"/>
  <c r="N166" i="4"/>
  <c r="N103" i="4"/>
  <c r="N88" i="4"/>
  <c r="N48" i="4"/>
  <c r="N38" i="4"/>
  <c r="N33" i="4"/>
  <c r="N179" i="4"/>
  <c r="N157" i="4"/>
  <c r="N140" i="4"/>
  <c r="N73" i="4"/>
  <c r="N66" i="4"/>
  <c r="N61" i="4"/>
  <c r="R40" i="4"/>
  <c r="Q42" i="4"/>
  <c r="R43" i="4"/>
  <c r="Q45" i="4"/>
  <c r="N47" i="4"/>
  <c r="O48" i="4"/>
  <c r="N49" i="4"/>
  <c r="O55" i="4"/>
  <c r="N56" i="4"/>
  <c r="O57" i="4"/>
  <c r="N58" i="4"/>
  <c r="O67" i="4"/>
  <c r="R68" i="4"/>
  <c r="R69" i="4"/>
  <c r="N82" i="4"/>
  <c r="R85" i="4"/>
  <c r="O115" i="4"/>
  <c r="D374" i="4"/>
  <c r="D370" i="4"/>
  <c r="D366" i="4"/>
  <c r="D362" i="4"/>
  <c r="D358" i="4"/>
  <c r="D354" i="4"/>
  <c r="D350" i="4"/>
  <c r="D346" i="4"/>
  <c r="D373" i="4"/>
  <c r="D369" i="4"/>
  <c r="D365" i="4"/>
  <c r="D361" i="4"/>
  <c r="D357" i="4"/>
  <c r="D353" i="4"/>
  <c r="D349" i="4"/>
  <c r="D345" i="4"/>
  <c r="D341" i="4"/>
  <c r="D337" i="4"/>
  <c r="D333" i="4"/>
  <c r="D329" i="4"/>
  <c r="D325" i="4"/>
  <c r="D321" i="4"/>
  <c r="D317" i="4"/>
  <c r="D313" i="4"/>
  <c r="D309" i="4"/>
  <c r="D372" i="4"/>
  <c r="D368" i="4"/>
  <c r="D364" i="4"/>
  <c r="D360" i="4"/>
  <c r="D356" i="4"/>
  <c r="D352" i="4"/>
  <c r="D348" i="4"/>
  <c r="D344" i="4"/>
  <c r="D340" i="4"/>
  <c r="D336" i="4"/>
  <c r="D332" i="4"/>
  <c r="D328" i="4"/>
  <c r="D324" i="4"/>
  <c r="D320" i="4"/>
  <c r="D316" i="4"/>
  <c r="D312" i="4"/>
  <c r="D308" i="4"/>
  <c r="D363" i="4"/>
  <c r="D342" i="4"/>
  <c r="D334" i="4"/>
  <c r="D326" i="4"/>
  <c r="D318" i="4"/>
  <c r="D304" i="4"/>
  <c r="D300" i="4"/>
  <c r="D296" i="4"/>
  <c r="D292" i="4"/>
  <c r="D288" i="4"/>
  <c r="D284" i="4"/>
  <c r="D280" i="4"/>
  <c r="D276" i="4"/>
  <c r="D375" i="4"/>
  <c r="D343" i="4"/>
  <c r="D335" i="4"/>
  <c r="D327" i="4"/>
  <c r="D319" i="4"/>
  <c r="D307" i="4"/>
  <c r="D303" i="4"/>
  <c r="D299" i="4"/>
  <c r="D295" i="4"/>
  <c r="D291" i="4"/>
  <c r="D287" i="4"/>
  <c r="D283" i="4"/>
  <c r="D279" i="4"/>
  <c r="D347" i="4"/>
  <c r="D355" i="4"/>
  <c r="D310" i="4"/>
  <c r="D359" i="4"/>
  <c r="D338" i="4"/>
  <c r="D323" i="4"/>
  <c r="D311" i="4"/>
  <c r="D305" i="4"/>
  <c r="D297" i="4"/>
  <c r="D289" i="4"/>
  <c r="D281" i="4"/>
  <c r="D371" i="4"/>
  <c r="D351" i="4"/>
  <c r="D322" i="4"/>
  <c r="D306" i="4"/>
  <c r="D298" i="4"/>
  <c r="D290" i="4"/>
  <c r="D282" i="4"/>
  <c r="D331" i="4"/>
  <c r="D274" i="4"/>
  <c r="D339" i="4"/>
  <c r="D302" i="4"/>
  <c r="D293" i="4"/>
  <c r="D301" i="4"/>
  <c r="D367" i="4"/>
  <c r="D275" i="4"/>
  <c r="D278" i="4"/>
  <c r="D294" i="4"/>
  <c r="D315" i="4"/>
  <c r="D314" i="4"/>
  <c r="D277" i="4"/>
  <c r="D330" i="4"/>
  <c r="D286" i="4"/>
  <c r="D285" i="4"/>
  <c r="O76" i="4"/>
  <c r="Q41" i="4"/>
  <c r="R42" i="4"/>
  <c r="Q44" i="4"/>
  <c r="R45" i="4"/>
  <c r="Q47" i="4"/>
  <c r="R48" i="4"/>
  <c r="Q49" i="4"/>
  <c r="R55" i="4"/>
  <c r="Q56" i="4"/>
  <c r="R57" i="4"/>
  <c r="O58" i="4"/>
  <c r="Q72" i="4"/>
  <c r="R101" i="4"/>
  <c r="R115" i="4"/>
  <c r="R123" i="4"/>
  <c r="N208" i="4"/>
  <c r="O220" i="4"/>
  <c r="O212" i="4"/>
  <c r="O221" i="4"/>
  <c r="O222" i="4"/>
  <c r="O216" i="4"/>
  <c r="O208" i="4"/>
  <c r="O217" i="4"/>
  <c r="O206" i="4"/>
  <c r="O198" i="4"/>
  <c r="O190" i="4"/>
  <c r="O182" i="4"/>
  <c r="O174" i="4"/>
  <c r="O172" i="4"/>
  <c r="O199" i="4"/>
  <c r="O191" i="4"/>
  <c r="O183" i="4"/>
  <c r="O175" i="4"/>
  <c r="O171" i="4"/>
  <c r="O154" i="4"/>
  <c r="O152" i="4"/>
  <c r="O148" i="4"/>
  <c r="O201" i="4"/>
  <c r="O193" i="4"/>
  <c r="O185" i="4"/>
  <c r="O177" i="4"/>
  <c r="O169" i="4"/>
  <c r="O167" i="4"/>
  <c r="O223" i="4"/>
  <c r="O211" i="4"/>
  <c r="O202" i="4"/>
  <c r="O194" i="4"/>
  <c r="O186" i="4"/>
  <c r="O178" i="4"/>
  <c r="O166" i="4"/>
  <c r="O145" i="4"/>
  <c r="O143" i="4"/>
  <c r="O219" i="4"/>
  <c r="O209" i="4"/>
  <c r="O200" i="4"/>
  <c r="O184" i="4"/>
  <c r="O164" i="4"/>
  <c r="O161" i="4"/>
  <c r="O156" i="4"/>
  <c r="O141" i="4"/>
  <c r="O120" i="4"/>
  <c r="O119" i="4"/>
  <c r="O117" i="4"/>
  <c r="O107" i="4"/>
  <c r="O213" i="4"/>
  <c r="O203" i="4"/>
  <c r="O187" i="4"/>
  <c r="O162" i="4"/>
  <c r="O142" i="4"/>
  <c r="O140" i="4"/>
  <c r="O138" i="4"/>
  <c r="O136" i="4"/>
  <c r="O133" i="4"/>
  <c r="O116" i="4"/>
  <c r="O210" i="4"/>
  <c r="O205" i="4"/>
  <c r="O189" i="4"/>
  <c r="O173" i="4"/>
  <c r="O150" i="4"/>
  <c r="O146" i="4"/>
  <c r="O131" i="4"/>
  <c r="O214" i="4"/>
  <c r="O207" i="4"/>
  <c r="O192" i="4"/>
  <c r="O176" i="4"/>
  <c r="O170" i="4"/>
  <c r="O168" i="4"/>
  <c r="O155" i="4"/>
  <c r="O130" i="4"/>
  <c r="O128" i="4"/>
  <c r="O188" i="4"/>
  <c r="O159" i="4"/>
  <c r="O151" i="4"/>
  <c r="O106" i="4"/>
  <c r="O77" i="4"/>
  <c r="O75" i="4"/>
  <c r="O218" i="4"/>
  <c r="O179" i="4"/>
  <c r="O157" i="4"/>
  <c r="O129" i="4"/>
  <c r="O127" i="4"/>
  <c r="O118" i="4"/>
  <c r="O101" i="4"/>
  <c r="O91" i="4"/>
  <c r="O74" i="4"/>
  <c r="O72" i="4"/>
  <c r="O70" i="4"/>
  <c r="O68" i="4"/>
  <c r="O64" i="4"/>
  <c r="O215" i="4"/>
  <c r="O181" i="4"/>
  <c r="O160" i="4"/>
  <c r="O126" i="4"/>
  <c r="O123" i="4"/>
  <c r="O113" i="4"/>
  <c r="O110" i="4"/>
  <c r="O102" i="4"/>
  <c r="O99" i="4"/>
  <c r="O97" i="4"/>
  <c r="O95" i="4"/>
  <c r="O93" i="4"/>
  <c r="O89" i="4"/>
  <c r="O204" i="4"/>
  <c r="O158" i="4"/>
  <c r="O124" i="4"/>
  <c r="O122" i="4"/>
  <c r="O108" i="4"/>
  <c r="O98" i="4"/>
  <c r="O88" i="4"/>
  <c r="O86" i="4"/>
  <c r="O84" i="4"/>
  <c r="O149" i="4"/>
  <c r="O147" i="4"/>
  <c r="O85" i="4"/>
  <c r="O81" i="4"/>
  <c r="O121" i="4"/>
  <c r="O112" i="4"/>
  <c r="O100" i="4"/>
  <c r="O52" i="4"/>
  <c r="O50" i="4"/>
  <c r="O46" i="4"/>
  <c r="O44" i="4"/>
  <c r="O42" i="4"/>
  <c r="O40" i="4"/>
  <c r="O36" i="4"/>
  <c r="O105" i="4"/>
  <c r="O104" i="4"/>
  <c r="O96" i="4"/>
  <c r="O94" i="4"/>
  <c r="O92" i="4"/>
  <c r="O90" i="4"/>
  <c r="O83" i="4"/>
  <c r="O79" i="4"/>
  <c r="O49" i="4"/>
  <c r="O47" i="4"/>
  <c r="O45" i="4"/>
  <c r="O43" i="4"/>
  <c r="O39" i="4"/>
  <c r="O37" i="4"/>
  <c r="O35" i="4"/>
  <c r="O34" i="4"/>
  <c r="O180" i="4"/>
  <c r="O153" i="4"/>
  <c r="O139" i="4"/>
  <c r="O134" i="4"/>
  <c r="O103" i="4"/>
  <c r="O197" i="4"/>
  <c r="O144" i="4"/>
  <c r="O132" i="4"/>
  <c r="O109" i="4"/>
  <c r="O73" i="4"/>
  <c r="O66" i="4"/>
  <c r="O61" i="4"/>
  <c r="O196" i="4"/>
  <c r="O137" i="4"/>
  <c r="O114" i="4"/>
  <c r="O82" i="4"/>
  <c r="O80" i="4"/>
  <c r="O60" i="4"/>
  <c r="O59" i="4"/>
  <c r="O56" i="4"/>
  <c r="Q221" i="4"/>
  <c r="Q222" i="4"/>
  <c r="Q214" i="4"/>
  <c r="Q223" i="4"/>
  <c r="Q218" i="4"/>
  <c r="Q210" i="4"/>
  <c r="Q219" i="4"/>
  <c r="Q207" i="4"/>
  <c r="Q200" i="4"/>
  <c r="Q192" i="4"/>
  <c r="Q184" i="4"/>
  <c r="Q176" i="4"/>
  <c r="Q170" i="4"/>
  <c r="Q168" i="4"/>
  <c r="Q209" i="4"/>
  <c r="Q201" i="4"/>
  <c r="Q193" i="4"/>
  <c r="Q185" i="4"/>
  <c r="Q177" i="4"/>
  <c r="Q169" i="4"/>
  <c r="Q167" i="4"/>
  <c r="Q150" i="4"/>
  <c r="Q146" i="4"/>
  <c r="Q203" i="4"/>
  <c r="Q195" i="4"/>
  <c r="Q187" i="4"/>
  <c r="Q179" i="4"/>
  <c r="Q165" i="4"/>
  <c r="Q163" i="4"/>
  <c r="Q161" i="4"/>
  <c r="Q158" i="4"/>
  <c r="Q213" i="4"/>
  <c r="Q208" i="4"/>
  <c r="Q204" i="4"/>
  <c r="Q196" i="4"/>
  <c r="Q188" i="4"/>
  <c r="Q180" i="4"/>
  <c r="Q164" i="4"/>
  <c r="Q162" i="4"/>
  <c r="Q160" i="4"/>
  <c r="Q159" i="4"/>
  <c r="Q157" i="4"/>
  <c r="Q141" i="4"/>
  <c r="Q216" i="4"/>
  <c r="Q202" i="4"/>
  <c r="Q186" i="4"/>
  <c r="Q154" i="4"/>
  <c r="Q152" i="4"/>
  <c r="Q148" i="4"/>
  <c r="Q142" i="4"/>
  <c r="Q139" i="4"/>
  <c r="Q137" i="4"/>
  <c r="Q135" i="4"/>
  <c r="Q134" i="4"/>
  <c r="Q132" i="4"/>
  <c r="Q115" i="4"/>
  <c r="Q113" i="4"/>
  <c r="Q111" i="4"/>
  <c r="Q109" i="4"/>
  <c r="Q105" i="4"/>
  <c r="Q220" i="4"/>
  <c r="Q205" i="4"/>
  <c r="Q189" i="4"/>
  <c r="Q173" i="4"/>
  <c r="Q143" i="4"/>
  <c r="Q131" i="4"/>
  <c r="Q114" i="4"/>
  <c r="Q112" i="4"/>
  <c r="Q110" i="4"/>
  <c r="Q217" i="4"/>
  <c r="Q191" i="4"/>
  <c r="Q175" i="4"/>
  <c r="Q171" i="4"/>
  <c r="Q153" i="4"/>
  <c r="Q129" i="4"/>
  <c r="Q127" i="4"/>
  <c r="Q123" i="4"/>
  <c r="Q211" i="4"/>
  <c r="Q194" i="4"/>
  <c r="Q178" i="4"/>
  <c r="Q166" i="4"/>
  <c r="Q144" i="4"/>
  <c r="Q126" i="4"/>
  <c r="Q124" i="4"/>
  <c r="Q122" i="4"/>
  <c r="Q190" i="4"/>
  <c r="Q128" i="4"/>
  <c r="Q119" i="4"/>
  <c r="Q107" i="4"/>
  <c r="Q100" i="4"/>
  <c r="Q96" i="4"/>
  <c r="Q94" i="4"/>
  <c r="Q92" i="4"/>
  <c r="Q90" i="4"/>
  <c r="Q73" i="4"/>
  <c r="Q215" i="4"/>
  <c r="Q181" i="4"/>
  <c r="Q147" i="4"/>
  <c r="Q117" i="4"/>
  <c r="Q102" i="4"/>
  <c r="Q99" i="4"/>
  <c r="Q97" i="4"/>
  <c r="Q95" i="4"/>
  <c r="Q93" i="4"/>
  <c r="Q89" i="4"/>
  <c r="Q62" i="4"/>
  <c r="Q212" i="4"/>
  <c r="Q183" i="4"/>
  <c r="Q125" i="4"/>
  <c r="Q108" i="4"/>
  <c r="Q87" i="4"/>
  <c r="Q85" i="4"/>
  <c r="Q206" i="4"/>
  <c r="Q174" i="4"/>
  <c r="Q172" i="4"/>
  <c r="Q149" i="4"/>
  <c r="Q121" i="4"/>
  <c r="Q116" i="4"/>
  <c r="Q104" i="4"/>
  <c r="Q103" i="4"/>
  <c r="Q199" i="4"/>
  <c r="Q145" i="4"/>
  <c r="Q136" i="4"/>
  <c r="Q106" i="4"/>
  <c r="Q101" i="4"/>
  <c r="Q79" i="4"/>
  <c r="Q198" i="4"/>
  <c r="Q91" i="4"/>
  <c r="Q83" i="4"/>
  <c r="Q69" i="4"/>
  <c r="Q65" i="4"/>
  <c r="Q48" i="4"/>
  <c r="Q38" i="4"/>
  <c r="Q33" i="4"/>
  <c r="Q197" i="4"/>
  <c r="Q151" i="4"/>
  <c r="Q98" i="4"/>
  <c r="Q77" i="4"/>
  <c r="Q75" i="4"/>
  <c r="Q66" i="4"/>
  <c r="Q155" i="4"/>
  <c r="Q88" i="4"/>
  <c r="Q80" i="4"/>
  <c r="Q140" i="4"/>
  <c r="Q82" i="4"/>
  <c r="Q70" i="4"/>
  <c r="Q58" i="4"/>
  <c r="Q57" i="4"/>
  <c r="Q55" i="4"/>
  <c r="Q130" i="4"/>
  <c r="Q86" i="4"/>
  <c r="Q78" i="4"/>
  <c r="Q76" i="4"/>
  <c r="Q71" i="4"/>
  <c r="Q67" i="4"/>
  <c r="Q54" i="4"/>
  <c r="R44" i="4"/>
  <c r="Q46" i="4"/>
  <c r="R47" i="4"/>
  <c r="R49" i="4"/>
  <c r="R58" i="4"/>
  <c r="N59" i="4"/>
  <c r="N62" i="4"/>
  <c r="O65" i="4"/>
  <c r="R72" i="4"/>
  <c r="R120" i="4"/>
  <c r="O125" i="4"/>
  <c r="R222" i="3"/>
  <c r="R215" i="3"/>
  <c r="R207" i="3"/>
  <c r="R216" i="3"/>
  <c r="R208" i="3"/>
  <c r="R200" i="3"/>
  <c r="R192" i="3"/>
  <c r="R184" i="3"/>
  <c r="R176" i="3"/>
  <c r="R170" i="3"/>
  <c r="R217" i="3"/>
  <c r="R209" i="3"/>
  <c r="R201" i="3"/>
  <c r="R193" i="3"/>
  <c r="R185" i="3"/>
  <c r="R219" i="3"/>
  <c r="R211" i="3"/>
  <c r="R203" i="3"/>
  <c r="R195" i="3"/>
  <c r="R187" i="3"/>
  <c r="R220" i="3"/>
  <c r="R212" i="3"/>
  <c r="R204" i="3"/>
  <c r="R196" i="3"/>
  <c r="R188" i="3"/>
  <c r="R180" i="3"/>
  <c r="R191" i="3"/>
  <c r="R210" i="3"/>
  <c r="R197" i="3"/>
  <c r="R183" i="3"/>
  <c r="R155" i="3"/>
  <c r="R153" i="3"/>
  <c r="R139" i="3"/>
  <c r="R137" i="3"/>
  <c r="R135" i="3"/>
  <c r="R134" i="3"/>
  <c r="R132" i="3"/>
  <c r="R198" i="3"/>
  <c r="R182" i="3"/>
  <c r="R178" i="3"/>
  <c r="R173" i="3"/>
  <c r="R154" i="3"/>
  <c r="R152" i="3"/>
  <c r="R148" i="3"/>
  <c r="R131" i="3"/>
  <c r="R223" i="3"/>
  <c r="R221" i="3"/>
  <c r="R214" i="3"/>
  <c r="R199" i="3"/>
  <c r="R205" i="3"/>
  <c r="R189" i="3"/>
  <c r="R177" i="3"/>
  <c r="R166" i="3"/>
  <c r="R145" i="3"/>
  <c r="R143" i="3"/>
  <c r="R126" i="3"/>
  <c r="R124" i="3"/>
  <c r="R122" i="3"/>
  <c r="R168" i="3"/>
  <c r="R165" i="3"/>
  <c r="R159" i="3"/>
  <c r="R123" i="3"/>
  <c r="R98" i="3"/>
  <c r="R218" i="3"/>
  <c r="R172" i="3"/>
  <c r="R162" i="3"/>
  <c r="R158" i="3"/>
  <c r="R150" i="3"/>
  <c r="R146" i="3"/>
  <c r="R140" i="3"/>
  <c r="R136" i="3"/>
  <c r="R87" i="3"/>
  <c r="R85" i="3"/>
  <c r="R181" i="3"/>
  <c r="R174" i="3"/>
  <c r="R213" i="3"/>
  <c r="R194" i="3"/>
  <c r="R164" i="3"/>
  <c r="R157" i="3"/>
  <c r="R125" i="3"/>
  <c r="R116" i="3"/>
  <c r="R108" i="3"/>
  <c r="R106" i="3"/>
  <c r="R186" i="3"/>
  <c r="R179" i="3"/>
  <c r="R149" i="3"/>
  <c r="R206" i="3"/>
  <c r="R175" i="3"/>
  <c r="R161" i="3"/>
  <c r="R151" i="3"/>
  <c r="R127" i="3"/>
  <c r="R120" i="3"/>
  <c r="R113" i="3"/>
  <c r="R103" i="3"/>
  <c r="R99" i="3"/>
  <c r="R95" i="3"/>
  <c r="R89" i="3"/>
  <c r="R78" i="3"/>
  <c r="R76" i="3"/>
  <c r="R66" i="3"/>
  <c r="R52" i="3"/>
  <c r="R190" i="3"/>
  <c r="R160" i="3"/>
  <c r="R144" i="3"/>
  <c r="R128" i="3"/>
  <c r="R110" i="3"/>
  <c r="R102" i="3"/>
  <c r="R94" i="3"/>
  <c r="R90" i="3"/>
  <c r="R77" i="3"/>
  <c r="R75" i="3"/>
  <c r="R71" i="3"/>
  <c r="R69" i="3"/>
  <c r="R67" i="3"/>
  <c r="R65" i="3"/>
  <c r="R163" i="3"/>
  <c r="R202" i="3"/>
  <c r="R141" i="3"/>
  <c r="R112" i="3"/>
  <c r="R97" i="3"/>
  <c r="R93" i="3"/>
  <c r="R62" i="3"/>
  <c r="R60" i="3"/>
  <c r="R59" i="3"/>
  <c r="R56" i="3"/>
  <c r="R147" i="3"/>
  <c r="R142" i="3"/>
  <c r="R84" i="3"/>
  <c r="R80" i="3"/>
  <c r="R57" i="3"/>
  <c r="R121" i="3"/>
  <c r="R115" i="3"/>
  <c r="R114" i="3"/>
  <c r="R109" i="3"/>
  <c r="R104" i="3"/>
  <c r="R74" i="3"/>
  <c r="R61" i="3"/>
  <c r="R167" i="3"/>
  <c r="R133" i="3"/>
  <c r="R105" i="3"/>
  <c r="R100" i="3"/>
  <c r="R88" i="3"/>
  <c r="R83" i="3"/>
  <c r="R68" i="3"/>
  <c r="R64" i="3"/>
  <c r="R53" i="3"/>
  <c r="R51" i="3"/>
  <c r="R48" i="3"/>
  <c r="R38" i="3"/>
  <c r="R33" i="3"/>
  <c r="R156" i="3"/>
  <c r="R111" i="3"/>
  <c r="R101" i="3"/>
  <c r="R79" i="3"/>
  <c r="R58" i="3"/>
  <c r="R129" i="3"/>
  <c r="R117" i="3"/>
  <c r="R96" i="3"/>
  <c r="R86" i="3"/>
  <c r="R82" i="3"/>
  <c r="R70" i="3"/>
  <c r="R169" i="3"/>
  <c r="R138" i="3"/>
  <c r="R130" i="3"/>
  <c r="R118" i="3"/>
  <c r="R107" i="3"/>
  <c r="R92" i="3"/>
  <c r="R91" i="3"/>
  <c r="R81" i="3"/>
  <c r="R73" i="3"/>
  <c r="R63" i="3"/>
  <c r="R171" i="3"/>
  <c r="R72" i="3"/>
  <c r="R49" i="3"/>
  <c r="R45" i="3"/>
  <c r="R37" i="3"/>
  <c r="R44" i="3"/>
  <c r="R40" i="3"/>
  <c r="R36" i="3"/>
  <c r="R119" i="3"/>
  <c r="R54" i="3"/>
  <c r="R43" i="3"/>
  <c r="R35" i="3"/>
  <c r="R42" i="3"/>
  <c r="R47" i="3"/>
  <c r="R39" i="3"/>
  <c r="R50" i="3"/>
  <c r="R46" i="3"/>
  <c r="R41" i="3"/>
  <c r="R34" i="3"/>
  <c r="R55" i="3"/>
  <c r="Q223" i="3"/>
  <c r="Q214" i="3"/>
  <c r="Q206" i="3"/>
  <c r="Q222" i="3"/>
  <c r="Q215" i="3"/>
  <c r="Q207" i="3"/>
  <c r="Q199" i="3"/>
  <c r="Q191" i="3"/>
  <c r="Q183" i="3"/>
  <c r="Q175" i="3"/>
  <c r="Q171" i="3"/>
  <c r="Q216" i="3"/>
  <c r="Q208" i="3"/>
  <c r="Q200" i="3"/>
  <c r="Q192" i="3"/>
  <c r="Q184" i="3"/>
  <c r="Q218" i="3"/>
  <c r="Q210" i="3"/>
  <c r="Q202" i="3"/>
  <c r="Q194" i="3"/>
  <c r="Q219" i="3"/>
  <c r="Q211" i="3"/>
  <c r="Q203" i="3"/>
  <c r="Q195" i="3"/>
  <c r="Q187" i="3"/>
  <c r="Q179" i="3"/>
  <c r="Q209" i="3"/>
  <c r="Q190" i="3"/>
  <c r="Q220" i="3"/>
  <c r="Q213" i="3"/>
  <c r="Q196" i="3"/>
  <c r="Q176" i="3"/>
  <c r="Q156" i="3"/>
  <c r="Q140" i="3"/>
  <c r="Q138" i="3"/>
  <c r="Q136" i="3"/>
  <c r="Q133" i="3"/>
  <c r="Q217" i="3"/>
  <c r="Q197" i="3"/>
  <c r="Q155" i="3"/>
  <c r="Q153" i="3"/>
  <c r="Q139" i="3"/>
  <c r="Q137" i="3"/>
  <c r="Q135" i="3"/>
  <c r="Q134" i="3"/>
  <c r="Q132" i="3"/>
  <c r="Q198" i="3"/>
  <c r="Q204" i="3"/>
  <c r="Q188" i="3"/>
  <c r="Q186" i="3"/>
  <c r="Q180" i="3"/>
  <c r="Q170" i="3"/>
  <c r="Q169" i="3"/>
  <c r="Q167" i="3"/>
  <c r="Q150" i="3"/>
  <c r="Q146" i="3"/>
  <c r="Q129" i="3"/>
  <c r="Q127" i="3"/>
  <c r="Q123" i="3"/>
  <c r="Q212" i="3"/>
  <c r="Q178" i="3"/>
  <c r="Q201" i="3"/>
  <c r="Q144" i="3"/>
  <c r="Q103" i="3"/>
  <c r="Q99" i="3"/>
  <c r="Q97" i="3"/>
  <c r="Q95" i="3"/>
  <c r="Q93" i="3"/>
  <c r="Q173" i="3"/>
  <c r="Q168" i="3"/>
  <c r="Q165" i="3"/>
  <c r="Q159" i="3"/>
  <c r="Q152" i="3"/>
  <c r="Q143" i="3"/>
  <c r="Q126" i="3"/>
  <c r="Q98" i="3"/>
  <c r="Q88" i="3"/>
  <c r="Q86" i="3"/>
  <c r="Q84" i="3"/>
  <c r="Q189" i="3"/>
  <c r="Q172" i="3"/>
  <c r="Q148" i="3"/>
  <c r="Q145" i="3"/>
  <c r="Q142" i="3"/>
  <c r="Q131" i="3"/>
  <c r="Q128" i="3"/>
  <c r="Q120" i="3"/>
  <c r="Q119" i="3"/>
  <c r="Q117" i="3"/>
  <c r="Q107" i="3"/>
  <c r="Q193" i="3"/>
  <c r="Q185" i="3"/>
  <c r="Q114" i="3"/>
  <c r="Q106" i="3"/>
  <c r="Q79" i="3"/>
  <c r="Q53" i="3"/>
  <c r="Q51" i="3"/>
  <c r="Q205" i="3"/>
  <c r="Q181" i="3"/>
  <c r="Q161" i="3"/>
  <c r="Q151" i="3"/>
  <c r="Q116" i="3"/>
  <c r="Q113" i="3"/>
  <c r="Q89" i="3"/>
  <c r="Q78" i="3"/>
  <c r="Q76" i="3"/>
  <c r="Q66" i="3"/>
  <c r="Q160" i="3"/>
  <c r="Q154" i="3"/>
  <c r="Q221" i="3"/>
  <c r="Q157" i="3"/>
  <c r="Q147" i="3"/>
  <c r="Q122" i="3"/>
  <c r="Q118" i="3"/>
  <c r="Q115" i="3"/>
  <c r="Q108" i="3"/>
  <c r="Q73" i="3"/>
  <c r="Q63" i="3"/>
  <c r="Q61" i="3"/>
  <c r="Q182" i="3"/>
  <c r="Q71" i="3"/>
  <c r="Q65" i="3"/>
  <c r="Q62" i="3"/>
  <c r="Q124" i="3"/>
  <c r="Q94" i="3"/>
  <c r="Q80" i="3"/>
  <c r="Q77" i="3"/>
  <c r="Q57" i="3"/>
  <c r="Q55" i="3"/>
  <c r="Q121" i="3"/>
  <c r="Q109" i="3"/>
  <c r="Q104" i="3"/>
  <c r="Q74" i="3"/>
  <c r="Q49" i="3"/>
  <c r="Q47" i="3"/>
  <c r="Q45" i="3"/>
  <c r="Q43" i="3"/>
  <c r="Q39" i="3"/>
  <c r="Q37" i="3"/>
  <c r="Q35" i="3"/>
  <c r="Q34" i="3"/>
  <c r="Q162" i="3"/>
  <c r="Q141" i="3"/>
  <c r="Q105" i="3"/>
  <c r="Q100" i="3"/>
  <c r="Q83" i="3"/>
  <c r="Q68" i="3"/>
  <c r="Q64" i="3"/>
  <c r="Q48" i="3"/>
  <c r="Q38" i="3"/>
  <c r="Q33" i="3"/>
  <c r="Q177" i="3"/>
  <c r="Q164" i="3"/>
  <c r="Q149" i="3"/>
  <c r="Q111" i="3"/>
  <c r="Q110" i="3"/>
  <c r="Q101" i="3"/>
  <c r="Q87" i="3"/>
  <c r="Q67" i="3"/>
  <c r="Q60" i="3"/>
  <c r="Q158" i="3"/>
  <c r="Q96" i="3"/>
  <c r="Q82" i="3"/>
  <c r="Q75" i="3"/>
  <c r="Q70" i="3"/>
  <c r="Q166" i="3"/>
  <c r="Q163" i="3"/>
  <c r="Q130" i="3"/>
  <c r="Q125" i="3"/>
  <c r="Q112" i="3"/>
  <c r="Q102" i="3"/>
  <c r="Q92" i="3"/>
  <c r="Q91" i="3"/>
  <c r="Q81" i="3"/>
  <c r="Q69" i="3"/>
  <c r="Q54" i="3"/>
  <c r="Q41" i="3"/>
  <c r="N42" i="3"/>
  <c r="N50" i="3"/>
  <c r="O128" i="3"/>
  <c r="O93" i="3"/>
  <c r="O72" i="3"/>
  <c r="O120" i="3"/>
  <c r="O108" i="3"/>
  <c r="O89" i="3"/>
  <c r="O59" i="3"/>
  <c r="O122" i="3"/>
  <c r="O116" i="3"/>
  <c r="O79" i="3"/>
  <c r="O76" i="3"/>
  <c r="O68" i="3"/>
  <c r="O64" i="3"/>
  <c r="O106" i="3"/>
  <c r="O86" i="3"/>
  <c r="N35" i="3"/>
  <c r="N39" i="3"/>
  <c r="Q42" i="3"/>
  <c r="N43" i="3"/>
  <c r="Q46" i="3"/>
  <c r="N47" i="3"/>
  <c r="Q50" i="3"/>
  <c r="N51" i="3"/>
  <c r="P52" i="3"/>
  <c r="N53" i="3"/>
  <c r="N54" i="3"/>
  <c r="P69" i="3"/>
  <c r="P92" i="3"/>
  <c r="Q52" i="3"/>
  <c r="N70" i="3"/>
  <c r="Q85" i="3"/>
  <c r="N112" i="3"/>
  <c r="N36" i="3"/>
  <c r="N40" i="3"/>
  <c r="N44" i="3"/>
  <c r="O78" i="3"/>
  <c r="O107" i="3"/>
  <c r="N118" i="3"/>
  <c r="O155" i="3"/>
  <c r="Q174" i="3"/>
  <c r="D373" i="3"/>
  <c r="D369" i="3"/>
  <c r="D365" i="3"/>
  <c r="D361" i="3"/>
  <c r="D357" i="3"/>
  <c r="D353" i="3"/>
  <c r="D349" i="3"/>
  <c r="D345" i="3"/>
  <c r="D341" i="3"/>
  <c r="D337" i="3"/>
  <c r="D333" i="3"/>
  <c r="D329" i="3"/>
  <c r="D325" i="3"/>
  <c r="D321" i="3"/>
  <c r="D317" i="3"/>
  <c r="D364" i="3"/>
  <c r="D359" i="3"/>
  <c r="D350" i="3"/>
  <c r="D332" i="3"/>
  <c r="D327" i="3"/>
  <c r="D318" i="3"/>
  <c r="D312" i="3"/>
  <c r="D360" i="3"/>
  <c r="D355" i="3"/>
  <c r="D346" i="3"/>
  <c r="D328" i="3"/>
  <c r="D323" i="3"/>
  <c r="D314" i="3"/>
  <c r="D313" i="3"/>
  <c r="D311" i="3"/>
  <c r="D310" i="3"/>
  <c r="D305" i="3"/>
  <c r="D374" i="3"/>
  <c r="D356" i="3"/>
  <c r="D370" i="3"/>
  <c r="D352" i="3"/>
  <c r="D347" i="3"/>
  <c r="D338" i="3"/>
  <c r="D320" i="3"/>
  <c r="D315" i="3"/>
  <c r="D308" i="3"/>
  <c r="D304" i="3"/>
  <c r="D300" i="3"/>
  <c r="D296" i="3"/>
  <c r="D292" i="3"/>
  <c r="D288" i="3"/>
  <c r="D284" i="3"/>
  <c r="D375" i="3"/>
  <c r="D334" i="3"/>
  <c r="D330" i="3"/>
  <c r="D326" i="3"/>
  <c r="D322" i="3"/>
  <c r="D309" i="3"/>
  <c r="D297" i="3"/>
  <c r="D362" i="3"/>
  <c r="D348" i="3"/>
  <c r="D344" i="3"/>
  <c r="D342" i="3"/>
  <c r="D340" i="3"/>
  <c r="D336" i="3"/>
  <c r="D299" i="3"/>
  <c r="D298" i="3"/>
  <c r="D280" i="3"/>
  <c r="D276" i="3"/>
  <c r="D372" i="3"/>
  <c r="D367" i="3"/>
  <c r="D301" i="3"/>
  <c r="D285" i="3"/>
  <c r="D354" i="3"/>
  <c r="D319" i="3"/>
  <c r="D306" i="3"/>
  <c r="D287" i="3"/>
  <c r="D286" i="3"/>
  <c r="D283" i="3"/>
  <c r="D279" i="3"/>
  <c r="D275" i="3"/>
  <c r="D291" i="3"/>
  <c r="D278" i="3"/>
  <c r="D358" i="3"/>
  <c r="D316" i="3"/>
  <c r="D293" i="3"/>
  <c r="D371" i="3"/>
  <c r="D343" i="3"/>
  <c r="D339" i="3"/>
  <c r="D335" i="3"/>
  <c r="D331" i="3"/>
  <c r="D303" i="3"/>
  <c r="D290" i="3"/>
  <c r="D282" i="3"/>
  <c r="D274" i="3"/>
  <c r="D324" i="3"/>
  <c r="D307" i="3"/>
  <c r="D289" i="3"/>
  <c r="D302" i="3"/>
  <c r="D295" i="3"/>
  <c r="D277" i="3"/>
  <c r="D294" i="3"/>
  <c r="D281" i="3"/>
  <c r="D368" i="3"/>
  <c r="D366" i="3"/>
  <c r="D363" i="3"/>
  <c r="D351" i="3"/>
  <c r="V8" i="3"/>
  <c r="Q58" i="3"/>
  <c r="P222" i="3"/>
  <c r="P223" i="3"/>
  <c r="P221" i="3"/>
  <c r="P213" i="3"/>
  <c r="P214" i="3"/>
  <c r="P206" i="3"/>
  <c r="P198" i="3"/>
  <c r="P190" i="3"/>
  <c r="P182" i="3"/>
  <c r="P174" i="3"/>
  <c r="P172" i="3"/>
  <c r="P215" i="3"/>
  <c r="P207" i="3"/>
  <c r="P199" i="3"/>
  <c r="P191" i="3"/>
  <c r="P183" i="3"/>
  <c r="P217" i="3"/>
  <c r="P209" i="3"/>
  <c r="P201" i="3"/>
  <c r="P193" i="3"/>
  <c r="P218" i="3"/>
  <c r="P210" i="3"/>
  <c r="P202" i="3"/>
  <c r="P194" i="3"/>
  <c r="P186" i="3"/>
  <c r="P178" i="3"/>
  <c r="P219" i="3"/>
  <c r="P212" i="3"/>
  <c r="P205" i="3"/>
  <c r="P189" i="3"/>
  <c r="P195" i="3"/>
  <c r="P164" i="3"/>
  <c r="P162" i="3"/>
  <c r="P160" i="3"/>
  <c r="P159" i="3"/>
  <c r="P157" i="3"/>
  <c r="P141" i="3"/>
  <c r="P220" i="3"/>
  <c r="P196" i="3"/>
  <c r="P176" i="3"/>
  <c r="P156" i="3"/>
  <c r="P140" i="3"/>
  <c r="P138" i="3"/>
  <c r="P136" i="3"/>
  <c r="P133" i="3"/>
  <c r="P197" i="3"/>
  <c r="P208" i="3"/>
  <c r="P203" i="3"/>
  <c r="P187" i="3"/>
  <c r="P181" i="3"/>
  <c r="P175" i="3"/>
  <c r="P168" i="3"/>
  <c r="P151" i="3"/>
  <c r="P149" i="3"/>
  <c r="P147" i="3"/>
  <c r="P130" i="3"/>
  <c r="P128" i="3"/>
  <c r="P216" i="3"/>
  <c r="P177" i="3"/>
  <c r="P211" i="3"/>
  <c r="P204" i="3"/>
  <c r="P179" i="3"/>
  <c r="P169" i="3"/>
  <c r="P137" i="3"/>
  <c r="P114" i="3"/>
  <c r="P112" i="3"/>
  <c r="P110" i="3"/>
  <c r="P104" i="3"/>
  <c r="P102" i="3"/>
  <c r="P100" i="3"/>
  <c r="P96" i="3"/>
  <c r="P94" i="3"/>
  <c r="P180" i="3"/>
  <c r="P144" i="3"/>
  <c r="P123" i="3"/>
  <c r="P103" i="3"/>
  <c r="P99" i="3"/>
  <c r="P97" i="3"/>
  <c r="P95" i="3"/>
  <c r="P93" i="3"/>
  <c r="P89" i="3"/>
  <c r="P192" i="3"/>
  <c r="P184" i="3"/>
  <c r="P173" i="3"/>
  <c r="P185" i="3"/>
  <c r="P171" i="3"/>
  <c r="P167" i="3"/>
  <c r="P161" i="3"/>
  <c r="P139" i="3"/>
  <c r="P135" i="3"/>
  <c r="P121" i="3"/>
  <c r="P118" i="3"/>
  <c r="P200" i="3"/>
  <c r="P165" i="3"/>
  <c r="P158" i="3"/>
  <c r="P142" i="3"/>
  <c r="P166" i="3"/>
  <c r="P152" i="3"/>
  <c r="P126" i="3"/>
  <c r="P125" i="3"/>
  <c r="P88" i="3"/>
  <c r="P84" i="3"/>
  <c r="P83" i="3"/>
  <c r="P82" i="3"/>
  <c r="P80" i="3"/>
  <c r="P54" i="3"/>
  <c r="P153" i="3"/>
  <c r="P150" i="3"/>
  <c r="P134" i="3"/>
  <c r="P127" i="3"/>
  <c r="P120" i="3"/>
  <c r="P106" i="3"/>
  <c r="P79" i="3"/>
  <c r="P155" i="3"/>
  <c r="P145" i="3"/>
  <c r="P170" i="3"/>
  <c r="P163" i="3"/>
  <c r="P131" i="3"/>
  <c r="P129" i="3"/>
  <c r="P109" i="3"/>
  <c r="P105" i="3"/>
  <c r="P101" i="3"/>
  <c r="P91" i="3"/>
  <c r="P86" i="3"/>
  <c r="P74" i="3"/>
  <c r="P72" i="3"/>
  <c r="P70" i="3"/>
  <c r="P68" i="3"/>
  <c r="P64" i="3"/>
  <c r="P119" i="3"/>
  <c r="P108" i="3"/>
  <c r="P90" i="3"/>
  <c r="P85" i="3"/>
  <c r="P59" i="3"/>
  <c r="P98" i="3"/>
  <c r="P71" i="3"/>
  <c r="P65" i="3"/>
  <c r="P62" i="3"/>
  <c r="P124" i="3"/>
  <c r="P115" i="3"/>
  <c r="P77" i="3"/>
  <c r="P61" i="3"/>
  <c r="P57" i="3"/>
  <c r="P55" i="3"/>
  <c r="P50" i="3"/>
  <c r="P46" i="3"/>
  <c r="P44" i="3"/>
  <c r="P42" i="3"/>
  <c r="P40" i="3"/>
  <c r="P36" i="3"/>
  <c r="P188" i="3"/>
  <c r="P122" i="3"/>
  <c r="P116" i="3"/>
  <c r="P76" i="3"/>
  <c r="P53" i="3"/>
  <c r="P51" i="3"/>
  <c r="P49" i="3"/>
  <c r="P47" i="3"/>
  <c r="P45" i="3"/>
  <c r="P43" i="3"/>
  <c r="P39" i="3"/>
  <c r="P37" i="3"/>
  <c r="P35" i="3"/>
  <c r="P34" i="3"/>
  <c r="P154" i="3"/>
  <c r="P146" i="3"/>
  <c r="P132" i="3"/>
  <c r="P117" i="3"/>
  <c r="P111" i="3"/>
  <c r="P87" i="3"/>
  <c r="P67" i="3"/>
  <c r="P60" i="3"/>
  <c r="P58" i="3"/>
  <c r="P56" i="3"/>
  <c r="P148" i="3"/>
  <c r="P143" i="3"/>
  <c r="P107" i="3"/>
  <c r="P78" i="3"/>
  <c r="P75" i="3"/>
  <c r="P73" i="3"/>
  <c r="P66" i="3"/>
  <c r="P63" i="3"/>
  <c r="O33" i="3"/>
  <c r="Q36" i="3"/>
  <c r="N37" i="3"/>
  <c r="Q40" i="3"/>
  <c r="Q44" i="3"/>
  <c r="N45" i="3"/>
  <c r="Q56" i="3"/>
  <c r="P113" i="3"/>
  <c r="N219" i="3"/>
  <c r="N211" i="3"/>
  <c r="N223" i="3"/>
  <c r="N220" i="3"/>
  <c r="N212" i="3"/>
  <c r="N204" i="3"/>
  <c r="N196" i="3"/>
  <c r="N188" i="3"/>
  <c r="N180" i="3"/>
  <c r="N221" i="3"/>
  <c r="N213" i="3"/>
  <c r="N205" i="3"/>
  <c r="N197" i="3"/>
  <c r="N189" i="3"/>
  <c r="N181" i="3"/>
  <c r="N215" i="3"/>
  <c r="N207" i="3"/>
  <c r="N199" i="3"/>
  <c r="N191" i="3"/>
  <c r="N216" i="3"/>
  <c r="N208" i="3"/>
  <c r="N200" i="3"/>
  <c r="N192" i="3"/>
  <c r="N184" i="3"/>
  <c r="N176" i="3"/>
  <c r="N222" i="3"/>
  <c r="N203" i="3"/>
  <c r="N206" i="3"/>
  <c r="N193" i="3"/>
  <c r="N171" i="3"/>
  <c r="N166" i="3"/>
  <c r="N145" i="3"/>
  <c r="N143" i="3"/>
  <c r="N126" i="3"/>
  <c r="N124" i="3"/>
  <c r="N122" i="3"/>
  <c r="N194" i="3"/>
  <c r="N179" i="3"/>
  <c r="N174" i="3"/>
  <c r="N172" i="3"/>
  <c r="N165" i="3"/>
  <c r="N163" i="3"/>
  <c r="N161" i="3"/>
  <c r="N158" i="3"/>
  <c r="N144" i="3"/>
  <c r="N142" i="3"/>
  <c r="N125" i="3"/>
  <c r="N217" i="3"/>
  <c r="N210" i="3"/>
  <c r="N195" i="3"/>
  <c r="N201" i="3"/>
  <c r="N178" i="3"/>
  <c r="N173" i="3"/>
  <c r="N155" i="3"/>
  <c r="N153" i="3"/>
  <c r="N139" i="3"/>
  <c r="N137" i="3"/>
  <c r="N135" i="3"/>
  <c r="N134" i="3"/>
  <c r="N132" i="3"/>
  <c r="N202" i="3"/>
  <c r="N182" i="3"/>
  <c r="N190" i="3"/>
  <c r="N183" i="3"/>
  <c r="N160" i="3"/>
  <c r="N151" i="3"/>
  <c r="N141" i="3"/>
  <c r="N116" i="3"/>
  <c r="N108" i="3"/>
  <c r="N106" i="3"/>
  <c r="N198" i="3"/>
  <c r="N156" i="3"/>
  <c r="N147" i="3"/>
  <c r="N133" i="3"/>
  <c r="N130" i="3"/>
  <c r="N127" i="3"/>
  <c r="N115" i="3"/>
  <c r="N113" i="3"/>
  <c r="N111" i="3"/>
  <c r="N109" i="3"/>
  <c r="N105" i="3"/>
  <c r="N101" i="3"/>
  <c r="N91" i="3"/>
  <c r="N218" i="3"/>
  <c r="N214" i="3"/>
  <c r="N187" i="3"/>
  <c r="N150" i="3"/>
  <c r="N146" i="3"/>
  <c r="N98" i="3"/>
  <c r="N209" i="3"/>
  <c r="N170" i="3"/>
  <c r="N164" i="3"/>
  <c r="N148" i="3"/>
  <c r="N159" i="3"/>
  <c r="N149" i="3"/>
  <c r="N121" i="3"/>
  <c r="N107" i="3"/>
  <c r="N92" i="3"/>
  <c r="N62" i="3"/>
  <c r="N60" i="3"/>
  <c r="N59" i="3"/>
  <c r="N56" i="3"/>
  <c r="N185" i="3"/>
  <c r="N175" i="3"/>
  <c r="N167" i="3"/>
  <c r="N152" i="3"/>
  <c r="N138" i="3"/>
  <c r="N117" i="3"/>
  <c r="N114" i="3"/>
  <c r="N87" i="3"/>
  <c r="N81" i="3"/>
  <c r="N168" i="3"/>
  <c r="N177" i="3"/>
  <c r="N169" i="3"/>
  <c r="N162" i="3"/>
  <c r="N154" i="3"/>
  <c r="N140" i="3"/>
  <c r="N90" i="3"/>
  <c r="N78" i="3"/>
  <c r="N76" i="3"/>
  <c r="N66" i="3"/>
  <c r="N52" i="3"/>
  <c r="N157" i="3"/>
  <c r="N97" i="3"/>
  <c r="N73" i="3"/>
  <c r="N69" i="3"/>
  <c r="N63" i="3"/>
  <c r="N128" i="3"/>
  <c r="N119" i="3"/>
  <c r="N103" i="3"/>
  <c r="N93" i="3"/>
  <c r="N85" i="3"/>
  <c r="N84" i="3"/>
  <c r="N72" i="3"/>
  <c r="N131" i="3"/>
  <c r="N120" i="3"/>
  <c r="N99" i="3"/>
  <c r="N94" i="3"/>
  <c r="N89" i="3"/>
  <c r="N80" i="3"/>
  <c r="N71" i="3"/>
  <c r="N65" i="3"/>
  <c r="N104" i="3"/>
  <c r="N88" i="3"/>
  <c r="N77" i="3"/>
  <c r="N57" i="3"/>
  <c r="N55" i="3"/>
  <c r="N41" i="3"/>
  <c r="N136" i="3"/>
  <c r="N100" i="3"/>
  <c r="N95" i="3"/>
  <c r="N83" i="3"/>
  <c r="N74" i="3"/>
  <c r="N61" i="3"/>
  <c r="N186" i="3"/>
  <c r="N129" i="3"/>
  <c r="N110" i="3"/>
  <c r="N79" i="3"/>
  <c r="N68" i="3"/>
  <c r="N64" i="3"/>
  <c r="N123" i="3"/>
  <c r="N96" i="3"/>
  <c r="N86" i="3"/>
  <c r="N82" i="3"/>
  <c r="N67" i="3"/>
  <c r="N58" i="3"/>
  <c r="N48" i="3"/>
  <c r="N38" i="3"/>
  <c r="N33" i="3"/>
  <c r="Q59" i="3"/>
  <c r="N75" i="3"/>
  <c r="N34" i="3"/>
  <c r="Q72" i="3"/>
  <c r="Q90" i="3"/>
  <c r="N102" i="3"/>
  <c r="O56" i="3"/>
  <c r="O60" i="3"/>
  <c r="O70" i="3"/>
  <c r="O118" i="3"/>
  <c r="O132" i="3"/>
  <c r="O134" i="3"/>
  <c r="O140" i="3"/>
  <c r="O223" i="3"/>
  <c r="O220" i="3"/>
  <c r="O212" i="3"/>
  <c r="O221" i="3"/>
  <c r="O213" i="3"/>
  <c r="O205" i="3"/>
  <c r="O197" i="3"/>
  <c r="O189" i="3"/>
  <c r="O181" i="3"/>
  <c r="O173" i="3"/>
  <c r="O222" i="3"/>
  <c r="O214" i="3"/>
  <c r="O206" i="3"/>
  <c r="O198" i="3"/>
  <c r="O190" i="3"/>
  <c r="O182" i="3"/>
  <c r="O216" i="3"/>
  <c r="O208" i="3"/>
  <c r="O200" i="3"/>
  <c r="O192" i="3"/>
  <c r="O217" i="3"/>
  <c r="O209" i="3"/>
  <c r="O201" i="3"/>
  <c r="O193" i="3"/>
  <c r="O185" i="3"/>
  <c r="O177" i="3"/>
  <c r="O204" i="3"/>
  <c r="O188" i="3"/>
  <c r="O194" i="3"/>
  <c r="O184" i="3"/>
  <c r="O179" i="3"/>
  <c r="O174" i="3"/>
  <c r="O172" i="3"/>
  <c r="O165" i="3"/>
  <c r="O163" i="3"/>
  <c r="O161" i="3"/>
  <c r="O158" i="3"/>
  <c r="O144" i="3"/>
  <c r="O142" i="3"/>
  <c r="O125" i="3"/>
  <c r="O210" i="3"/>
  <c r="O195" i="3"/>
  <c r="O183" i="3"/>
  <c r="O164" i="3"/>
  <c r="O162" i="3"/>
  <c r="O160" i="3"/>
  <c r="O159" i="3"/>
  <c r="O157" i="3"/>
  <c r="O141" i="3"/>
  <c r="O207" i="3"/>
  <c r="O196" i="3"/>
  <c r="O218" i="3"/>
  <c r="O211" i="3"/>
  <c r="O202" i="3"/>
  <c r="O154" i="3"/>
  <c r="O152" i="3"/>
  <c r="O148" i="3"/>
  <c r="O131" i="3"/>
  <c r="O199" i="3"/>
  <c r="O186" i="3"/>
  <c r="O219" i="3"/>
  <c r="O215" i="3"/>
  <c r="O166" i="3"/>
  <c r="O156" i="3"/>
  <c r="O153" i="3"/>
  <c r="O147" i="3"/>
  <c r="O133" i="3"/>
  <c r="O130" i="3"/>
  <c r="O127" i="3"/>
  <c r="O124" i="3"/>
  <c r="O115" i="3"/>
  <c r="O113" i="3"/>
  <c r="O111" i="3"/>
  <c r="O109" i="3"/>
  <c r="O105" i="3"/>
  <c r="O101" i="3"/>
  <c r="O187" i="3"/>
  <c r="O169" i="3"/>
  <c r="O137" i="3"/>
  <c r="O114" i="3"/>
  <c r="O112" i="3"/>
  <c r="O110" i="3"/>
  <c r="O104" i="3"/>
  <c r="O102" i="3"/>
  <c r="O100" i="3"/>
  <c r="O96" i="3"/>
  <c r="O94" i="3"/>
  <c r="O92" i="3"/>
  <c r="O90" i="3"/>
  <c r="O180" i="3"/>
  <c r="O175" i="3"/>
  <c r="O149" i="3"/>
  <c r="O129" i="3"/>
  <c r="O176" i="3"/>
  <c r="O191" i="3"/>
  <c r="O171" i="3"/>
  <c r="O167" i="3"/>
  <c r="O143" i="3"/>
  <c r="O138" i="3"/>
  <c r="O117" i="3"/>
  <c r="O87" i="3"/>
  <c r="O81" i="3"/>
  <c r="O58" i="3"/>
  <c r="O57" i="3"/>
  <c r="O55" i="3"/>
  <c r="O178" i="3"/>
  <c r="O168" i="3"/>
  <c r="O126" i="3"/>
  <c r="O103" i="3"/>
  <c r="O99" i="3"/>
  <c r="O95" i="3"/>
  <c r="O88" i="3"/>
  <c r="O84" i="3"/>
  <c r="O83" i="3"/>
  <c r="O82" i="3"/>
  <c r="O80" i="3"/>
  <c r="O151" i="3"/>
  <c r="O150" i="3"/>
  <c r="O139" i="3"/>
  <c r="O146" i="3"/>
  <c r="O136" i="3"/>
  <c r="O123" i="3"/>
  <c r="O119" i="3"/>
  <c r="O98" i="3"/>
  <c r="O85" i="3"/>
  <c r="O77" i="3"/>
  <c r="O75" i="3"/>
  <c r="O71" i="3"/>
  <c r="O69" i="3"/>
  <c r="O67" i="3"/>
  <c r="O65" i="3"/>
  <c r="O36" i="3"/>
  <c r="O40" i="3"/>
  <c r="O42" i="3"/>
  <c r="O44" i="3"/>
  <c r="O46" i="3"/>
  <c r="O50" i="3"/>
  <c r="O61" i="3"/>
  <c r="O74" i="3"/>
  <c r="O121" i="3"/>
  <c r="O41" i="3"/>
  <c r="O62" i="3"/>
  <c r="O135" i="3"/>
  <c r="O170" i="3"/>
  <c r="O145" i="3"/>
  <c r="P223" i="2"/>
  <c r="P217" i="2"/>
  <c r="P220" i="2"/>
  <c r="P219" i="2"/>
  <c r="P212" i="2"/>
  <c r="P204" i="2"/>
  <c r="P196" i="2"/>
  <c r="P188" i="2"/>
  <c r="P180" i="2"/>
  <c r="P213" i="2"/>
  <c r="P205" i="2"/>
  <c r="P197" i="2"/>
  <c r="P189" i="2"/>
  <c r="P181" i="2"/>
  <c r="P173" i="2"/>
  <c r="P218" i="2"/>
  <c r="P214" i="2"/>
  <c r="P206" i="2"/>
  <c r="P198" i="2"/>
  <c r="P190" i="2"/>
  <c r="P182" i="2"/>
  <c r="P174" i="2"/>
  <c r="P215" i="2"/>
  <c r="P207" i="2"/>
  <c r="P199" i="2"/>
  <c r="P191" i="2"/>
  <c r="P183" i="2"/>
  <c r="P175" i="2"/>
  <c r="P216" i="2"/>
  <c r="P209" i="2"/>
  <c r="P201" i="2"/>
  <c r="P193" i="2"/>
  <c r="P185" i="2"/>
  <c r="P177" i="2"/>
  <c r="P210" i="2"/>
  <c r="P202" i="2"/>
  <c r="P194" i="2"/>
  <c r="P186" i="2"/>
  <c r="P179" i="2"/>
  <c r="P176" i="2"/>
  <c r="P165" i="2"/>
  <c r="P163" i="2"/>
  <c r="P161" i="2"/>
  <c r="P158" i="2"/>
  <c r="P144" i="2"/>
  <c r="P142" i="2"/>
  <c r="P125" i="2"/>
  <c r="P121" i="2"/>
  <c r="P118" i="2"/>
  <c r="P203" i="2"/>
  <c r="P164" i="2"/>
  <c r="P162" i="2"/>
  <c r="P160" i="2"/>
  <c r="P159" i="2"/>
  <c r="P157" i="2"/>
  <c r="P141" i="2"/>
  <c r="P120" i="2"/>
  <c r="P119" i="2"/>
  <c r="P117" i="2"/>
  <c r="P107" i="2"/>
  <c r="P192" i="2"/>
  <c r="P156" i="2"/>
  <c r="P140" i="2"/>
  <c r="P138" i="2"/>
  <c r="P136" i="2"/>
  <c r="P133" i="2"/>
  <c r="P116" i="2"/>
  <c r="P108" i="2"/>
  <c r="P106" i="2"/>
  <c r="P222" i="2"/>
  <c r="P211" i="2"/>
  <c r="P187" i="2"/>
  <c r="P184" i="2"/>
  <c r="P172" i="2"/>
  <c r="P155" i="2"/>
  <c r="P153" i="2"/>
  <c r="P139" i="2"/>
  <c r="P137" i="2"/>
  <c r="P135" i="2"/>
  <c r="P134" i="2"/>
  <c r="P132" i="2"/>
  <c r="P115" i="2"/>
  <c r="P113" i="2"/>
  <c r="P111" i="2"/>
  <c r="P109" i="2"/>
  <c r="P105" i="2"/>
  <c r="P221" i="2"/>
  <c r="P200" i="2"/>
  <c r="P171" i="2"/>
  <c r="P154" i="2"/>
  <c r="P152" i="2"/>
  <c r="P148" i="2"/>
  <c r="P131" i="2"/>
  <c r="P114" i="2"/>
  <c r="P112" i="2"/>
  <c r="P110" i="2"/>
  <c r="P178" i="2"/>
  <c r="P170" i="2"/>
  <c r="P168" i="2"/>
  <c r="P151" i="2"/>
  <c r="P149" i="2"/>
  <c r="P147" i="2"/>
  <c r="P130" i="2"/>
  <c r="P128" i="2"/>
  <c r="P195" i="2"/>
  <c r="P146" i="2"/>
  <c r="P122" i="2"/>
  <c r="P87" i="2"/>
  <c r="P85" i="2"/>
  <c r="P83" i="2"/>
  <c r="P82" i="2"/>
  <c r="P80" i="2"/>
  <c r="P54" i="2"/>
  <c r="P123" i="2"/>
  <c r="P79" i="2"/>
  <c r="P53" i="2"/>
  <c r="P51" i="2"/>
  <c r="P41" i="2"/>
  <c r="P78" i="2"/>
  <c r="P76" i="2"/>
  <c r="P66" i="2"/>
  <c r="P52" i="2"/>
  <c r="P167" i="2"/>
  <c r="P145" i="2"/>
  <c r="P129" i="2"/>
  <c r="P127" i="2"/>
  <c r="P104" i="2"/>
  <c r="P102" i="2"/>
  <c r="P100" i="2"/>
  <c r="P96" i="2"/>
  <c r="P94" i="2"/>
  <c r="P92" i="2"/>
  <c r="P90" i="2"/>
  <c r="P73" i="2"/>
  <c r="P63" i="2"/>
  <c r="P61" i="2"/>
  <c r="P124" i="2"/>
  <c r="P103" i="2"/>
  <c r="P99" i="2"/>
  <c r="P97" i="2"/>
  <c r="P95" i="2"/>
  <c r="P93" i="2"/>
  <c r="P89" i="2"/>
  <c r="P62" i="2"/>
  <c r="P60" i="2"/>
  <c r="P59" i="2"/>
  <c r="P56" i="2"/>
  <c r="P169" i="2"/>
  <c r="P101" i="2"/>
  <c r="P68" i="2"/>
  <c r="P64" i="2"/>
  <c r="P55" i="2"/>
  <c r="P48" i="2"/>
  <c r="P45" i="2"/>
  <c r="P74" i="2"/>
  <c r="P126" i="2"/>
  <c r="P77" i="2"/>
  <c r="P71" i="2"/>
  <c r="P65" i="2"/>
  <c r="P43" i="2"/>
  <c r="P36" i="2"/>
  <c r="P86" i="2"/>
  <c r="P44" i="2"/>
  <c r="P88" i="2"/>
  <c r="P70" i="2"/>
  <c r="P42" i="2"/>
  <c r="P39" i="2"/>
  <c r="P37" i="2"/>
  <c r="P35" i="2"/>
  <c r="P34" i="2"/>
  <c r="P150" i="2"/>
  <c r="P58" i="2"/>
  <c r="P46" i="2"/>
  <c r="P47" i="2"/>
  <c r="P50" i="2"/>
  <c r="P40" i="2"/>
  <c r="P38" i="2"/>
  <c r="P33" i="2"/>
  <c r="P166" i="2"/>
  <c r="P91" i="2"/>
  <c r="P208" i="2"/>
  <c r="P143" i="2"/>
  <c r="P98" i="2"/>
  <c r="P84" i="2"/>
  <c r="P72" i="2"/>
  <c r="P57" i="2"/>
  <c r="P81" i="2"/>
  <c r="P69" i="2"/>
  <c r="P75" i="2"/>
  <c r="P67" i="2"/>
  <c r="P49" i="2"/>
  <c r="Q218" i="2"/>
  <c r="Q221" i="2"/>
  <c r="Q213" i="2"/>
  <c r="Q205" i="2"/>
  <c r="Q197" i="2"/>
  <c r="Q189" i="2"/>
  <c r="Q181" i="2"/>
  <c r="Q173" i="2"/>
  <c r="Q223" i="2"/>
  <c r="Q220" i="2"/>
  <c r="Q214" i="2"/>
  <c r="Q206" i="2"/>
  <c r="Q198" i="2"/>
  <c r="Q190" i="2"/>
  <c r="Q182" i="2"/>
  <c r="Q174" i="2"/>
  <c r="Q215" i="2"/>
  <c r="Q207" i="2"/>
  <c r="Q199" i="2"/>
  <c r="Q191" i="2"/>
  <c r="Q183" i="2"/>
  <c r="Q175" i="2"/>
  <c r="Q208" i="2"/>
  <c r="Q200" i="2"/>
  <c r="Q192" i="2"/>
  <c r="Q184" i="2"/>
  <c r="Q176" i="2"/>
  <c r="Q210" i="2"/>
  <c r="Q202" i="2"/>
  <c r="Q194" i="2"/>
  <c r="Q186" i="2"/>
  <c r="Q178" i="2"/>
  <c r="Q222" i="2"/>
  <c r="Q211" i="2"/>
  <c r="Q203" i="2"/>
  <c r="Q195" i="2"/>
  <c r="Q216" i="2"/>
  <c r="Q201" i="2"/>
  <c r="Q164" i="2"/>
  <c r="Q162" i="2"/>
  <c r="Q160" i="2"/>
  <c r="Q159" i="2"/>
  <c r="Q157" i="2"/>
  <c r="Q141" i="2"/>
  <c r="Q120" i="2"/>
  <c r="Q119" i="2"/>
  <c r="Q117" i="2"/>
  <c r="Q107" i="2"/>
  <c r="Q156" i="2"/>
  <c r="Q140" i="2"/>
  <c r="Q138" i="2"/>
  <c r="Q136" i="2"/>
  <c r="Q133" i="2"/>
  <c r="Q116" i="2"/>
  <c r="Q108" i="2"/>
  <c r="Q106" i="2"/>
  <c r="Q209" i="2"/>
  <c r="Q187" i="2"/>
  <c r="Q180" i="2"/>
  <c r="Q177" i="2"/>
  <c r="Q172" i="2"/>
  <c r="Q155" i="2"/>
  <c r="Q153" i="2"/>
  <c r="Q139" i="2"/>
  <c r="Q137" i="2"/>
  <c r="Q135" i="2"/>
  <c r="Q134" i="2"/>
  <c r="Q132" i="2"/>
  <c r="Q115" i="2"/>
  <c r="Q113" i="2"/>
  <c r="Q111" i="2"/>
  <c r="Q109" i="2"/>
  <c r="Q105" i="2"/>
  <c r="Q196" i="2"/>
  <c r="Q171" i="2"/>
  <c r="Q154" i="2"/>
  <c r="Q152" i="2"/>
  <c r="Q148" i="2"/>
  <c r="Q131" i="2"/>
  <c r="Q114" i="2"/>
  <c r="Q112" i="2"/>
  <c r="Q110" i="2"/>
  <c r="Q104" i="2"/>
  <c r="Q170" i="2"/>
  <c r="Q168" i="2"/>
  <c r="Q151" i="2"/>
  <c r="Q149" i="2"/>
  <c r="Q147" i="2"/>
  <c r="Q130" i="2"/>
  <c r="Q128" i="2"/>
  <c r="Q217" i="2"/>
  <c r="Q204" i="2"/>
  <c r="Q188" i="2"/>
  <c r="Q185" i="2"/>
  <c r="Q169" i="2"/>
  <c r="Q167" i="2"/>
  <c r="Q150" i="2"/>
  <c r="Q146" i="2"/>
  <c r="Q129" i="2"/>
  <c r="Q127" i="2"/>
  <c r="Q123" i="2"/>
  <c r="Q219" i="2"/>
  <c r="Q212" i="2"/>
  <c r="Q179" i="2"/>
  <c r="Q163" i="2"/>
  <c r="Q118" i="2"/>
  <c r="Q79" i="2"/>
  <c r="Q53" i="2"/>
  <c r="Q51" i="2"/>
  <c r="Q161" i="2"/>
  <c r="Q78" i="2"/>
  <c r="Q76" i="2"/>
  <c r="Q66" i="2"/>
  <c r="Q52" i="2"/>
  <c r="Q50" i="2"/>
  <c r="Q46" i="2"/>
  <c r="Q44" i="2"/>
  <c r="Q42" i="2"/>
  <c r="Q40" i="2"/>
  <c r="Q166" i="2"/>
  <c r="Q125" i="2"/>
  <c r="Q77" i="2"/>
  <c r="Q75" i="2"/>
  <c r="Q71" i="2"/>
  <c r="Q69" i="2"/>
  <c r="Q67" i="2"/>
  <c r="Q65" i="2"/>
  <c r="Q124" i="2"/>
  <c r="Q103" i="2"/>
  <c r="Q99" i="2"/>
  <c r="Q97" i="2"/>
  <c r="Q95" i="2"/>
  <c r="Q93" i="2"/>
  <c r="Q89" i="2"/>
  <c r="Q62" i="2"/>
  <c r="Q60" i="2"/>
  <c r="Q59" i="2"/>
  <c r="Q56" i="2"/>
  <c r="Q158" i="2"/>
  <c r="Q143" i="2"/>
  <c r="Q121" i="2"/>
  <c r="Q98" i="2"/>
  <c r="Q88" i="2"/>
  <c r="Q86" i="2"/>
  <c r="Q84" i="2"/>
  <c r="Q81" i="2"/>
  <c r="Q58" i="2"/>
  <c r="Q57" i="2"/>
  <c r="Q55" i="2"/>
  <c r="Q165" i="2"/>
  <c r="Q126" i="2"/>
  <c r="Q43" i="2"/>
  <c r="Q36" i="2"/>
  <c r="Q100" i="2"/>
  <c r="Q63" i="2"/>
  <c r="Q47" i="2"/>
  <c r="Q64" i="2"/>
  <c r="Q48" i="2"/>
  <c r="Q122" i="2"/>
  <c r="Q92" i="2"/>
  <c r="Q87" i="2"/>
  <c r="Q82" i="2"/>
  <c r="Q70" i="2"/>
  <c r="Q39" i="2"/>
  <c r="Q37" i="2"/>
  <c r="Q35" i="2"/>
  <c r="Q34" i="2"/>
  <c r="Q101" i="2"/>
  <c r="Q96" i="2"/>
  <c r="Q68" i="2"/>
  <c r="Q144" i="2"/>
  <c r="Q102" i="2"/>
  <c r="Q83" i="2"/>
  <c r="Q38" i="2"/>
  <c r="Q33" i="2"/>
  <c r="Q85" i="2"/>
  <c r="Q73" i="2"/>
  <c r="Q54" i="2"/>
  <c r="Q72" i="2"/>
  <c r="Q61" i="2"/>
  <c r="Q91" i="2"/>
  <c r="Q94" i="2"/>
  <c r="Q49" i="2"/>
  <c r="Q41" i="2"/>
  <c r="Q45" i="2"/>
  <c r="Q142" i="2"/>
  <c r="Q90" i="2"/>
  <c r="Q80" i="2"/>
  <c r="Q74" i="2"/>
  <c r="Q193" i="2"/>
  <c r="Q145" i="2"/>
  <c r="O222" i="2"/>
  <c r="O223" i="2"/>
  <c r="O216" i="2"/>
  <c r="O219" i="2"/>
  <c r="O217" i="2"/>
  <c r="O211" i="2"/>
  <c r="O203" i="2"/>
  <c r="O195" i="2"/>
  <c r="O187" i="2"/>
  <c r="O179" i="2"/>
  <c r="O212" i="2"/>
  <c r="O204" i="2"/>
  <c r="O196" i="2"/>
  <c r="O188" i="2"/>
  <c r="O180" i="2"/>
  <c r="O220" i="2"/>
  <c r="O213" i="2"/>
  <c r="O205" i="2"/>
  <c r="O197" i="2"/>
  <c r="O189" i="2"/>
  <c r="O181" i="2"/>
  <c r="O173" i="2"/>
  <c r="O218" i="2"/>
  <c r="O214" i="2"/>
  <c r="O206" i="2"/>
  <c r="O198" i="2"/>
  <c r="O190" i="2"/>
  <c r="O182" i="2"/>
  <c r="O174" i="2"/>
  <c r="O221" i="2"/>
  <c r="O208" i="2"/>
  <c r="O200" i="2"/>
  <c r="O192" i="2"/>
  <c r="O184" i="2"/>
  <c r="O176" i="2"/>
  <c r="O209" i="2"/>
  <c r="O201" i="2"/>
  <c r="O193" i="2"/>
  <c r="O199" i="2"/>
  <c r="O166" i="2"/>
  <c r="O145" i="2"/>
  <c r="O143" i="2"/>
  <c r="O126" i="2"/>
  <c r="O124" i="2"/>
  <c r="O122" i="2"/>
  <c r="O186" i="2"/>
  <c r="O183" i="2"/>
  <c r="O165" i="2"/>
  <c r="O163" i="2"/>
  <c r="O161" i="2"/>
  <c r="O158" i="2"/>
  <c r="O144" i="2"/>
  <c r="O142" i="2"/>
  <c r="O125" i="2"/>
  <c r="O121" i="2"/>
  <c r="O118" i="2"/>
  <c r="O207" i="2"/>
  <c r="O164" i="2"/>
  <c r="O162" i="2"/>
  <c r="O160" i="2"/>
  <c r="O159" i="2"/>
  <c r="O157" i="2"/>
  <c r="O141" i="2"/>
  <c r="O120" i="2"/>
  <c r="O119" i="2"/>
  <c r="O117" i="2"/>
  <c r="O107" i="2"/>
  <c r="O194" i="2"/>
  <c r="O177" i="2"/>
  <c r="O156" i="2"/>
  <c r="O140" i="2"/>
  <c r="O138" i="2"/>
  <c r="O136" i="2"/>
  <c r="O133" i="2"/>
  <c r="O116" i="2"/>
  <c r="O108" i="2"/>
  <c r="O106" i="2"/>
  <c r="O215" i="2"/>
  <c r="O172" i="2"/>
  <c r="O155" i="2"/>
  <c r="O153" i="2"/>
  <c r="O139" i="2"/>
  <c r="O137" i="2"/>
  <c r="O135" i="2"/>
  <c r="O134" i="2"/>
  <c r="O132" i="2"/>
  <c r="O115" i="2"/>
  <c r="O113" i="2"/>
  <c r="O111" i="2"/>
  <c r="O109" i="2"/>
  <c r="O105" i="2"/>
  <c r="O202" i="2"/>
  <c r="O171" i="2"/>
  <c r="O154" i="2"/>
  <c r="O152" i="2"/>
  <c r="O148" i="2"/>
  <c r="O131" i="2"/>
  <c r="O210" i="2"/>
  <c r="O185" i="2"/>
  <c r="O168" i="2"/>
  <c r="O150" i="2"/>
  <c r="O98" i="2"/>
  <c r="O88" i="2"/>
  <c r="O86" i="2"/>
  <c r="O84" i="2"/>
  <c r="O81" i="2"/>
  <c r="O58" i="2"/>
  <c r="O57" i="2"/>
  <c r="O55" i="2"/>
  <c r="O178" i="2"/>
  <c r="O151" i="2"/>
  <c r="O146" i="2"/>
  <c r="O128" i="2"/>
  <c r="O112" i="2"/>
  <c r="O87" i="2"/>
  <c r="O85" i="2"/>
  <c r="O83" i="2"/>
  <c r="O82" i="2"/>
  <c r="O80" i="2"/>
  <c r="O54" i="2"/>
  <c r="O123" i="2"/>
  <c r="O79" i="2"/>
  <c r="O53" i="2"/>
  <c r="O175" i="2"/>
  <c r="O169" i="2"/>
  <c r="O101" i="2"/>
  <c r="O91" i="2"/>
  <c r="O74" i="2"/>
  <c r="O72" i="2"/>
  <c r="O70" i="2"/>
  <c r="O68" i="2"/>
  <c r="O64" i="2"/>
  <c r="O48" i="2"/>
  <c r="O170" i="2"/>
  <c r="O167" i="2"/>
  <c r="O129" i="2"/>
  <c r="O127" i="2"/>
  <c r="O104" i="2"/>
  <c r="O102" i="2"/>
  <c r="O100" i="2"/>
  <c r="O96" i="2"/>
  <c r="O94" i="2"/>
  <c r="O92" i="2"/>
  <c r="O90" i="2"/>
  <c r="O73" i="2"/>
  <c r="O63" i="2"/>
  <c r="O61" i="2"/>
  <c r="O69" i="2"/>
  <c r="O59" i="2"/>
  <c r="O47" i="2"/>
  <c r="O44" i="2"/>
  <c r="O62" i="2"/>
  <c r="O110" i="2"/>
  <c r="O114" i="2"/>
  <c r="O45" i="2"/>
  <c r="O191" i="2"/>
  <c r="O130" i="2"/>
  <c r="O76" i="2"/>
  <c r="O147" i="2"/>
  <c r="O97" i="2"/>
  <c r="O78" i="2"/>
  <c r="O77" i="2"/>
  <c r="O71" i="2"/>
  <c r="O65" i="2"/>
  <c r="O60" i="2"/>
  <c r="O56" i="2"/>
  <c r="O43" i="2"/>
  <c r="O36" i="2"/>
  <c r="O99" i="2"/>
  <c r="O75" i="2"/>
  <c r="O67" i="2"/>
  <c r="O49" i="2"/>
  <c r="O66" i="2"/>
  <c r="O51" i="2"/>
  <c r="O42" i="2"/>
  <c r="O39" i="2"/>
  <c r="O37" i="2"/>
  <c r="O35" i="2"/>
  <c r="O34" i="2"/>
  <c r="O95" i="2"/>
  <c r="O46" i="2"/>
  <c r="O93" i="2"/>
  <c r="O89" i="2"/>
  <c r="O52" i="2"/>
  <c r="O50" i="2"/>
  <c r="O40" i="2"/>
  <c r="O38" i="2"/>
  <c r="O33" i="2"/>
  <c r="O149" i="2"/>
  <c r="O103" i="2"/>
  <c r="O41" i="2"/>
  <c r="R219" i="2"/>
  <c r="R220" i="2"/>
  <c r="R222" i="2"/>
  <c r="R223" i="2"/>
  <c r="R214" i="2"/>
  <c r="R206" i="2"/>
  <c r="R198" i="2"/>
  <c r="R190" i="2"/>
  <c r="R182" i="2"/>
  <c r="R174" i="2"/>
  <c r="R218" i="2"/>
  <c r="R215" i="2"/>
  <c r="R207" i="2"/>
  <c r="R199" i="2"/>
  <c r="R191" i="2"/>
  <c r="R183" i="2"/>
  <c r="R175" i="2"/>
  <c r="R208" i="2"/>
  <c r="R200" i="2"/>
  <c r="R192" i="2"/>
  <c r="R184" i="2"/>
  <c r="R176" i="2"/>
  <c r="R221" i="2"/>
  <c r="R216" i="2"/>
  <c r="R209" i="2"/>
  <c r="R201" i="2"/>
  <c r="R193" i="2"/>
  <c r="R185" i="2"/>
  <c r="R177" i="2"/>
  <c r="R211" i="2"/>
  <c r="R203" i="2"/>
  <c r="R195" i="2"/>
  <c r="R187" i="2"/>
  <c r="R179" i="2"/>
  <c r="R217" i="2"/>
  <c r="R212" i="2"/>
  <c r="R204" i="2"/>
  <c r="R196" i="2"/>
  <c r="R156" i="2"/>
  <c r="R140" i="2"/>
  <c r="R138" i="2"/>
  <c r="R136" i="2"/>
  <c r="R133" i="2"/>
  <c r="R116" i="2"/>
  <c r="R108" i="2"/>
  <c r="R106" i="2"/>
  <c r="R205" i="2"/>
  <c r="R180" i="2"/>
  <c r="R172" i="2"/>
  <c r="R155" i="2"/>
  <c r="R153" i="2"/>
  <c r="R139" i="2"/>
  <c r="R137" i="2"/>
  <c r="R135" i="2"/>
  <c r="R134" i="2"/>
  <c r="R132" i="2"/>
  <c r="R115" i="2"/>
  <c r="R113" i="2"/>
  <c r="R111" i="2"/>
  <c r="R109" i="2"/>
  <c r="R105" i="2"/>
  <c r="R194" i="2"/>
  <c r="R171" i="2"/>
  <c r="R154" i="2"/>
  <c r="R152" i="2"/>
  <c r="R148" i="2"/>
  <c r="R131" i="2"/>
  <c r="R114" i="2"/>
  <c r="R112" i="2"/>
  <c r="R110" i="2"/>
  <c r="R104" i="2"/>
  <c r="R213" i="2"/>
  <c r="R173" i="2"/>
  <c r="R170" i="2"/>
  <c r="R168" i="2"/>
  <c r="R151" i="2"/>
  <c r="R149" i="2"/>
  <c r="R147" i="2"/>
  <c r="R130" i="2"/>
  <c r="R128" i="2"/>
  <c r="R202" i="2"/>
  <c r="R188" i="2"/>
  <c r="R181" i="2"/>
  <c r="R178" i="2"/>
  <c r="R169" i="2"/>
  <c r="R167" i="2"/>
  <c r="R150" i="2"/>
  <c r="R146" i="2"/>
  <c r="R129" i="2"/>
  <c r="R127" i="2"/>
  <c r="R123" i="2"/>
  <c r="R166" i="2"/>
  <c r="R145" i="2"/>
  <c r="R143" i="2"/>
  <c r="R126" i="2"/>
  <c r="R124" i="2"/>
  <c r="R197" i="2"/>
  <c r="R189" i="2"/>
  <c r="R186" i="2"/>
  <c r="R161" i="2"/>
  <c r="R107" i="2"/>
  <c r="R78" i="2"/>
  <c r="R76" i="2"/>
  <c r="R66" i="2"/>
  <c r="R52" i="2"/>
  <c r="R50" i="2"/>
  <c r="R46" i="2"/>
  <c r="R44" i="2"/>
  <c r="R125" i="2"/>
  <c r="R77" i="2"/>
  <c r="R75" i="2"/>
  <c r="R71" i="2"/>
  <c r="R69" i="2"/>
  <c r="R67" i="2"/>
  <c r="R65" i="2"/>
  <c r="R49" i="2"/>
  <c r="R47" i="2"/>
  <c r="R45" i="2"/>
  <c r="R43" i="2"/>
  <c r="R39" i="2"/>
  <c r="R159" i="2"/>
  <c r="R157" i="2"/>
  <c r="R144" i="2"/>
  <c r="R142" i="2"/>
  <c r="R119" i="2"/>
  <c r="R101" i="2"/>
  <c r="R91" i="2"/>
  <c r="R74" i="2"/>
  <c r="R72" i="2"/>
  <c r="R70" i="2"/>
  <c r="R68" i="2"/>
  <c r="R64" i="2"/>
  <c r="R162" i="2"/>
  <c r="R158" i="2"/>
  <c r="R121" i="2"/>
  <c r="R98" i="2"/>
  <c r="R88" i="2"/>
  <c r="R86" i="2"/>
  <c r="R84" i="2"/>
  <c r="R81" i="2"/>
  <c r="R58" i="2"/>
  <c r="R57" i="2"/>
  <c r="R55" i="2"/>
  <c r="R165" i="2"/>
  <c r="R160" i="2"/>
  <c r="R122" i="2"/>
  <c r="R117" i="2"/>
  <c r="R87" i="2"/>
  <c r="R85" i="2"/>
  <c r="R83" i="2"/>
  <c r="R82" i="2"/>
  <c r="R80" i="2"/>
  <c r="R54" i="2"/>
  <c r="D375" i="2"/>
  <c r="D371" i="2"/>
  <c r="D367" i="2"/>
  <c r="D363" i="2"/>
  <c r="D359" i="2"/>
  <c r="D355" i="2"/>
  <c r="D351" i="2"/>
  <c r="D347" i="2"/>
  <c r="D343" i="2"/>
  <c r="D339" i="2"/>
  <c r="D335" i="2"/>
  <c r="D331" i="2"/>
  <c r="D327" i="2"/>
  <c r="D323" i="2"/>
  <c r="D319" i="2"/>
  <c r="D315" i="2"/>
  <c r="D311" i="2"/>
  <c r="D374" i="2"/>
  <c r="D370" i="2"/>
  <c r="D366" i="2"/>
  <c r="D362" i="2"/>
  <c r="D358" i="2"/>
  <c r="D354" i="2"/>
  <c r="D350" i="2"/>
  <c r="D346" i="2"/>
  <c r="D342" i="2"/>
  <c r="D338" i="2"/>
  <c r="D334" i="2"/>
  <c r="D330" i="2"/>
  <c r="D326" i="2"/>
  <c r="D322" i="2"/>
  <c r="D318" i="2"/>
  <c r="D314" i="2"/>
  <c r="D310" i="2"/>
  <c r="D373" i="2"/>
  <c r="D369" i="2"/>
  <c r="D365" i="2"/>
  <c r="D361" i="2"/>
  <c r="D357" i="2"/>
  <c r="D353" i="2"/>
  <c r="D349" i="2"/>
  <c r="D345" i="2"/>
  <c r="D341" i="2"/>
  <c r="D337" i="2"/>
  <c r="D333" i="2"/>
  <c r="D329" i="2"/>
  <c r="D325" i="2"/>
  <c r="D321" i="2"/>
  <c r="D317" i="2"/>
  <c r="D313" i="2"/>
  <c r="D309" i="2"/>
  <c r="D372" i="2"/>
  <c r="D356" i="2"/>
  <c r="D340" i="2"/>
  <c r="D324" i="2"/>
  <c r="D305" i="2"/>
  <c r="D301" i="2"/>
  <c r="D297" i="2"/>
  <c r="D293" i="2"/>
  <c r="D289" i="2"/>
  <c r="D285" i="2"/>
  <c r="D281" i="2"/>
  <c r="D277" i="2"/>
  <c r="D368" i="2"/>
  <c r="D352" i="2"/>
  <c r="D336" i="2"/>
  <c r="D320" i="2"/>
  <c r="D308" i="2"/>
  <c r="D304" i="2"/>
  <c r="D300" i="2"/>
  <c r="D296" i="2"/>
  <c r="D292" i="2"/>
  <c r="D288" i="2"/>
  <c r="D284" i="2"/>
  <c r="D280" i="2"/>
  <c r="D276" i="2"/>
  <c r="D364" i="2"/>
  <c r="D348" i="2"/>
  <c r="D332" i="2"/>
  <c r="D316" i="2"/>
  <c r="D360" i="2"/>
  <c r="D306" i="2"/>
  <c r="D302" i="2"/>
  <c r="D294" i="2"/>
  <c r="D286" i="2"/>
  <c r="D278" i="2"/>
  <c r="D344" i="2"/>
  <c r="D303" i="2"/>
  <c r="D295" i="2"/>
  <c r="D287" i="2"/>
  <c r="D279" i="2"/>
  <c r="D328" i="2"/>
  <c r="D298" i="2"/>
  <c r="D290" i="2"/>
  <c r="D282" i="2"/>
  <c r="D274" i="2"/>
  <c r="D275" i="2"/>
  <c r="D283" i="2"/>
  <c r="D299" i="2"/>
  <c r="D312" i="2"/>
  <c r="D291" i="2"/>
  <c r="D307" i="2"/>
  <c r="V8" i="2"/>
  <c r="N33" i="2"/>
  <c r="N38" i="2"/>
  <c r="N40" i="2"/>
  <c r="N50" i="2"/>
  <c r="N52" i="2"/>
  <c r="N53" i="2"/>
  <c r="R62" i="2"/>
  <c r="R63" i="2"/>
  <c r="R73" i="2"/>
  <c r="N94" i="2"/>
  <c r="R99" i="2"/>
  <c r="R100" i="2"/>
  <c r="N131" i="2"/>
  <c r="N170" i="2"/>
  <c r="R59" i="2"/>
  <c r="R120" i="2"/>
  <c r="N34" i="2"/>
  <c r="N35" i="2"/>
  <c r="N37" i="2"/>
  <c r="N39" i="2"/>
  <c r="N42" i="2"/>
  <c r="N51" i="2"/>
  <c r="R53" i="2"/>
  <c r="N61" i="2"/>
  <c r="N66" i="2"/>
  <c r="N79" i="2"/>
  <c r="R90" i="2"/>
  <c r="R103" i="2"/>
  <c r="R118" i="2"/>
  <c r="R163" i="2"/>
  <c r="R36" i="2"/>
  <c r="R96" i="2"/>
  <c r="N221" i="2"/>
  <c r="N222" i="2"/>
  <c r="N223" i="2"/>
  <c r="N210" i="2"/>
  <c r="N202" i="2"/>
  <c r="N194" i="2"/>
  <c r="N186" i="2"/>
  <c r="N178" i="2"/>
  <c r="N219" i="2"/>
  <c r="N217" i="2"/>
  <c r="N211" i="2"/>
  <c r="N203" i="2"/>
  <c r="N195" i="2"/>
  <c r="N187" i="2"/>
  <c r="N179" i="2"/>
  <c r="N212" i="2"/>
  <c r="N204" i="2"/>
  <c r="N196" i="2"/>
  <c r="N188" i="2"/>
  <c r="N180" i="2"/>
  <c r="N220" i="2"/>
  <c r="N213" i="2"/>
  <c r="N205" i="2"/>
  <c r="N197" i="2"/>
  <c r="N189" i="2"/>
  <c r="N181" i="2"/>
  <c r="N215" i="2"/>
  <c r="N207" i="2"/>
  <c r="N199" i="2"/>
  <c r="N191" i="2"/>
  <c r="N183" i="2"/>
  <c r="N175" i="2"/>
  <c r="N216" i="2"/>
  <c r="N208" i="2"/>
  <c r="N200" i="2"/>
  <c r="N192" i="2"/>
  <c r="N214" i="2"/>
  <c r="N169" i="2"/>
  <c r="N167" i="2"/>
  <c r="N150" i="2"/>
  <c r="N146" i="2"/>
  <c r="N129" i="2"/>
  <c r="N127" i="2"/>
  <c r="N123" i="2"/>
  <c r="N201" i="2"/>
  <c r="N176" i="2"/>
  <c r="N166" i="2"/>
  <c r="N145" i="2"/>
  <c r="N143" i="2"/>
  <c r="N126" i="2"/>
  <c r="N124" i="2"/>
  <c r="N122" i="2"/>
  <c r="N218" i="2"/>
  <c r="N190" i="2"/>
  <c r="N165" i="2"/>
  <c r="N163" i="2"/>
  <c r="N161" i="2"/>
  <c r="N158" i="2"/>
  <c r="N144" i="2"/>
  <c r="N142" i="2"/>
  <c r="N125" i="2"/>
  <c r="N121" i="2"/>
  <c r="N118" i="2"/>
  <c r="N209" i="2"/>
  <c r="N164" i="2"/>
  <c r="N162" i="2"/>
  <c r="N160" i="2"/>
  <c r="N159" i="2"/>
  <c r="N157" i="2"/>
  <c r="N141" i="2"/>
  <c r="N120" i="2"/>
  <c r="N119" i="2"/>
  <c r="N117" i="2"/>
  <c r="N107" i="2"/>
  <c r="N198" i="2"/>
  <c r="N184" i="2"/>
  <c r="N177" i="2"/>
  <c r="N174" i="2"/>
  <c r="N173" i="2"/>
  <c r="N156" i="2"/>
  <c r="N140" i="2"/>
  <c r="N138" i="2"/>
  <c r="N136" i="2"/>
  <c r="N133" i="2"/>
  <c r="N116" i="2"/>
  <c r="N108" i="2"/>
  <c r="N106" i="2"/>
  <c r="N172" i="2"/>
  <c r="N155" i="2"/>
  <c r="N153" i="2"/>
  <c r="N139" i="2"/>
  <c r="N137" i="2"/>
  <c r="N135" i="2"/>
  <c r="N134" i="2"/>
  <c r="N132" i="2"/>
  <c r="N193" i="2"/>
  <c r="N185" i="2"/>
  <c r="N130" i="2"/>
  <c r="N110" i="2"/>
  <c r="N103" i="2"/>
  <c r="N99" i="2"/>
  <c r="N97" i="2"/>
  <c r="N95" i="2"/>
  <c r="N93" i="2"/>
  <c r="N89" i="2"/>
  <c r="N62" i="2"/>
  <c r="N60" i="2"/>
  <c r="N59" i="2"/>
  <c r="N56" i="2"/>
  <c r="N171" i="2"/>
  <c r="N168" i="2"/>
  <c r="N113" i="2"/>
  <c r="N98" i="2"/>
  <c r="N88" i="2"/>
  <c r="N86" i="2"/>
  <c r="N84" i="2"/>
  <c r="N81" i="2"/>
  <c r="N58" i="2"/>
  <c r="N57" i="2"/>
  <c r="N55" i="2"/>
  <c r="N154" i="2"/>
  <c r="N151" i="2"/>
  <c r="N128" i="2"/>
  <c r="N112" i="2"/>
  <c r="N87" i="2"/>
  <c r="N85" i="2"/>
  <c r="N83" i="2"/>
  <c r="N82" i="2"/>
  <c r="N80" i="2"/>
  <c r="N54" i="2"/>
  <c r="N206" i="2"/>
  <c r="N109" i="2"/>
  <c r="N105" i="2"/>
  <c r="N77" i="2"/>
  <c r="N75" i="2"/>
  <c r="N71" i="2"/>
  <c r="N69" i="2"/>
  <c r="N67" i="2"/>
  <c r="N65" i="2"/>
  <c r="N49" i="2"/>
  <c r="N47" i="2"/>
  <c r="N45" i="2"/>
  <c r="N43" i="2"/>
  <c r="N101" i="2"/>
  <c r="N91" i="2"/>
  <c r="N74" i="2"/>
  <c r="N72" i="2"/>
  <c r="N70" i="2"/>
  <c r="N68" i="2"/>
  <c r="N64" i="2"/>
  <c r="N48" i="2"/>
  <c r="N36" i="2"/>
  <c r="R41" i="2"/>
  <c r="N78" i="2"/>
  <c r="R79" i="2"/>
  <c r="R89" i="2"/>
  <c r="R93" i="2"/>
  <c r="R94" i="2"/>
  <c r="N102" i="2"/>
  <c r="N147" i="2"/>
  <c r="R164" i="2"/>
  <c r="R210" i="2"/>
  <c r="R48" i="2"/>
  <c r="R95" i="2"/>
  <c r="R40" i="2"/>
  <c r="R51" i="2"/>
  <c r="R61" i="2"/>
  <c r="N92" i="2"/>
  <c r="N111" i="2"/>
  <c r="N114" i="2"/>
  <c r="N182" i="2"/>
  <c r="R33" i="2"/>
  <c r="R38" i="2"/>
  <c r="R42" i="2"/>
  <c r="N44" i="2"/>
  <c r="R56" i="2"/>
  <c r="R60" i="2"/>
  <c r="R97" i="2"/>
  <c r="R102" i="2"/>
  <c r="N148" i="2"/>
  <c r="R34" i="2"/>
  <c r="R35" i="2"/>
  <c r="R37" i="2"/>
  <c r="N46" i="2"/>
  <c r="N76" i="2"/>
  <c r="R92" i="2"/>
  <c r="N96" i="2"/>
  <c r="R141" i="2"/>
  <c r="N149" i="2"/>
  <c r="Q221" i="1"/>
  <c r="Q213" i="1"/>
  <c r="Q205" i="1"/>
  <c r="Q197" i="1"/>
  <c r="Q189" i="1"/>
  <c r="Q222" i="1"/>
  <c r="Q214" i="1"/>
  <c r="Q206" i="1"/>
  <c r="Q198" i="1"/>
  <c r="Q190" i="1"/>
  <c r="Q217" i="1"/>
  <c r="Q209" i="1"/>
  <c r="Q201" i="1"/>
  <c r="Q218" i="1"/>
  <c r="Q215" i="1"/>
  <c r="Q212" i="1"/>
  <c r="Q200" i="1"/>
  <c r="Q194" i="1"/>
  <c r="Q186" i="1"/>
  <c r="Q216" i="1"/>
  <c r="Q211" i="1"/>
  <c r="Q199" i="1"/>
  <c r="Q191" i="1"/>
  <c r="Q187" i="1"/>
  <c r="Q179" i="1"/>
  <c r="Q165" i="1"/>
  <c r="Q163" i="1"/>
  <c r="Q161" i="1"/>
  <c r="Q158" i="1"/>
  <c r="Q220" i="1"/>
  <c r="Q204" i="1"/>
  <c r="Q193" i="1"/>
  <c r="Q223" i="1"/>
  <c r="Q203" i="1"/>
  <c r="Q188" i="1"/>
  <c r="Q182" i="1"/>
  <c r="Q174" i="1"/>
  <c r="Q172" i="1"/>
  <c r="Q185" i="1"/>
  <c r="Q178" i="1"/>
  <c r="Q173" i="1"/>
  <c r="Q144" i="1"/>
  <c r="Q142" i="1"/>
  <c r="Q219" i="1"/>
  <c r="Q184" i="1"/>
  <c r="Q180" i="1"/>
  <c r="Q175" i="1"/>
  <c r="Q171" i="1"/>
  <c r="Q166" i="1"/>
  <c r="Q160" i="1"/>
  <c r="Q141" i="1"/>
  <c r="Q120" i="1"/>
  <c r="Q202" i="1"/>
  <c r="Q183" i="1"/>
  <c r="Q164" i="1"/>
  <c r="Q156" i="1"/>
  <c r="Q140" i="1"/>
  <c r="Q138" i="1"/>
  <c r="Q207" i="1"/>
  <c r="Q192" i="1"/>
  <c r="Q177" i="1"/>
  <c r="Q157" i="1"/>
  <c r="Q155" i="1"/>
  <c r="Q210" i="1"/>
  <c r="Q162" i="1"/>
  <c r="Q151" i="1"/>
  <c r="Q149" i="1"/>
  <c r="Q147" i="1"/>
  <c r="Q130" i="1"/>
  <c r="Q128" i="1"/>
  <c r="Q154" i="1"/>
  <c r="Q152" i="1"/>
  <c r="Q139" i="1"/>
  <c r="Q116" i="1"/>
  <c r="Q108" i="1"/>
  <c r="Q106" i="1"/>
  <c r="Q169" i="1"/>
  <c r="Q148" i="1"/>
  <c r="Q125" i="1"/>
  <c r="Q121" i="1"/>
  <c r="Q115" i="1"/>
  <c r="Q113" i="1"/>
  <c r="Q111" i="1"/>
  <c r="Q109" i="1"/>
  <c r="Q105" i="1"/>
  <c r="Q101" i="1"/>
  <c r="Q91" i="1"/>
  <c r="Q74" i="1"/>
  <c r="Q72" i="1"/>
  <c r="Q70" i="1"/>
  <c r="Q181" i="1"/>
  <c r="Q170" i="1"/>
  <c r="Q167" i="1"/>
  <c r="Q150" i="1"/>
  <c r="Q146" i="1"/>
  <c r="Q137" i="1"/>
  <c r="Q135" i="1"/>
  <c r="Q133" i="1"/>
  <c r="Q114" i="1"/>
  <c r="Q112" i="1"/>
  <c r="Q110" i="1"/>
  <c r="Q104" i="1"/>
  <c r="Q102" i="1"/>
  <c r="Q100" i="1"/>
  <c r="Q145" i="1"/>
  <c r="Q126" i="1"/>
  <c r="Q103" i="1"/>
  <c r="Q99" i="1"/>
  <c r="Q97" i="1"/>
  <c r="Q195" i="1"/>
  <c r="Q136" i="1"/>
  <c r="Q129" i="1"/>
  <c r="Q127" i="1"/>
  <c r="Q87" i="1"/>
  <c r="Q85" i="1"/>
  <c r="Q83" i="1"/>
  <c r="Q82" i="1"/>
  <c r="Q80" i="1"/>
  <c r="Q176" i="1"/>
  <c r="Q134" i="1"/>
  <c r="Q98" i="1"/>
  <c r="Q92" i="1"/>
  <c r="Q90" i="1"/>
  <c r="Q69" i="1"/>
  <c r="Q67" i="1"/>
  <c r="Q65" i="1"/>
  <c r="Q49" i="1"/>
  <c r="Q47" i="1"/>
  <c r="Q45" i="1"/>
  <c r="Q43" i="1"/>
  <c r="Q39" i="1"/>
  <c r="Q37" i="1"/>
  <c r="Q35" i="1"/>
  <c r="Q34" i="1"/>
  <c r="Q208" i="1"/>
  <c r="Q196" i="1"/>
  <c r="Q168" i="1"/>
  <c r="Q159" i="1"/>
  <c r="Q153" i="1"/>
  <c r="Q132" i="1"/>
  <c r="Q107" i="1"/>
  <c r="Q68" i="1"/>
  <c r="Q64" i="1"/>
  <c r="Q48" i="1"/>
  <c r="Q38" i="1"/>
  <c r="Q33" i="1"/>
  <c r="Q124" i="1"/>
  <c r="Q117" i="1"/>
  <c r="Q88" i="1"/>
  <c r="Q86" i="1"/>
  <c r="Q84" i="1"/>
  <c r="Q77" i="1"/>
  <c r="Q75" i="1"/>
  <c r="Q63" i="1"/>
  <c r="Q61" i="1"/>
  <c r="Q118" i="1"/>
  <c r="Q73" i="1"/>
  <c r="Q71" i="1"/>
  <c r="Q62" i="1"/>
  <c r="Q60" i="1"/>
  <c r="Q59" i="1"/>
  <c r="Q56" i="1"/>
  <c r="Q131" i="1"/>
  <c r="Q93" i="1"/>
  <c r="Q89" i="1"/>
  <c r="Q76" i="1"/>
  <c r="Q54" i="1"/>
  <c r="Q44" i="1"/>
  <c r="Q42" i="1"/>
  <c r="Q40" i="1"/>
  <c r="Q57" i="1"/>
  <c r="Q55" i="1"/>
  <c r="Q81" i="1"/>
  <c r="Q78" i="1"/>
  <c r="Q53" i="1"/>
  <c r="Q51" i="1"/>
  <c r="Q41" i="1"/>
  <c r="Q46" i="1"/>
  <c r="Q79" i="1"/>
  <c r="Q123" i="1"/>
  <c r="Q95" i="1"/>
  <c r="Q52" i="1"/>
  <c r="Q50" i="1"/>
  <c r="Q36" i="1"/>
  <c r="Q58" i="1"/>
  <c r="Q96" i="1"/>
  <c r="Q66" i="1"/>
  <c r="Q94" i="1"/>
  <c r="Q122" i="1"/>
  <c r="Q119" i="1"/>
  <c r="Q143" i="1"/>
  <c r="R222" i="1"/>
  <c r="R214" i="1"/>
  <c r="R206" i="1"/>
  <c r="R198" i="1"/>
  <c r="R190" i="1"/>
  <c r="R223" i="1"/>
  <c r="R215" i="1"/>
  <c r="R207" i="1"/>
  <c r="R199" i="1"/>
  <c r="R191" i="1"/>
  <c r="R218" i="1"/>
  <c r="R210" i="1"/>
  <c r="R202" i="1"/>
  <c r="R194" i="1"/>
  <c r="R219" i="1"/>
  <c r="R216" i="1"/>
  <c r="R211" i="1"/>
  <c r="R189" i="1"/>
  <c r="R187" i="1"/>
  <c r="R217" i="1"/>
  <c r="R205" i="1"/>
  <c r="R180" i="1"/>
  <c r="R164" i="1"/>
  <c r="R162" i="1"/>
  <c r="R160" i="1"/>
  <c r="R159" i="1"/>
  <c r="R157" i="1"/>
  <c r="R221" i="1"/>
  <c r="R209" i="1"/>
  <c r="R203" i="1"/>
  <c r="R188" i="1"/>
  <c r="R182" i="1"/>
  <c r="R208" i="1"/>
  <c r="R197" i="1"/>
  <c r="R183" i="1"/>
  <c r="R175" i="1"/>
  <c r="R171" i="1"/>
  <c r="R213" i="1"/>
  <c r="R186" i="1"/>
  <c r="R184" i="1"/>
  <c r="R166" i="1"/>
  <c r="R141" i="1"/>
  <c r="R204" i="1"/>
  <c r="R156" i="1"/>
  <c r="R140" i="1"/>
  <c r="R138" i="1"/>
  <c r="R136" i="1"/>
  <c r="R133" i="1"/>
  <c r="R192" i="1"/>
  <c r="R177" i="1"/>
  <c r="R161" i="1"/>
  <c r="R155" i="1"/>
  <c r="R153" i="1"/>
  <c r="R139" i="1"/>
  <c r="R137" i="1"/>
  <c r="R195" i="1"/>
  <c r="R169" i="1"/>
  <c r="R167" i="1"/>
  <c r="R220" i="1"/>
  <c r="R193" i="1"/>
  <c r="R181" i="1"/>
  <c r="R176" i="1"/>
  <c r="R170" i="1"/>
  <c r="R165" i="1"/>
  <c r="R150" i="1"/>
  <c r="R146" i="1"/>
  <c r="R129" i="1"/>
  <c r="R127" i="1"/>
  <c r="R123" i="1"/>
  <c r="R172" i="1"/>
  <c r="R163" i="1"/>
  <c r="R148" i="1"/>
  <c r="R130" i="1"/>
  <c r="R128" i="1"/>
  <c r="R125" i="1"/>
  <c r="R121" i="1"/>
  <c r="R115" i="1"/>
  <c r="R113" i="1"/>
  <c r="R111" i="1"/>
  <c r="R109" i="1"/>
  <c r="R105" i="1"/>
  <c r="R101" i="1"/>
  <c r="R151" i="1"/>
  <c r="R149" i="1"/>
  <c r="R147" i="1"/>
  <c r="R135" i="1"/>
  <c r="R114" i="1"/>
  <c r="R112" i="1"/>
  <c r="R110" i="1"/>
  <c r="R104" i="1"/>
  <c r="R102" i="1"/>
  <c r="R100" i="1"/>
  <c r="R96" i="1"/>
  <c r="R94" i="1"/>
  <c r="R92" i="1"/>
  <c r="R90" i="1"/>
  <c r="R73" i="1"/>
  <c r="R179" i="1"/>
  <c r="R145" i="1"/>
  <c r="R126" i="1"/>
  <c r="R103" i="1"/>
  <c r="R99" i="1"/>
  <c r="R201" i="1"/>
  <c r="R196" i="1"/>
  <c r="R158" i="1"/>
  <c r="R143" i="1"/>
  <c r="R131" i="1"/>
  <c r="R124" i="1"/>
  <c r="R122" i="1"/>
  <c r="R98" i="1"/>
  <c r="R168" i="1"/>
  <c r="R118" i="1"/>
  <c r="R79" i="1"/>
  <c r="R132" i="1"/>
  <c r="R116" i="1"/>
  <c r="R107" i="1"/>
  <c r="R68" i="1"/>
  <c r="R64" i="1"/>
  <c r="R48" i="1"/>
  <c r="R38" i="1"/>
  <c r="R33" i="1"/>
  <c r="R117" i="1"/>
  <c r="R88" i="1"/>
  <c r="R86" i="1"/>
  <c r="R84" i="1"/>
  <c r="R77" i="1"/>
  <c r="R75" i="1"/>
  <c r="R70" i="1"/>
  <c r="R63" i="1"/>
  <c r="R61" i="1"/>
  <c r="R185" i="1"/>
  <c r="R142" i="1"/>
  <c r="R82" i="1"/>
  <c r="R80" i="1"/>
  <c r="R71" i="1"/>
  <c r="R62" i="1"/>
  <c r="R60" i="1"/>
  <c r="R59" i="1"/>
  <c r="R56" i="1"/>
  <c r="R174" i="1"/>
  <c r="R108" i="1"/>
  <c r="R95" i="1"/>
  <c r="R91" i="1"/>
  <c r="R78" i="1"/>
  <c r="R58" i="1"/>
  <c r="R57" i="1"/>
  <c r="R55" i="1"/>
  <c r="R178" i="1"/>
  <c r="R119" i="1"/>
  <c r="R81" i="1"/>
  <c r="R200" i="1"/>
  <c r="R154" i="1"/>
  <c r="R134" i="1"/>
  <c r="R97" i="1"/>
  <c r="R53" i="1"/>
  <c r="R51" i="1"/>
  <c r="R41" i="1"/>
  <c r="R37" i="1"/>
  <c r="R35" i="1"/>
  <c r="R67" i="1"/>
  <c r="R89" i="1"/>
  <c r="R83" i="1"/>
  <c r="R54" i="1"/>
  <c r="R72" i="1"/>
  <c r="R52" i="1"/>
  <c r="R50" i="1"/>
  <c r="R46" i="1"/>
  <c r="R44" i="1"/>
  <c r="R42" i="1"/>
  <c r="R40" i="1"/>
  <c r="R36" i="1"/>
  <c r="R69" i="1"/>
  <c r="R152" i="1"/>
  <c r="R120" i="1"/>
  <c r="R49" i="1"/>
  <c r="R47" i="1"/>
  <c r="R45" i="1"/>
  <c r="R43" i="1"/>
  <c r="R39" i="1"/>
  <c r="R34" i="1"/>
  <c r="R85" i="1"/>
  <c r="R212" i="1"/>
  <c r="R74" i="1"/>
  <c r="R173" i="1"/>
  <c r="R144" i="1"/>
  <c r="R87" i="1"/>
  <c r="R76" i="1"/>
  <c r="R106" i="1"/>
  <c r="R65" i="1"/>
  <c r="R93" i="1"/>
  <c r="R66" i="1"/>
  <c r="O82" i="1"/>
  <c r="P87" i="1"/>
  <c r="O140" i="1"/>
  <c r="O71" i="1"/>
  <c r="O80" i="1"/>
  <c r="P85" i="1"/>
  <c r="P91" i="1"/>
  <c r="P60" i="1"/>
  <c r="D375" i="1"/>
  <c r="D371" i="1"/>
  <c r="D367" i="1"/>
  <c r="D363" i="1"/>
  <c r="D359" i="1"/>
  <c r="D355" i="1"/>
  <c r="D351" i="1"/>
  <c r="D347" i="1"/>
  <c r="D343" i="1"/>
  <c r="D339" i="1"/>
  <c r="D335" i="1"/>
  <c r="D331" i="1"/>
  <c r="D327" i="1"/>
  <c r="D323" i="1"/>
  <c r="D319" i="1"/>
  <c r="D373" i="1"/>
  <c r="D369" i="1"/>
  <c r="D365" i="1"/>
  <c r="D361" i="1"/>
  <c r="D357" i="1"/>
  <c r="D353" i="1"/>
  <c r="D349" i="1"/>
  <c r="D345" i="1"/>
  <c r="D341" i="1"/>
  <c r="D337" i="1"/>
  <c r="D333" i="1"/>
  <c r="D329" i="1"/>
  <c r="D325" i="1"/>
  <c r="D321" i="1"/>
  <c r="D374" i="1"/>
  <c r="D366" i="1"/>
  <c r="D358" i="1"/>
  <c r="D350" i="1"/>
  <c r="D342" i="1"/>
  <c r="D334" i="1"/>
  <c r="D326" i="1"/>
  <c r="D318" i="1"/>
  <c r="D306" i="1"/>
  <c r="D302" i="1"/>
  <c r="D370" i="1"/>
  <c r="D362" i="1"/>
  <c r="D354" i="1"/>
  <c r="D346" i="1"/>
  <c r="D338" i="1"/>
  <c r="D330" i="1"/>
  <c r="D322" i="1"/>
  <c r="D313" i="1"/>
  <c r="D328" i="1"/>
  <c r="D296" i="1"/>
  <c r="D295" i="1"/>
  <c r="D280" i="1"/>
  <c r="D279" i="1"/>
  <c r="D275" i="1"/>
  <c r="D368" i="1"/>
  <c r="D352" i="1"/>
  <c r="D320" i="1"/>
  <c r="D307" i="1"/>
  <c r="D298" i="1"/>
  <c r="D297" i="1"/>
  <c r="D282" i="1"/>
  <c r="D281" i="1"/>
  <c r="D364" i="1"/>
  <c r="D348" i="1"/>
  <c r="D340" i="1"/>
  <c r="D308" i="1"/>
  <c r="D303" i="1"/>
  <c r="D284" i="1"/>
  <c r="D283" i="1"/>
  <c r="D274" i="1"/>
  <c r="D332" i="1"/>
  <c r="D304" i="1"/>
  <c r="D299" i="1"/>
  <c r="D286" i="1"/>
  <c r="D285" i="1"/>
  <c r="D324" i="1"/>
  <c r="D300" i="1"/>
  <c r="D288" i="1"/>
  <c r="D287" i="1"/>
  <c r="D372" i="1"/>
  <c r="D305" i="1"/>
  <c r="D293" i="1"/>
  <c r="D336" i="1"/>
  <c r="D294" i="1"/>
  <c r="D291" i="1"/>
  <c r="D277" i="1"/>
  <c r="D292" i="1"/>
  <c r="D290" i="1"/>
  <c r="D301" i="1"/>
  <c r="D289" i="1"/>
  <c r="D278" i="1"/>
  <c r="D276" i="1"/>
  <c r="D360" i="1"/>
  <c r="D356" i="1"/>
  <c r="D344" i="1"/>
  <c r="P190" i="1"/>
  <c r="O219" i="1"/>
  <c r="O211" i="1"/>
  <c r="O203" i="1"/>
  <c r="O195" i="1"/>
  <c r="O220" i="1"/>
  <c r="O212" i="1"/>
  <c r="O204" i="1"/>
  <c r="O196" i="1"/>
  <c r="O188" i="1"/>
  <c r="O223" i="1"/>
  <c r="O215" i="1"/>
  <c r="O207" i="1"/>
  <c r="O199" i="1"/>
  <c r="O216" i="1"/>
  <c r="O213" i="1"/>
  <c r="O201" i="1"/>
  <c r="O192" i="1"/>
  <c r="O214" i="1"/>
  <c r="O206" i="1"/>
  <c r="O200" i="1"/>
  <c r="O189" i="1"/>
  <c r="O185" i="1"/>
  <c r="O177" i="1"/>
  <c r="O169" i="1"/>
  <c r="O167" i="1"/>
  <c r="O218" i="1"/>
  <c r="O191" i="1"/>
  <c r="O187" i="1"/>
  <c r="O221" i="1"/>
  <c r="O210" i="1"/>
  <c r="O198" i="1"/>
  <c r="O180" i="1"/>
  <c r="O164" i="1"/>
  <c r="O176" i="1"/>
  <c r="O170" i="1"/>
  <c r="O163" i="1"/>
  <c r="O150" i="1"/>
  <c r="O146" i="1"/>
  <c r="O217" i="1"/>
  <c r="O194" i="1"/>
  <c r="O186" i="1"/>
  <c r="O178" i="1"/>
  <c r="O173" i="1"/>
  <c r="O168" i="1"/>
  <c r="O159" i="1"/>
  <c r="O145" i="1"/>
  <c r="O143" i="1"/>
  <c r="O126" i="1"/>
  <c r="O124" i="1"/>
  <c r="O122" i="1"/>
  <c r="O209" i="1"/>
  <c r="O197" i="1"/>
  <c r="O166" i="1"/>
  <c r="O144" i="1"/>
  <c r="O142" i="1"/>
  <c r="O184" i="1"/>
  <c r="O175" i="1"/>
  <c r="O171" i="1"/>
  <c r="O160" i="1"/>
  <c r="O205" i="1"/>
  <c r="O182" i="1"/>
  <c r="O157" i="1"/>
  <c r="O155" i="1"/>
  <c r="O153" i="1"/>
  <c r="O139" i="1"/>
  <c r="O137" i="1"/>
  <c r="O135" i="1"/>
  <c r="O134" i="1"/>
  <c r="O132" i="1"/>
  <c r="O190" i="1"/>
  <c r="O174" i="1"/>
  <c r="O162" i="1"/>
  <c r="O156" i="1"/>
  <c r="O118" i="1"/>
  <c r="O222" i="1"/>
  <c r="O202" i="1"/>
  <c r="O193" i="1"/>
  <c r="O172" i="1"/>
  <c r="O154" i="1"/>
  <c r="O152" i="1"/>
  <c r="O138" i="1"/>
  <c r="O123" i="1"/>
  <c r="O120" i="1"/>
  <c r="O119" i="1"/>
  <c r="O117" i="1"/>
  <c r="O107" i="1"/>
  <c r="O78" i="1"/>
  <c r="O76" i="1"/>
  <c r="O148" i="1"/>
  <c r="O130" i="1"/>
  <c r="O128" i="1"/>
  <c r="O125" i="1"/>
  <c r="O121" i="1"/>
  <c r="O116" i="1"/>
  <c r="O108" i="1"/>
  <c r="O106" i="1"/>
  <c r="O183" i="1"/>
  <c r="O181" i="1"/>
  <c r="O179" i="1"/>
  <c r="O151" i="1"/>
  <c r="O149" i="1"/>
  <c r="O147" i="1"/>
  <c r="O115" i="1"/>
  <c r="O113" i="1"/>
  <c r="O111" i="1"/>
  <c r="O109" i="1"/>
  <c r="O105" i="1"/>
  <c r="O101" i="1"/>
  <c r="O141" i="1"/>
  <c r="O131" i="1"/>
  <c r="O103" i="1"/>
  <c r="O99" i="1"/>
  <c r="O97" i="1"/>
  <c r="O95" i="1"/>
  <c r="O93" i="1"/>
  <c r="O89" i="1"/>
  <c r="O165" i="1"/>
  <c r="O110" i="1"/>
  <c r="O100" i="1"/>
  <c r="O87" i="1"/>
  <c r="O85" i="1"/>
  <c r="O83" i="1"/>
  <c r="O74" i="1"/>
  <c r="O72" i="1"/>
  <c r="O53" i="1"/>
  <c r="O51" i="1"/>
  <c r="O41" i="1"/>
  <c r="O129" i="1"/>
  <c r="O98" i="1"/>
  <c r="O96" i="1"/>
  <c r="O94" i="1"/>
  <c r="O79" i="1"/>
  <c r="O66" i="1"/>
  <c r="O52" i="1"/>
  <c r="O50" i="1"/>
  <c r="O46" i="1"/>
  <c r="O44" i="1"/>
  <c r="O42" i="1"/>
  <c r="O40" i="1"/>
  <c r="O36" i="1"/>
  <c r="O208" i="1"/>
  <c r="O158" i="1"/>
  <c r="O92" i="1"/>
  <c r="O90" i="1"/>
  <c r="O69" i="1"/>
  <c r="O67" i="1"/>
  <c r="O65" i="1"/>
  <c r="O49" i="1"/>
  <c r="O47" i="1"/>
  <c r="O45" i="1"/>
  <c r="O43" i="1"/>
  <c r="O39" i="1"/>
  <c r="O37" i="1"/>
  <c r="O35" i="1"/>
  <c r="O34" i="1"/>
  <c r="O161" i="1"/>
  <c r="O127" i="1"/>
  <c r="O112" i="1"/>
  <c r="O102" i="1"/>
  <c r="O88" i="1"/>
  <c r="O86" i="1"/>
  <c r="O84" i="1"/>
  <c r="O77" i="1"/>
  <c r="O75" i="1"/>
  <c r="O70" i="1"/>
  <c r="O68" i="1"/>
  <c r="O64" i="1"/>
  <c r="O48" i="1"/>
  <c r="O38" i="1"/>
  <c r="O33" i="1"/>
  <c r="O136" i="1"/>
  <c r="O104" i="1"/>
  <c r="O91" i="1"/>
  <c r="O73" i="1"/>
  <c r="P93" i="1"/>
  <c r="P59" i="1"/>
  <c r="P41" i="1"/>
  <c r="P53" i="1"/>
  <c r="O54" i="1"/>
  <c r="P62" i="1"/>
  <c r="P72" i="1"/>
  <c r="O81" i="1"/>
  <c r="P136" i="1"/>
  <c r="P118" i="1"/>
  <c r="P182" i="1"/>
  <c r="O60" i="1"/>
  <c r="P54" i="1"/>
  <c r="O55" i="1"/>
  <c r="O57" i="1"/>
  <c r="O114" i="1"/>
  <c r="O133" i="1"/>
  <c r="P220" i="1"/>
  <c r="P212" i="1"/>
  <c r="P204" i="1"/>
  <c r="P196" i="1"/>
  <c r="P221" i="1"/>
  <c r="P213" i="1"/>
  <c r="P205" i="1"/>
  <c r="P197" i="1"/>
  <c r="P189" i="1"/>
  <c r="P216" i="1"/>
  <c r="P208" i="1"/>
  <c r="P200" i="1"/>
  <c r="P217" i="1"/>
  <c r="P214" i="1"/>
  <c r="P206" i="1"/>
  <c r="P195" i="1"/>
  <c r="P215" i="1"/>
  <c r="P194" i="1"/>
  <c r="P186" i="1"/>
  <c r="P178" i="1"/>
  <c r="P166" i="1"/>
  <c r="P219" i="1"/>
  <c r="P210" i="1"/>
  <c r="P198" i="1"/>
  <c r="P222" i="1"/>
  <c r="P209" i="1"/>
  <c r="P193" i="1"/>
  <c r="P181" i="1"/>
  <c r="P173" i="1"/>
  <c r="P201" i="1"/>
  <c r="P168" i="1"/>
  <c r="P159" i="1"/>
  <c r="P145" i="1"/>
  <c r="P143" i="1"/>
  <c r="P211" i="1"/>
  <c r="P199" i="1"/>
  <c r="P191" i="1"/>
  <c r="P187" i="1"/>
  <c r="P185" i="1"/>
  <c r="P144" i="1"/>
  <c r="P142" i="1"/>
  <c r="P125" i="1"/>
  <c r="P121" i="1"/>
  <c r="P223" i="1"/>
  <c r="P188" i="1"/>
  <c r="P184" i="1"/>
  <c r="P180" i="1"/>
  <c r="P175" i="1"/>
  <c r="P171" i="1"/>
  <c r="P160" i="1"/>
  <c r="P141" i="1"/>
  <c r="P202" i="1"/>
  <c r="P183" i="1"/>
  <c r="P164" i="1"/>
  <c r="P161" i="1"/>
  <c r="P156" i="1"/>
  <c r="P218" i="1"/>
  <c r="P179" i="1"/>
  <c r="P174" i="1"/>
  <c r="P172" i="1"/>
  <c r="P169" i="1"/>
  <c r="P167" i="1"/>
  <c r="P158" i="1"/>
  <c r="P154" i="1"/>
  <c r="P152" i="1"/>
  <c r="P148" i="1"/>
  <c r="P131" i="1"/>
  <c r="P207" i="1"/>
  <c r="P176" i="1"/>
  <c r="P153" i="1"/>
  <c r="P138" i="1"/>
  <c r="P134" i="1"/>
  <c r="P132" i="1"/>
  <c r="P123" i="1"/>
  <c r="P120" i="1"/>
  <c r="P119" i="1"/>
  <c r="P117" i="1"/>
  <c r="P107" i="1"/>
  <c r="P163" i="1"/>
  <c r="P157" i="1"/>
  <c r="P139" i="1"/>
  <c r="P130" i="1"/>
  <c r="P128" i="1"/>
  <c r="P116" i="1"/>
  <c r="P108" i="1"/>
  <c r="P106" i="1"/>
  <c r="P77" i="1"/>
  <c r="P75" i="1"/>
  <c r="P71" i="1"/>
  <c r="P151" i="1"/>
  <c r="P149" i="1"/>
  <c r="P147" i="1"/>
  <c r="P115" i="1"/>
  <c r="P113" i="1"/>
  <c r="P111" i="1"/>
  <c r="P109" i="1"/>
  <c r="P105" i="1"/>
  <c r="P101" i="1"/>
  <c r="P192" i="1"/>
  <c r="P177" i="1"/>
  <c r="P170" i="1"/>
  <c r="P150" i="1"/>
  <c r="P146" i="1"/>
  <c r="P137" i="1"/>
  <c r="P135" i="1"/>
  <c r="P133" i="1"/>
  <c r="P114" i="1"/>
  <c r="P112" i="1"/>
  <c r="P110" i="1"/>
  <c r="P104" i="1"/>
  <c r="P102" i="1"/>
  <c r="P100" i="1"/>
  <c r="P165" i="1"/>
  <c r="P124" i="1"/>
  <c r="P122" i="1"/>
  <c r="P98" i="1"/>
  <c r="P88" i="1"/>
  <c r="P86" i="1"/>
  <c r="P84" i="1"/>
  <c r="P81" i="1"/>
  <c r="P129" i="1"/>
  <c r="P99" i="1"/>
  <c r="P96" i="1"/>
  <c r="P94" i="1"/>
  <c r="P79" i="1"/>
  <c r="P66" i="1"/>
  <c r="P52" i="1"/>
  <c r="P50" i="1"/>
  <c r="P46" i="1"/>
  <c r="P44" i="1"/>
  <c r="P42" i="1"/>
  <c r="P40" i="1"/>
  <c r="P36" i="1"/>
  <c r="P126" i="1"/>
  <c r="P92" i="1"/>
  <c r="P90" i="1"/>
  <c r="P69" i="1"/>
  <c r="P67" i="1"/>
  <c r="P65" i="1"/>
  <c r="P49" i="1"/>
  <c r="P47" i="1"/>
  <c r="P45" i="1"/>
  <c r="P43" i="1"/>
  <c r="P39" i="1"/>
  <c r="P37" i="1"/>
  <c r="P35" i="1"/>
  <c r="P34" i="1"/>
  <c r="P162" i="1"/>
  <c r="P155" i="1"/>
  <c r="P127" i="1"/>
  <c r="P70" i="1"/>
  <c r="P68" i="1"/>
  <c r="P64" i="1"/>
  <c r="P48" i="1"/>
  <c r="P38" i="1"/>
  <c r="P33" i="1"/>
  <c r="P140" i="1"/>
  <c r="P82" i="1"/>
  <c r="P80" i="1"/>
  <c r="P63" i="1"/>
  <c r="P61" i="1"/>
  <c r="P203" i="1"/>
  <c r="P103" i="1"/>
  <c r="P95" i="1"/>
  <c r="P78" i="1"/>
  <c r="O59" i="1"/>
  <c r="P73" i="1"/>
  <c r="P76" i="1"/>
  <c r="P51" i="1"/>
  <c r="O61" i="1"/>
  <c r="P55" i="1"/>
  <c r="O56" i="1"/>
  <c r="P57" i="1"/>
  <c r="O58" i="1"/>
  <c r="O63" i="1"/>
  <c r="P83" i="1"/>
  <c r="P89" i="1"/>
  <c r="N80" i="1"/>
  <c r="N82" i="1"/>
  <c r="N122" i="1"/>
  <c r="N34" i="1"/>
  <c r="N35" i="1"/>
  <c r="N37" i="1"/>
  <c r="N39" i="1"/>
  <c r="N43" i="1"/>
  <c r="N45" i="1"/>
  <c r="N47" i="1"/>
  <c r="N49" i="1"/>
  <c r="N65" i="1"/>
  <c r="N67" i="1"/>
  <c r="N69" i="1"/>
  <c r="N218" i="1"/>
  <c r="N210" i="1"/>
  <c r="N202" i="1"/>
  <c r="N194" i="1"/>
  <c r="N219" i="1"/>
  <c r="N211" i="1"/>
  <c r="N203" i="1"/>
  <c r="N195" i="1"/>
  <c r="N222" i="1"/>
  <c r="N214" i="1"/>
  <c r="N206" i="1"/>
  <c r="N198" i="1"/>
  <c r="N223" i="1"/>
  <c r="N215" i="1"/>
  <c r="N207" i="1"/>
  <c r="N213" i="1"/>
  <c r="N212" i="1"/>
  <c r="N201" i="1"/>
  <c r="N192" i="1"/>
  <c r="N184" i="1"/>
  <c r="N176" i="1"/>
  <c r="N170" i="1"/>
  <c r="N168" i="1"/>
  <c r="N217" i="1"/>
  <c r="N205" i="1"/>
  <c r="N199" i="1"/>
  <c r="N186" i="1"/>
  <c r="N220" i="1"/>
  <c r="N204" i="1"/>
  <c r="N191" i="1"/>
  <c r="N187" i="1"/>
  <c r="N179" i="1"/>
  <c r="N165" i="1"/>
  <c r="N208" i="1"/>
  <c r="N196" i="1"/>
  <c r="N190" i="1"/>
  <c r="N181" i="1"/>
  <c r="N162" i="1"/>
  <c r="N151" i="1"/>
  <c r="N149" i="1"/>
  <c r="N147" i="1"/>
  <c r="N163" i="1"/>
  <c r="N150" i="1"/>
  <c r="N146" i="1"/>
  <c r="N129" i="1"/>
  <c r="N127" i="1"/>
  <c r="N123" i="1"/>
  <c r="N221" i="1"/>
  <c r="N185" i="1"/>
  <c r="N178" i="1"/>
  <c r="N173" i="1"/>
  <c r="N159" i="1"/>
  <c r="N145" i="1"/>
  <c r="N143" i="1"/>
  <c r="N209" i="1"/>
  <c r="N197" i="1"/>
  <c r="N188" i="1"/>
  <c r="N180" i="1"/>
  <c r="N166" i="1"/>
  <c r="N216" i="1"/>
  <c r="N200" i="1"/>
  <c r="N189" i="1"/>
  <c r="N183" i="1"/>
  <c r="N177" i="1"/>
  <c r="N161" i="1"/>
  <c r="N156" i="1"/>
  <c r="N140" i="1"/>
  <c r="N138" i="1"/>
  <c r="N136" i="1"/>
  <c r="N133" i="1"/>
  <c r="N155" i="1"/>
  <c r="N174" i="1"/>
  <c r="N153" i="1"/>
  <c r="N134" i="1"/>
  <c r="N132" i="1"/>
  <c r="N118" i="1"/>
  <c r="N79" i="1"/>
  <c r="N193" i="1"/>
  <c r="N172" i="1"/>
  <c r="N169" i="1"/>
  <c r="N160" i="1"/>
  <c r="N157" i="1"/>
  <c r="N154" i="1"/>
  <c r="N152" i="1"/>
  <c r="N139" i="1"/>
  <c r="N120" i="1"/>
  <c r="N119" i="1"/>
  <c r="N117" i="1"/>
  <c r="N107" i="1"/>
  <c r="N167" i="1"/>
  <c r="N148" i="1"/>
  <c r="N130" i="1"/>
  <c r="N128" i="1"/>
  <c r="N125" i="1"/>
  <c r="N121" i="1"/>
  <c r="N116" i="1"/>
  <c r="N108" i="1"/>
  <c r="N106" i="1"/>
  <c r="N158" i="1"/>
  <c r="N144" i="1"/>
  <c r="N142" i="1"/>
  <c r="N126" i="1"/>
  <c r="N114" i="1"/>
  <c r="N112" i="1"/>
  <c r="N110" i="1"/>
  <c r="N104" i="1"/>
  <c r="N102" i="1"/>
  <c r="N100" i="1"/>
  <c r="N96" i="1"/>
  <c r="N94" i="1"/>
  <c r="N92" i="1"/>
  <c r="N90" i="1"/>
  <c r="N73" i="1"/>
  <c r="N36" i="1"/>
  <c r="N40" i="1"/>
  <c r="N42" i="1"/>
  <c r="N44" i="1"/>
  <c r="N46" i="1"/>
  <c r="N50" i="1"/>
  <c r="N52" i="1"/>
  <c r="N66" i="1"/>
  <c r="N98" i="1"/>
  <c r="N135" i="1"/>
  <c r="N41" i="1"/>
  <c r="N51" i="1"/>
  <c r="N53" i="1"/>
  <c r="N72" i="1"/>
  <c r="N74" i="1"/>
  <c r="N83" i="1"/>
  <c r="N85" i="1"/>
  <c r="N87" i="1"/>
  <c r="N99" i="1"/>
  <c r="N101" i="1"/>
  <c r="N111" i="1"/>
  <c r="N171" i="1"/>
  <c r="N175" i="1"/>
  <c r="N54" i="1"/>
  <c r="N81" i="1"/>
  <c r="N97" i="1"/>
  <c r="N137" i="1"/>
  <c r="G8" i="5" l="1"/>
  <c r="I8" i="5" s="1"/>
  <c r="I9" i="5" s="1"/>
  <c r="I11" i="5" s="1"/>
  <c r="E8" i="5"/>
  <c r="G8" i="4"/>
  <c r="E8" i="4"/>
  <c r="AK31" i="4"/>
  <c r="AK29" i="4"/>
  <c r="G8" i="3"/>
  <c r="E8" i="3"/>
  <c r="E8" i="1"/>
  <c r="E9" i="1" s="1"/>
  <c r="E11" i="1" s="1"/>
  <c r="G8" i="1"/>
  <c r="M8" i="1" s="1"/>
  <c r="M9" i="1" s="1"/>
  <c r="M11" i="1" s="1"/>
  <c r="G8" i="2"/>
  <c r="E8" i="2"/>
  <c r="AJ30" i="2"/>
  <c r="AJ31" i="2" s="1"/>
  <c r="AJ29" i="2"/>
  <c r="M310" i="1" l="1"/>
  <c r="M315" i="1"/>
  <c r="M312" i="1"/>
  <c r="M311" i="1"/>
  <c r="M316" i="1"/>
  <c r="M317" i="1"/>
  <c r="M309" i="1"/>
  <c r="M314" i="1"/>
  <c r="E310" i="1"/>
  <c r="E315" i="1"/>
  <c r="E312" i="1"/>
  <c r="E317" i="1"/>
  <c r="E311" i="1"/>
  <c r="E316" i="1"/>
  <c r="E309" i="1"/>
  <c r="E314" i="1"/>
  <c r="K8" i="5"/>
  <c r="K9" i="5" s="1"/>
  <c r="K11" i="5" s="1"/>
  <c r="L8" i="5"/>
  <c r="L9" i="5" s="1"/>
  <c r="L11" i="5" s="1"/>
  <c r="H8" i="5"/>
  <c r="H9" i="5" s="1"/>
  <c r="H11" i="5" s="1"/>
  <c r="H368" i="5" s="1"/>
  <c r="G9" i="5"/>
  <c r="G11" i="5" s="1"/>
  <c r="J8" i="5"/>
  <c r="J9" i="5" s="1"/>
  <c r="J11" i="5" s="1"/>
  <c r="J369" i="5" s="1"/>
  <c r="M8" i="5"/>
  <c r="M9" i="5" s="1"/>
  <c r="M11" i="5" s="1"/>
  <c r="M362" i="5" s="1"/>
  <c r="G9" i="1"/>
  <c r="G11" i="1" s="1"/>
  <c r="G343" i="1" s="1"/>
  <c r="F8" i="1"/>
  <c r="F9" i="1" s="1"/>
  <c r="F11" i="1" s="1"/>
  <c r="F326" i="1" s="1"/>
  <c r="K8" i="1"/>
  <c r="K9" i="1" s="1"/>
  <c r="K11" i="1" s="1"/>
  <c r="K367" i="1" s="1"/>
  <c r="H8" i="1"/>
  <c r="H9" i="1" s="1"/>
  <c r="H11" i="1" s="1"/>
  <c r="H349" i="1" s="1"/>
  <c r="I8" i="1"/>
  <c r="I9" i="1" s="1"/>
  <c r="I11" i="1" s="1"/>
  <c r="J8" i="1"/>
  <c r="J9" i="1" s="1"/>
  <c r="J11" i="1" s="1"/>
  <c r="J232" i="1" s="1"/>
  <c r="D8" i="1"/>
  <c r="D9" i="1" s="1"/>
  <c r="D11" i="1" s="1"/>
  <c r="D209" i="1" s="1"/>
  <c r="L8" i="1"/>
  <c r="L9" i="1" s="1"/>
  <c r="L11" i="1" s="1"/>
  <c r="E9" i="5"/>
  <c r="E11" i="5" s="1"/>
  <c r="E362" i="5" s="1"/>
  <c r="F8" i="5"/>
  <c r="F9" i="5" s="1"/>
  <c r="F11" i="5" s="1"/>
  <c r="F345" i="5" s="1"/>
  <c r="D8" i="5"/>
  <c r="D9" i="5" s="1"/>
  <c r="D11" i="5" s="1"/>
  <c r="D216" i="5" s="1"/>
  <c r="H348" i="5"/>
  <c r="H332" i="5"/>
  <c r="H324" i="5"/>
  <c r="H320" i="5"/>
  <c r="H316" i="5"/>
  <c r="H312" i="5"/>
  <c r="H370" i="5"/>
  <c r="H366" i="5"/>
  <c r="H362" i="5"/>
  <c r="H354" i="5"/>
  <c r="H350" i="5"/>
  <c r="H338" i="5"/>
  <c r="H334" i="5"/>
  <c r="H330" i="5"/>
  <c r="H326" i="5"/>
  <c r="H322" i="5"/>
  <c r="H365" i="5"/>
  <c r="H347" i="5"/>
  <c r="H333" i="5"/>
  <c r="H315" i="5"/>
  <c r="H305" i="5"/>
  <c r="H301" i="5"/>
  <c r="H293" i="5"/>
  <c r="H285" i="5"/>
  <c r="H281" i="5"/>
  <c r="H277" i="5"/>
  <c r="H273" i="5"/>
  <c r="H269" i="5"/>
  <c r="H265" i="5"/>
  <c r="H261" i="5"/>
  <c r="H375" i="5"/>
  <c r="H361" i="5"/>
  <c r="H343" i="5"/>
  <c r="H329" i="5"/>
  <c r="H311" i="5"/>
  <c r="H371" i="5"/>
  <c r="H357" i="5"/>
  <c r="H325" i="5"/>
  <c r="H304" i="5"/>
  <c r="H300" i="5"/>
  <c r="H296" i="5"/>
  <c r="H292" i="5"/>
  <c r="H288" i="5"/>
  <c r="H284" i="5"/>
  <c r="H353" i="5"/>
  <c r="H335" i="5"/>
  <c r="H321" i="5"/>
  <c r="H349" i="5"/>
  <c r="H331" i="5"/>
  <c r="H303" i="5"/>
  <c r="H295" i="5"/>
  <c r="H274" i="5"/>
  <c r="H263" i="5"/>
  <c r="H253" i="5"/>
  <c r="H249" i="5"/>
  <c r="H245" i="5"/>
  <c r="H241" i="5"/>
  <c r="H237" i="5"/>
  <c r="H233" i="5"/>
  <c r="H229" i="5"/>
  <c r="H225" i="5"/>
  <c r="H359" i="5"/>
  <c r="H313" i="5"/>
  <c r="H272" i="5"/>
  <c r="H262" i="5"/>
  <c r="H363" i="5"/>
  <c r="H317" i="5"/>
  <c r="H307" i="5"/>
  <c r="H299" i="5"/>
  <c r="H291" i="5"/>
  <c r="H283" i="5"/>
  <c r="H279" i="5"/>
  <c r="H268" i="5"/>
  <c r="H258" i="5"/>
  <c r="H251" i="5"/>
  <c r="H247" i="5"/>
  <c r="H355" i="5"/>
  <c r="H351" i="5"/>
  <c r="H309" i="5"/>
  <c r="H298" i="5"/>
  <c r="H278" i="5"/>
  <c r="H259" i="5"/>
  <c r="H256" i="5"/>
  <c r="H248" i="5"/>
  <c r="H231" i="5"/>
  <c r="H220" i="5"/>
  <c r="H212" i="5"/>
  <c r="H204" i="5"/>
  <c r="H196" i="5"/>
  <c r="H188" i="5"/>
  <c r="H180" i="5"/>
  <c r="H345" i="5"/>
  <c r="H341" i="5"/>
  <c r="H290" i="5"/>
  <c r="H275" i="5"/>
  <c r="H244" i="5"/>
  <c r="H243" i="5"/>
  <c r="H242" i="5"/>
  <c r="H230" i="5"/>
  <c r="H221" i="5"/>
  <c r="H213" i="5"/>
  <c r="H205" i="5"/>
  <c r="H197" i="5"/>
  <c r="H189" i="5"/>
  <c r="H181" i="5"/>
  <c r="H337" i="5"/>
  <c r="H373" i="5"/>
  <c r="H369" i="5"/>
  <c r="H276" i="5"/>
  <c r="H227" i="5"/>
  <c r="H223" i="5"/>
  <c r="H215" i="5"/>
  <c r="H207" i="5"/>
  <c r="H199" i="5"/>
  <c r="H327" i="5"/>
  <c r="H323" i="5"/>
  <c r="H302" i="5"/>
  <c r="H270" i="5"/>
  <c r="H267" i="5"/>
  <c r="H254" i="5"/>
  <c r="H250" i="5"/>
  <c r="H226" i="5"/>
  <c r="H216" i="5"/>
  <c r="H208" i="5"/>
  <c r="H200" i="5"/>
  <c r="H192" i="5"/>
  <c r="H184" i="5"/>
  <c r="H264" i="5"/>
  <c r="H236" i="5"/>
  <c r="H217" i="5"/>
  <c r="H201" i="5"/>
  <c r="H177" i="5"/>
  <c r="H164" i="5"/>
  <c r="H162" i="5"/>
  <c r="H160" i="5"/>
  <c r="H159" i="5"/>
  <c r="H157" i="5"/>
  <c r="H141" i="5"/>
  <c r="H286" i="5"/>
  <c r="H255" i="5"/>
  <c r="H234" i="5"/>
  <c r="H218" i="5"/>
  <c r="H202" i="5"/>
  <c r="H183" i="5"/>
  <c r="H173" i="5"/>
  <c r="H156" i="5"/>
  <c r="H319" i="5"/>
  <c r="H294" i="5"/>
  <c r="H280" i="5"/>
  <c r="H246" i="5"/>
  <c r="H235" i="5"/>
  <c r="H224" i="5"/>
  <c r="H209" i="5"/>
  <c r="H193" i="5"/>
  <c r="H187" i="5"/>
  <c r="H174" i="5"/>
  <c r="H170" i="5"/>
  <c r="H168" i="5"/>
  <c r="H151" i="5"/>
  <c r="H149" i="5"/>
  <c r="H147" i="5"/>
  <c r="H260" i="5"/>
  <c r="H219" i="5"/>
  <c r="H214" i="5"/>
  <c r="H185" i="5"/>
  <c r="H195" i="5"/>
  <c r="H182" i="5"/>
  <c r="H239" i="5"/>
  <c r="H222" i="5"/>
  <c r="H210" i="5"/>
  <c r="H186" i="5"/>
  <c r="H176" i="5"/>
  <c r="H175" i="5"/>
  <c r="H148" i="5"/>
  <c r="H145" i="5"/>
  <c r="H142" i="5"/>
  <c r="H125" i="5"/>
  <c r="H121" i="5"/>
  <c r="H118" i="5"/>
  <c r="H79" i="5"/>
  <c r="H306" i="5"/>
  <c r="H282" i="5"/>
  <c r="H232" i="5"/>
  <c r="H203" i="5"/>
  <c r="H198" i="5"/>
  <c r="H190" i="5"/>
  <c r="H154" i="5"/>
  <c r="H120" i="5"/>
  <c r="H119" i="5"/>
  <c r="H117" i="5"/>
  <c r="H107" i="5"/>
  <c r="H238" i="5"/>
  <c r="H178" i="5"/>
  <c r="H172" i="5"/>
  <c r="H271" i="5"/>
  <c r="H206" i="5"/>
  <c r="H194" i="5"/>
  <c r="H191" i="5"/>
  <c r="H179" i="5"/>
  <c r="H266" i="5"/>
  <c r="H252" i="5"/>
  <c r="H228" i="5"/>
  <c r="H211" i="5"/>
  <c r="H144" i="5"/>
  <c r="H131" i="5"/>
  <c r="H114" i="5"/>
  <c r="H112" i="5"/>
  <c r="H110" i="5"/>
  <c r="H104" i="5"/>
  <c r="H102" i="5"/>
  <c r="H100" i="5"/>
  <c r="H96" i="5"/>
  <c r="H94" i="5"/>
  <c r="H92" i="5"/>
  <c r="H90" i="5"/>
  <c r="H73" i="5"/>
  <c r="H136" i="5"/>
  <c r="H135" i="5"/>
  <c r="H134" i="5"/>
  <c r="H127" i="5"/>
  <c r="H108" i="5"/>
  <c r="H101" i="5"/>
  <c r="H161" i="5"/>
  <c r="H155" i="5"/>
  <c r="H138" i="5"/>
  <c r="H137" i="5"/>
  <c r="H130" i="5"/>
  <c r="H124" i="5"/>
  <c r="H111" i="5"/>
  <c r="H140" i="5"/>
  <c r="H139" i="5"/>
  <c r="H123" i="5"/>
  <c r="H116" i="5"/>
  <c r="H86" i="5"/>
  <c r="H72" i="5"/>
  <c r="H64" i="5"/>
  <c r="H48" i="5"/>
  <c r="H38" i="5"/>
  <c r="H33" i="5"/>
  <c r="H163" i="5"/>
  <c r="H113" i="5"/>
  <c r="H91" i="5"/>
  <c r="H84" i="5"/>
  <c r="H77" i="5"/>
  <c r="H75" i="5"/>
  <c r="H70" i="5"/>
  <c r="H65" i="5"/>
  <c r="H63" i="5"/>
  <c r="H61" i="5"/>
  <c r="H165" i="5"/>
  <c r="H158" i="5"/>
  <c r="H129" i="5"/>
  <c r="H126" i="5"/>
  <c r="H106" i="5"/>
  <c r="H97" i="5"/>
  <c r="H95" i="5"/>
  <c r="H171" i="5"/>
  <c r="H166" i="5"/>
  <c r="H143" i="5"/>
  <c r="H128" i="5"/>
  <c r="H122" i="5"/>
  <c r="H115" i="5"/>
  <c r="H169" i="5"/>
  <c r="H152" i="5"/>
  <c r="H150" i="5"/>
  <c r="H133" i="5"/>
  <c r="H99" i="5"/>
  <c r="H78" i="5"/>
  <c r="H76" i="5"/>
  <c r="H69" i="5"/>
  <c r="H54" i="5"/>
  <c r="H153" i="5"/>
  <c r="H98" i="5"/>
  <c r="H45" i="5"/>
  <c r="H35" i="5"/>
  <c r="H240" i="5"/>
  <c r="H109" i="5"/>
  <c r="H105" i="5"/>
  <c r="H89" i="5"/>
  <c r="H44" i="5"/>
  <c r="H132" i="5"/>
  <c r="H103" i="5"/>
  <c r="H88" i="5"/>
  <c r="H81" i="5"/>
  <c r="H80" i="5"/>
  <c r="H60" i="5"/>
  <c r="H57" i="5"/>
  <c r="H50" i="5"/>
  <c r="H40" i="5"/>
  <c r="H93" i="5"/>
  <c r="H87" i="5"/>
  <c r="H83" i="5"/>
  <c r="H82" i="5"/>
  <c r="H56" i="5"/>
  <c r="H53" i="5"/>
  <c r="H47" i="5"/>
  <c r="H37" i="5"/>
  <c r="H34" i="5"/>
  <c r="H146" i="5"/>
  <c r="H85" i="5"/>
  <c r="H71" i="5"/>
  <c r="H59" i="5"/>
  <c r="H46" i="5"/>
  <c r="H36" i="5"/>
  <c r="H74" i="5"/>
  <c r="H43" i="5"/>
  <c r="H167" i="5"/>
  <c r="H67" i="5"/>
  <c r="H66" i="5"/>
  <c r="H62" i="5"/>
  <c r="H55" i="5"/>
  <c r="H52" i="5"/>
  <c r="H49" i="5"/>
  <c r="H42" i="5"/>
  <c r="H39" i="5"/>
  <c r="H68" i="5"/>
  <c r="H58" i="5"/>
  <c r="H41" i="5"/>
  <c r="H51" i="5"/>
  <c r="I372" i="5"/>
  <c r="I368" i="5"/>
  <c r="I364" i="5"/>
  <c r="I360" i="5"/>
  <c r="I356" i="5"/>
  <c r="I352" i="5"/>
  <c r="I348" i="5"/>
  <c r="I344" i="5"/>
  <c r="I340" i="5"/>
  <c r="I336" i="5"/>
  <c r="I332" i="5"/>
  <c r="I328" i="5"/>
  <c r="I324" i="5"/>
  <c r="I320" i="5"/>
  <c r="I316" i="5"/>
  <c r="I312" i="5"/>
  <c r="I308" i="5"/>
  <c r="I375" i="5"/>
  <c r="I370" i="5"/>
  <c r="I361" i="5"/>
  <c r="I343" i="5"/>
  <c r="I338" i="5"/>
  <c r="I329" i="5"/>
  <c r="I311" i="5"/>
  <c r="I371" i="5"/>
  <c r="I366" i="5"/>
  <c r="I357" i="5"/>
  <c r="I339" i="5"/>
  <c r="I334" i="5"/>
  <c r="I325" i="5"/>
  <c r="I304" i="5"/>
  <c r="I300" i="5"/>
  <c r="I296" i="5"/>
  <c r="I292" i="5"/>
  <c r="I288" i="5"/>
  <c r="I284" i="5"/>
  <c r="I367" i="5"/>
  <c r="I362" i="5"/>
  <c r="I353" i="5"/>
  <c r="I335" i="5"/>
  <c r="I330" i="5"/>
  <c r="I321" i="5"/>
  <c r="I363" i="5"/>
  <c r="I358" i="5"/>
  <c r="I349" i="5"/>
  <c r="I331" i="5"/>
  <c r="I326" i="5"/>
  <c r="I317" i="5"/>
  <c r="I307" i="5"/>
  <c r="I303" i="5"/>
  <c r="I299" i="5"/>
  <c r="I295" i="5"/>
  <c r="I291" i="5"/>
  <c r="I287" i="5"/>
  <c r="I283" i="5"/>
  <c r="I359" i="5"/>
  <c r="I354" i="5"/>
  <c r="I313" i="5"/>
  <c r="I273" i="5"/>
  <c r="I272" i="5"/>
  <c r="I262" i="5"/>
  <c r="I341" i="5"/>
  <c r="I323" i="5"/>
  <c r="I318" i="5"/>
  <c r="I306" i="5"/>
  <c r="I298" i="5"/>
  <c r="I290" i="5"/>
  <c r="I282" i="5"/>
  <c r="I271" i="5"/>
  <c r="I261" i="5"/>
  <c r="I260" i="5"/>
  <c r="I252" i="5"/>
  <c r="I248" i="5"/>
  <c r="I244" i="5"/>
  <c r="I240" i="5"/>
  <c r="I236" i="5"/>
  <c r="I345" i="5"/>
  <c r="I327" i="5"/>
  <c r="I322" i="5"/>
  <c r="I278" i="5"/>
  <c r="I267" i="5"/>
  <c r="I257" i="5"/>
  <c r="I256" i="5"/>
  <c r="I347" i="5"/>
  <c r="I342" i="5"/>
  <c r="I293" i="5"/>
  <c r="I275" i="5"/>
  <c r="I243" i="5"/>
  <c r="I242" i="5"/>
  <c r="I241" i="5"/>
  <c r="I230" i="5"/>
  <c r="I221" i="5"/>
  <c r="I213" i="5"/>
  <c r="I205" i="5"/>
  <c r="I197" i="5"/>
  <c r="I189" i="5"/>
  <c r="I181" i="5"/>
  <c r="I173" i="5"/>
  <c r="I374" i="5"/>
  <c r="I337" i="5"/>
  <c r="I333" i="5"/>
  <c r="I285" i="5"/>
  <c r="I269" i="5"/>
  <c r="I266" i="5"/>
  <c r="I253" i="5"/>
  <c r="I229" i="5"/>
  <c r="I228" i="5"/>
  <c r="I222" i="5"/>
  <c r="I214" i="5"/>
  <c r="I206" i="5"/>
  <c r="I198" i="5"/>
  <c r="I190" i="5"/>
  <c r="I182" i="5"/>
  <c r="I373" i="5"/>
  <c r="I369" i="5"/>
  <c r="I365" i="5"/>
  <c r="I305" i="5"/>
  <c r="I302" i="5"/>
  <c r="I270" i="5"/>
  <c r="I254" i="5"/>
  <c r="I250" i="5"/>
  <c r="I245" i="5"/>
  <c r="I226" i="5"/>
  <c r="I216" i="5"/>
  <c r="I208" i="5"/>
  <c r="I200" i="5"/>
  <c r="I319" i="5"/>
  <c r="I315" i="5"/>
  <c r="I297" i="5"/>
  <c r="I294" i="5"/>
  <c r="I280" i="5"/>
  <c r="I264" i="5"/>
  <c r="I246" i="5"/>
  <c r="I235" i="5"/>
  <c r="I225" i="5"/>
  <c r="I224" i="5"/>
  <c r="I217" i="5"/>
  <c r="I209" i="5"/>
  <c r="I201" i="5"/>
  <c r="I193" i="5"/>
  <c r="I185" i="5"/>
  <c r="I351" i="5"/>
  <c r="I286" i="5"/>
  <c r="I258" i="5"/>
  <c r="I255" i="5"/>
  <c r="I234" i="5"/>
  <c r="I218" i="5"/>
  <c r="I202" i="5"/>
  <c r="I183" i="5"/>
  <c r="I156" i="5"/>
  <c r="I140" i="5"/>
  <c r="I138" i="5"/>
  <c r="I136" i="5"/>
  <c r="I133" i="5"/>
  <c r="I350" i="5"/>
  <c r="I314" i="5"/>
  <c r="I247" i="5"/>
  <c r="I238" i="5"/>
  <c r="I232" i="5"/>
  <c r="I219" i="5"/>
  <c r="I203" i="5"/>
  <c r="I179" i="5"/>
  <c r="I172" i="5"/>
  <c r="I155" i="5"/>
  <c r="I153" i="5"/>
  <c r="I289" i="5"/>
  <c r="I277" i="5"/>
  <c r="I251" i="5"/>
  <c r="I210" i="5"/>
  <c r="I194" i="5"/>
  <c r="I192" i="5"/>
  <c r="I186" i="5"/>
  <c r="I178" i="5"/>
  <c r="I169" i="5"/>
  <c r="I167" i="5"/>
  <c r="I150" i="5"/>
  <c r="I146" i="5"/>
  <c r="I346" i="5"/>
  <c r="I310" i="5"/>
  <c r="I301" i="5"/>
  <c r="I279" i="5"/>
  <c r="I274" i="5"/>
  <c r="I265" i="5"/>
  <c r="I233" i="5"/>
  <c r="I207" i="5"/>
  <c r="I195" i="5"/>
  <c r="I309" i="5"/>
  <c r="I239" i="5"/>
  <c r="I227" i="5"/>
  <c r="I212" i="5"/>
  <c r="I176" i="5"/>
  <c r="I268" i="5"/>
  <c r="I259" i="5"/>
  <c r="I164" i="5"/>
  <c r="I157" i="5"/>
  <c r="I154" i="5"/>
  <c r="I120" i="5"/>
  <c r="I119" i="5"/>
  <c r="I117" i="5"/>
  <c r="I107" i="5"/>
  <c r="I78" i="5"/>
  <c r="I76" i="5"/>
  <c r="I66" i="5"/>
  <c r="I263" i="5"/>
  <c r="I220" i="5"/>
  <c r="I215" i="5"/>
  <c r="I177" i="5"/>
  <c r="I166" i="5"/>
  <c r="I163" i="5"/>
  <c r="I151" i="5"/>
  <c r="I116" i="5"/>
  <c r="I108" i="5"/>
  <c r="I106" i="5"/>
  <c r="I281" i="5"/>
  <c r="I249" i="5"/>
  <c r="I196" i="5"/>
  <c r="I191" i="5"/>
  <c r="I187" i="5"/>
  <c r="I355" i="5"/>
  <c r="I276" i="5"/>
  <c r="I223" i="5"/>
  <c r="I211" i="5"/>
  <c r="I237" i="5"/>
  <c r="I231" i="5"/>
  <c r="I204" i="5"/>
  <c r="I199" i="5"/>
  <c r="I188" i="5"/>
  <c r="I184" i="5"/>
  <c r="I180" i="5"/>
  <c r="I171" i="5"/>
  <c r="I168" i="5"/>
  <c r="I165" i="5"/>
  <c r="I159" i="5"/>
  <c r="I152" i="5"/>
  <c r="I143" i="5"/>
  <c r="I130" i="5"/>
  <c r="I128" i="5"/>
  <c r="I103" i="5"/>
  <c r="I99" i="5"/>
  <c r="I97" i="5"/>
  <c r="I95" i="5"/>
  <c r="I93" i="5"/>
  <c r="I89" i="5"/>
  <c r="I161" i="5"/>
  <c r="I147" i="5"/>
  <c r="I137" i="5"/>
  <c r="I124" i="5"/>
  <c r="I111" i="5"/>
  <c r="I98" i="5"/>
  <c r="I174" i="5"/>
  <c r="I170" i="5"/>
  <c r="I139" i="5"/>
  <c r="I123" i="5"/>
  <c r="I114" i="5"/>
  <c r="I162" i="5"/>
  <c r="I148" i="5"/>
  <c r="I141" i="5"/>
  <c r="I113" i="5"/>
  <c r="I100" i="5"/>
  <c r="I91" i="5"/>
  <c r="I84" i="5"/>
  <c r="I77" i="5"/>
  <c r="I75" i="5"/>
  <c r="I70" i="5"/>
  <c r="I65" i="5"/>
  <c r="I63" i="5"/>
  <c r="I61" i="5"/>
  <c r="I158" i="5"/>
  <c r="I129" i="5"/>
  <c r="I126" i="5"/>
  <c r="I68" i="5"/>
  <c r="I62" i="5"/>
  <c r="I60" i="5"/>
  <c r="I59" i="5"/>
  <c r="I56" i="5"/>
  <c r="I149" i="5"/>
  <c r="I142" i="5"/>
  <c r="I122" i="5"/>
  <c r="I115" i="5"/>
  <c r="I118" i="5"/>
  <c r="I175" i="5"/>
  <c r="I132" i="5"/>
  <c r="I131" i="5"/>
  <c r="I109" i="5"/>
  <c r="I105" i="5"/>
  <c r="I102" i="5"/>
  <c r="I87" i="5"/>
  <c r="I73" i="5"/>
  <c r="I67" i="5"/>
  <c r="I53" i="5"/>
  <c r="I51" i="5"/>
  <c r="I41" i="5"/>
  <c r="I134" i="5"/>
  <c r="I96" i="5"/>
  <c r="I54" i="5"/>
  <c r="I44" i="5"/>
  <c r="I144" i="5"/>
  <c r="I121" i="5"/>
  <c r="I101" i="5"/>
  <c r="I90" i="5"/>
  <c r="I88" i="5"/>
  <c r="I81" i="5"/>
  <c r="I80" i="5"/>
  <c r="I64" i="5"/>
  <c r="I57" i="5"/>
  <c r="I50" i="5"/>
  <c r="I48" i="5"/>
  <c r="I40" i="5"/>
  <c r="I38" i="5"/>
  <c r="I160" i="5"/>
  <c r="I92" i="5"/>
  <c r="I86" i="5"/>
  <c r="I83" i="5"/>
  <c r="I82" i="5"/>
  <c r="I79" i="5"/>
  <c r="I47" i="5"/>
  <c r="I37" i="5"/>
  <c r="I34" i="5"/>
  <c r="I125" i="5"/>
  <c r="I94" i="5"/>
  <c r="I85" i="5"/>
  <c r="I71" i="5"/>
  <c r="I46" i="5"/>
  <c r="I36" i="5"/>
  <c r="I74" i="5"/>
  <c r="I69" i="5"/>
  <c r="I43" i="5"/>
  <c r="I127" i="5"/>
  <c r="I110" i="5"/>
  <c r="I104" i="5"/>
  <c r="I72" i="5"/>
  <c r="I55" i="5"/>
  <c r="I52" i="5"/>
  <c r="I49" i="5"/>
  <c r="I42" i="5"/>
  <c r="I39" i="5"/>
  <c r="I145" i="5"/>
  <c r="I135" i="5"/>
  <c r="I58" i="5"/>
  <c r="I33" i="5"/>
  <c r="I35" i="5"/>
  <c r="I45" i="5"/>
  <c r="I112" i="5"/>
  <c r="D192" i="5"/>
  <c r="D184" i="5"/>
  <c r="D209" i="5"/>
  <c r="D177" i="5"/>
  <c r="D219" i="5"/>
  <c r="D195" i="5"/>
  <c r="D196" i="5"/>
  <c r="D188" i="5"/>
  <c r="D174" i="5"/>
  <c r="D149" i="5"/>
  <c r="D147" i="5"/>
  <c r="D191" i="5"/>
  <c r="D150" i="5"/>
  <c r="D146" i="5"/>
  <c r="D183" i="5"/>
  <c r="D160" i="5"/>
  <c r="D159" i="5"/>
  <c r="D202" i="5"/>
  <c r="D171" i="5"/>
  <c r="D158" i="5"/>
  <c r="D131" i="5"/>
  <c r="D104" i="5"/>
  <c r="D102" i="5"/>
  <c r="D94" i="5"/>
  <c r="D222" i="5"/>
  <c r="D182" i="5"/>
  <c r="D138" i="5"/>
  <c r="D103" i="5"/>
  <c r="D99" i="5"/>
  <c r="D190" i="5"/>
  <c r="D218" i="5"/>
  <c r="D206" i="5"/>
  <c r="D166" i="5"/>
  <c r="D121" i="5"/>
  <c r="D118" i="5"/>
  <c r="D133" i="5"/>
  <c r="D153" i="5"/>
  <c r="D144" i="5"/>
  <c r="D127" i="5"/>
  <c r="D87" i="5"/>
  <c r="D54" i="5"/>
  <c r="D124" i="5"/>
  <c r="D83" i="5"/>
  <c r="D81" i="5"/>
  <c r="D51" i="5"/>
  <c r="D139" i="5"/>
  <c r="D123" i="5"/>
  <c r="D107" i="5"/>
  <c r="D116" i="5"/>
  <c r="D194" i="5"/>
  <c r="D126" i="5"/>
  <c r="D84" i="5"/>
  <c r="D77" i="5"/>
  <c r="D64" i="5"/>
  <c r="D95" i="5"/>
  <c r="D52" i="5"/>
  <c r="D39" i="5"/>
  <c r="D55" i="5"/>
  <c r="D143" i="5"/>
  <c r="D58" i="5"/>
  <c r="D88" i="5"/>
  <c r="D44" i="5"/>
  <c r="D78" i="5"/>
  <c r="D97" i="5"/>
  <c r="D93" i="5"/>
  <c r="D60" i="5"/>
  <c r="D34" i="5"/>
  <c r="D74" i="5"/>
  <c r="D56" i="5"/>
  <c r="D43" i="5"/>
  <c r="D72" i="5"/>
  <c r="D257" i="5"/>
  <c r="D265" i="5"/>
  <c r="D270" i="5"/>
  <c r="D264" i="5"/>
  <c r="D252" i="5"/>
  <c r="D271" i="5"/>
  <c r="D251" i="5"/>
  <c r="D238" i="5"/>
  <c r="D250" i="5"/>
  <c r="D233" i="5"/>
  <c r="D267" i="5"/>
  <c r="D247" i="5"/>
  <c r="D273" i="5"/>
  <c r="D237" i="5"/>
  <c r="D272" i="5"/>
  <c r="D269" i="5"/>
  <c r="D246" i="5"/>
  <c r="D263" i="5"/>
  <c r="D243" i="5"/>
  <c r="D266" i="5"/>
  <c r="D262" i="5"/>
  <c r="D258" i="5"/>
  <c r="D236" i="5"/>
  <c r="D248" i="5"/>
  <c r="D230" i="5"/>
  <c r="D259" i="5"/>
  <c r="D239" i="5"/>
  <c r="D256" i="5"/>
  <c r="D253" i="5"/>
  <c r="D225" i="5"/>
  <c r="D234" i="5"/>
  <c r="D242" i="5"/>
  <c r="D260" i="5"/>
  <c r="D226" i="5"/>
  <c r="D255" i="5"/>
  <c r="D235" i="5"/>
  <c r="D249" i="5"/>
  <c r="D224" i="5"/>
  <c r="D241" i="5"/>
  <c r="D229" i="5"/>
  <c r="D254" i="5"/>
  <c r="D231" i="5"/>
  <c r="D245" i="5"/>
  <c r="D240" i="5"/>
  <c r="D244" i="5"/>
  <c r="D261" i="5"/>
  <c r="D268" i="5"/>
  <c r="D227" i="5"/>
  <c r="D232" i="5"/>
  <c r="D228" i="5"/>
  <c r="G373" i="5"/>
  <c r="G369" i="5"/>
  <c r="G365" i="5"/>
  <c r="G361" i="5"/>
  <c r="G357" i="5"/>
  <c r="G353" i="5"/>
  <c r="G349" i="5"/>
  <c r="G345" i="5"/>
  <c r="G341" i="5"/>
  <c r="G337" i="5"/>
  <c r="G333" i="5"/>
  <c r="G329" i="5"/>
  <c r="G325" i="5"/>
  <c r="G321" i="5"/>
  <c r="G317" i="5"/>
  <c r="G313" i="5"/>
  <c r="G309" i="5"/>
  <c r="G374" i="5"/>
  <c r="G356" i="5"/>
  <c r="G351" i="5"/>
  <c r="G342" i="5"/>
  <c r="G324" i="5"/>
  <c r="G319" i="5"/>
  <c r="G310" i="5"/>
  <c r="G370" i="5"/>
  <c r="G352" i="5"/>
  <c r="G347" i="5"/>
  <c r="G338" i="5"/>
  <c r="G320" i="5"/>
  <c r="G315" i="5"/>
  <c r="G305" i="5"/>
  <c r="G301" i="5"/>
  <c r="G297" i="5"/>
  <c r="G293" i="5"/>
  <c r="G289" i="5"/>
  <c r="G285" i="5"/>
  <c r="G375" i="5"/>
  <c r="G366" i="5"/>
  <c r="G348" i="5"/>
  <c r="G343" i="5"/>
  <c r="G334" i="5"/>
  <c r="G316" i="5"/>
  <c r="G311" i="5"/>
  <c r="G371" i="5"/>
  <c r="G362" i="5"/>
  <c r="G344" i="5"/>
  <c r="G339" i="5"/>
  <c r="G330" i="5"/>
  <c r="G312" i="5"/>
  <c r="G304" i="5"/>
  <c r="G300" i="5"/>
  <c r="G296" i="5"/>
  <c r="G292" i="5"/>
  <c r="G288" i="5"/>
  <c r="G284" i="5"/>
  <c r="G372" i="5"/>
  <c r="G367" i="5"/>
  <c r="G326" i="5"/>
  <c r="G308" i="5"/>
  <c r="G275" i="5"/>
  <c r="G264" i="5"/>
  <c r="G254" i="5"/>
  <c r="G354" i="5"/>
  <c r="G336" i="5"/>
  <c r="G331" i="5"/>
  <c r="G303" i="5"/>
  <c r="G295" i="5"/>
  <c r="G287" i="5"/>
  <c r="G274" i="5"/>
  <c r="G273" i="5"/>
  <c r="G263" i="5"/>
  <c r="G253" i="5"/>
  <c r="G249" i="5"/>
  <c r="G245" i="5"/>
  <c r="G241" i="5"/>
  <c r="G237" i="5"/>
  <c r="G358" i="5"/>
  <c r="G340" i="5"/>
  <c r="G335" i="5"/>
  <c r="G280" i="5"/>
  <c r="G270" i="5"/>
  <c r="G269" i="5"/>
  <c r="G259" i="5"/>
  <c r="G363" i="5"/>
  <c r="G359" i="5"/>
  <c r="G350" i="5"/>
  <c r="G346" i="5"/>
  <c r="G306" i="5"/>
  <c r="G281" i="5"/>
  <c r="G265" i="5"/>
  <c r="G262" i="5"/>
  <c r="G252" i="5"/>
  <c r="G240" i="5"/>
  <c r="G239" i="5"/>
  <c r="G238" i="5"/>
  <c r="G232" i="5"/>
  <c r="G219" i="5"/>
  <c r="G211" i="5"/>
  <c r="G203" i="5"/>
  <c r="G195" i="5"/>
  <c r="G187" i="5"/>
  <c r="G179" i="5"/>
  <c r="G298" i="5"/>
  <c r="G278" i="5"/>
  <c r="G272" i="5"/>
  <c r="G256" i="5"/>
  <c r="G248" i="5"/>
  <c r="G231" i="5"/>
  <c r="G220" i="5"/>
  <c r="G212" i="5"/>
  <c r="G204" i="5"/>
  <c r="G196" i="5"/>
  <c r="G188" i="5"/>
  <c r="G180" i="5"/>
  <c r="G332" i="5"/>
  <c r="G328" i="5"/>
  <c r="G282" i="5"/>
  <c r="G279" i="5"/>
  <c r="G266" i="5"/>
  <c r="G260" i="5"/>
  <c r="G257" i="5"/>
  <c r="G228" i="5"/>
  <c r="G222" i="5"/>
  <c r="G214" i="5"/>
  <c r="G206" i="5"/>
  <c r="G198" i="5"/>
  <c r="G368" i="5"/>
  <c r="G364" i="5"/>
  <c r="G307" i="5"/>
  <c r="G276" i="5"/>
  <c r="G227" i="5"/>
  <c r="G223" i="5"/>
  <c r="G215" i="5"/>
  <c r="G207" i="5"/>
  <c r="G199" i="5"/>
  <c r="G191" i="5"/>
  <c r="G183" i="5"/>
  <c r="G302" i="5"/>
  <c r="G267" i="5"/>
  <c r="G261" i="5"/>
  <c r="G250" i="5"/>
  <c r="G225" i="5"/>
  <c r="G216" i="5"/>
  <c r="G200" i="5"/>
  <c r="G190" i="5"/>
  <c r="G184" i="5"/>
  <c r="G175" i="5"/>
  <c r="G165" i="5"/>
  <c r="G163" i="5"/>
  <c r="G161" i="5"/>
  <c r="G158" i="5"/>
  <c r="G144" i="5"/>
  <c r="G142" i="5"/>
  <c r="G323" i="5"/>
  <c r="G291" i="5"/>
  <c r="G258" i="5"/>
  <c r="G236" i="5"/>
  <c r="G217" i="5"/>
  <c r="G201" i="5"/>
  <c r="G189" i="5"/>
  <c r="G177" i="5"/>
  <c r="G164" i="5"/>
  <c r="G162" i="5"/>
  <c r="G160" i="5"/>
  <c r="G159" i="5"/>
  <c r="G157" i="5"/>
  <c r="G141" i="5"/>
  <c r="G360" i="5"/>
  <c r="G299" i="5"/>
  <c r="G226" i="5"/>
  <c r="G208" i="5"/>
  <c r="G181" i="5"/>
  <c r="G176" i="5"/>
  <c r="G171" i="5"/>
  <c r="G154" i="5"/>
  <c r="G152" i="5"/>
  <c r="G148" i="5"/>
  <c r="G251" i="5"/>
  <c r="G247" i="5"/>
  <c r="G202" i="5"/>
  <c r="G197" i="5"/>
  <c r="G322" i="5"/>
  <c r="G255" i="5"/>
  <c r="G243" i="5"/>
  <c r="G233" i="5"/>
  <c r="G230" i="5"/>
  <c r="G224" i="5"/>
  <c r="G185" i="5"/>
  <c r="G283" i="5"/>
  <c r="G246" i="5"/>
  <c r="G205" i="5"/>
  <c r="G193" i="5"/>
  <c r="G182" i="5"/>
  <c r="G174" i="5"/>
  <c r="G173" i="5"/>
  <c r="G170" i="5"/>
  <c r="G167" i="5"/>
  <c r="G134" i="5"/>
  <c r="G132" i="5"/>
  <c r="G126" i="5"/>
  <c r="G124" i="5"/>
  <c r="G122" i="5"/>
  <c r="G87" i="5"/>
  <c r="G85" i="5"/>
  <c r="G83" i="5"/>
  <c r="G82" i="5"/>
  <c r="G80" i="5"/>
  <c r="G318" i="5"/>
  <c r="G290" i="5"/>
  <c r="G277" i="5"/>
  <c r="G268" i="5"/>
  <c r="G242" i="5"/>
  <c r="G235" i="5"/>
  <c r="G210" i="5"/>
  <c r="G186" i="5"/>
  <c r="G145" i="5"/>
  <c r="G125" i="5"/>
  <c r="G121" i="5"/>
  <c r="G118" i="5"/>
  <c r="G229" i="5"/>
  <c r="G218" i="5"/>
  <c r="G213" i="5"/>
  <c r="G178" i="5"/>
  <c r="G355" i="5"/>
  <c r="G314" i="5"/>
  <c r="G271" i="5"/>
  <c r="G244" i="5"/>
  <c r="G234" i="5"/>
  <c r="G194" i="5"/>
  <c r="G169" i="5"/>
  <c r="G139" i="5"/>
  <c r="G137" i="5"/>
  <c r="G135" i="5"/>
  <c r="G115" i="5"/>
  <c r="G113" i="5"/>
  <c r="G111" i="5"/>
  <c r="G109" i="5"/>
  <c r="G105" i="5"/>
  <c r="G101" i="5"/>
  <c r="G91" i="5"/>
  <c r="G74" i="5"/>
  <c r="G72" i="5"/>
  <c r="G70" i="5"/>
  <c r="G68" i="5"/>
  <c r="G172" i="5"/>
  <c r="G153" i="5"/>
  <c r="G146" i="5"/>
  <c r="G117" i="5"/>
  <c r="G112" i="5"/>
  <c r="G96" i="5"/>
  <c r="G94" i="5"/>
  <c r="G327" i="5"/>
  <c r="G147" i="5"/>
  <c r="G136" i="5"/>
  <c r="G127" i="5"/>
  <c r="G168" i="5"/>
  <c r="G155" i="5"/>
  <c r="G138" i="5"/>
  <c r="G130" i="5"/>
  <c r="G120" i="5"/>
  <c r="G114" i="5"/>
  <c r="G107" i="5"/>
  <c r="G104" i="5"/>
  <c r="G98" i="5"/>
  <c r="G88" i="5"/>
  <c r="G79" i="5"/>
  <c r="G49" i="5"/>
  <c r="G47" i="5"/>
  <c r="G45" i="5"/>
  <c r="G43" i="5"/>
  <c r="G39" i="5"/>
  <c r="G37" i="5"/>
  <c r="G35" i="5"/>
  <c r="G34" i="5"/>
  <c r="G156" i="5"/>
  <c r="G140" i="5"/>
  <c r="G123" i="5"/>
  <c r="G116" i="5"/>
  <c r="G100" i="5"/>
  <c r="G86" i="5"/>
  <c r="G64" i="5"/>
  <c r="G48" i="5"/>
  <c r="G38" i="5"/>
  <c r="G33" i="5"/>
  <c r="G294" i="5"/>
  <c r="G119" i="5"/>
  <c r="G286" i="5"/>
  <c r="G209" i="5"/>
  <c r="G149" i="5"/>
  <c r="G129" i="5"/>
  <c r="G221" i="5"/>
  <c r="G166" i="5"/>
  <c r="G143" i="5"/>
  <c r="G128" i="5"/>
  <c r="G110" i="5"/>
  <c r="G103" i="5"/>
  <c r="G71" i="5"/>
  <c r="G58" i="5"/>
  <c r="G57" i="5"/>
  <c r="G55" i="5"/>
  <c r="G150" i="5"/>
  <c r="G65" i="5"/>
  <c r="G61" i="5"/>
  <c r="G51" i="5"/>
  <c r="G41" i="5"/>
  <c r="G133" i="5"/>
  <c r="G54" i="5"/>
  <c r="G90" i="5"/>
  <c r="G89" i="5"/>
  <c r="G78" i="5"/>
  <c r="G44" i="5"/>
  <c r="G99" i="5"/>
  <c r="G92" i="5"/>
  <c r="G84" i="5"/>
  <c r="G81" i="5"/>
  <c r="G76" i="5"/>
  <c r="G60" i="5"/>
  <c r="G50" i="5"/>
  <c r="G40" i="5"/>
  <c r="G192" i="5"/>
  <c r="G131" i="5"/>
  <c r="G106" i="5"/>
  <c r="G97" i="5"/>
  <c r="G93" i="5"/>
  <c r="G77" i="5"/>
  <c r="G75" i="5"/>
  <c r="G63" i="5"/>
  <c r="G56" i="5"/>
  <c r="G53" i="5"/>
  <c r="G151" i="5"/>
  <c r="G108" i="5"/>
  <c r="G69" i="5"/>
  <c r="G59" i="5"/>
  <c r="G46" i="5"/>
  <c r="G36" i="5"/>
  <c r="G102" i="5"/>
  <c r="G73" i="5"/>
  <c r="G95" i="5"/>
  <c r="G67" i="5"/>
  <c r="G62" i="5"/>
  <c r="G42" i="5"/>
  <c r="G66" i="5"/>
  <c r="G52" i="5"/>
  <c r="M372" i="5"/>
  <c r="M340" i="5"/>
  <c r="M285" i="5"/>
  <c r="M328" i="5"/>
  <c r="M300" i="5"/>
  <c r="M254" i="5"/>
  <c r="M274" i="5"/>
  <c r="M251" i="5"/>
  <c r="M187" i="5"/>
  <c r="M169" i="5"/>
  <c r="M283" i="5"/>
  <c r="M215" i="5"/>
  <c r="M211" i="5"/>
  <c r="M171" i="5"/>
  <c r="M157" i="5"/>
  <c r="M118" i="5"/>
  <c r="M175" i="5"/>
  <c r="M112" i="5"/>
  <c r="M71" i="5"/>
  <c r="M137" i="5"/>
  <c r="L374" i="5"/>
  <c r="L370" i="5"/>
  <c r="L366" i="5"/>
  <c r="L362" i="5"/>
  <c r="L358" i="5"/>
  <c r="L354" i="5"/>
  <c r="L350" i="5"/>
  <c r="L346" i="5"/>
  <c r="L342" i="5"/>
  <c r="L338" i="5"/>
  <c r="L334" i="5"/>
  <c r="L330" i="5"/>
  <c r="L326" i="5"/>
  <c r="L322" i="5"/>
  <c r="L318" i="5"/>
  <c r="L314" i="5"/>
  <c r="L310" i="5"/>
  <c r="L372" i="5"/>
  <c r="L368" i="5"/>
  <c r="L364" i="5"/>
  <c r="L360" i="5"/>
  <c r="L356" i="5"/>
  <c r="L352" i="5"/>
  <c r="L348" i="5"/>
  <c r="L344" i="5"/>
  <c r="L340" i="5"/>
  <c r="L336" i="5"/>
  <c r="L332" i="5"/>
  <c r="L328" i="5"/>
  <c r="L324" i="5"/>
  <c r="L320" i="5"/>
  <c r="L316" i="5"/>
  <c r="L312" i="5"/>
  <c r="L308" i="5"/>
  <c r="L371" i="5"/>
  <c r="L353" i="5"/>
  <c r="L339" i="5"/>
  <c r="L321" i="5"/>
  <c r="L307" i="5"/>
  <c r="L303" i="5"/>
  <c r="L299" i="5"/>
  <c r="L295" i="5"/>
  <c r="L291" i="5"/>
  <c r="L287" i="5"/>
  <c r="L283" i="5"/>
  <c r="L279" i="5"/>
  <c r="L275" i="5"/>
  <c r="L271" i="5"/>
  <c r="L267" i="5"/>
  <c r="L263" i="5"/>
  <c r="L259" i="5"/>
  <c r="L255" i="5"/>
  <c r="L367" i="5"/>
  <c r="L349" i="5"/>
  <c r="L335" i="5"/>
  <c r="L317" i="5"/>
  <c r="L363" i="5"/>
  <c r="L345" i="5"/>
  <c r="L331" i="5"/>
  <c r="L313" i="5"/>
  <c r="L306" i="5"/>
  <c r="L302" i="5"/>
  <c r="L298" i="5"/>
  <c r="L294" i="5"/>
  <c r="L290" i="5"/>
  <c r="L286" i="5"/>
  <c r="L282" i="5"/>
  <c r="L373" i="5"/>
  <c r="L359" i="5"/>
  <c r="L341" i="5"/>
  <c r="L327" i="5"/>
  <c r="L309" i="5"/>
  <c r="L369" i="5"/>
  <c r="L323" i="5"/>
  <c r="L301" i="5"/>
  <c r="L293" i="5"/>
  <c r="L285" i="5"/>
  <c r="L280" i="5"/>
  <c r="L269" i="5"/>
  <c r="L258" i="5"/>
  <c r="L251" i="5"/>
  <c r="L247" i="5"/>
  <c r="L243" i="5"/>
  <c r="L239" i="5"/>
  <c r="L235" i="5"/>
  <c r="L231" i="5"/>
  <c r="L227" i="5"/>
  <c r="L351" i="5"/>
  <c r="L333" i="5"/>
  <c r="L278" i="5"/>
  <c r="L268" i="5"/>
  <c r="L257" i="5"/>
  <c r="L355" i="5"/>
  <c r="L337" i="5"/>
  <c r="L305" i="5"/>
  <c r="L297" i="5"/>
  <c r="L289" i="5"/>
  <c r="L274" i="5"/>
  <c r="L264" i="5"/>
  <c r="L253" i="5"/>
  <c r="L249" i="5"/>
  <c r="L245" i="5"/>
  <c r="L375" i="5"/>
  <c r="L329" i="5"/>
  <c r="L325" i="5"/>
  <c r="L226" i="5"/>
  <c r="L216" i="5"/>
  <c r="L208" i="5"/>
  <c r="L200" i="5"/>
  <c r="L192" i="5"/>
  <c r="L184" i="5"/>
  <c r="L176" i="5"/>
  <c r="L365" i="5"/>
  <c r="L361" i="5"/>
  <c r="L300" i="5"/>
  <c r="L276" i="5"/>
  <c r="L273" i="5"/>
  <c r="L260" i="5"/>
  <c r="L254" i="5"/>
  <c r="L250" i="5"/>
  <c r="L225" i="5"/>
  <c r="L217" i="5"/>
  <c r="L209" i="5"/>
  <c r="L201" i="5"/>
  <c r="L193" i="5"/>
  <c r="L185" i="5"/>
  <c r="L177" i="5"/>
  <c r="L357" i="5"/>
  <c r="L319" i="5"/>
  <c r="L315" i="5"/>
  <c r="L284" i="5"/>
  <c r="L277" i="5"/>
  <c r="L261" i="5"/>
  <c r="L238" i="5"/>
  <c r="L237" i="5"/>
  <c r="L236" i="5"/>
  <c r="L233" i="5"/>
  <c r="L219" i="5"/>
  <c r="L211" i="5"/>
  <c r="L203" i="5"/>
  <c r="L195" i="5"/>
  <c r="L311" i="5"/>
  <c r="L304" i="5"/>
  <c r="L232" i="5"/>
  <c r="L220" i="5"/>
  <c r="L212" i="5"/>
  <c r="L204" i="5"/>
  <c r="L196" i="5"/>
  <c r="L188" i="5"/>
  <c r="L296" i="5"/>
  <c r="L252" i="5"/>
  <c r="L242" i="5"/>
  <c r="L240" i="5"/>
  <c r="L230" i="5"/>
  <c r="L221" i="5"/>
  <c r="L205" i="5"/>
  <c r="L182" i="5"/>
  <c r="L170" i="5"/>
  <c r="L168" i="5"/>
  <c r="L151" i="5"/>
  <c r="L149" i="5"/>
  <c r="L147" i="5"/>
  <c r="L281" i="5"/>
  <c r="L222" i="5"/>
  <c r="L206" i="5"/>
  <c r="L187" i="5"/>
  <c r="L181" i="5"/>
  <c r="L178" i="5"/>
  <c r="L174" i="5"/>
  <c r="L169" i="5"/>
  <c r="L167" i="5"/>
  <c r="L150" i="5"/>
  <c r="L146" i="5"/>
  <c r="L343" i="5"/>
  <c r="L265" i="5"/>
  <c r="L262" i="5"/>
  <c r="L241" i="5"/>
  <c r="L213" i="5"/>
  <c r="L197" i="5"/>
  <c r="L191" i="5"/>
  <c r="L175" i="5"/>
  <c r="L164" i="5"/>
  <c r="L162" i="5"/>
  <c r="L160" i="5"/>
  <c r="L159" i="5"/>
  <c r="L157" i="5"/>
  <c r="L141" i="5"/>
  <c r="L224" i="5"/>
  <c r="L186" i="5"/>
  <c r="L173" i="5"/>
  <c r="L292" i="5"/>
  <c r="L246" i="5"/>
  <c r="L210" i="5"/>
  <c r="L198" i="5"/>
  <c r="L190" i="5"/>
  <c r="L229" i="5"/>
  <c r="L215" i="5"/>
  <c r="L172" i="5"/>
  <c r="L156" i="5"/>
  <c r="L153" i="5"/>
  <c r="L139" i="5"/>
  <c r="L137" i="5"/>
  <c r="L135" i="5"/>
  <c r="L114" i="5"/>
  <c r="L112" i="5"/>
  <c r="L110" i="5"/>
  <c r="L104" i="5"/>
  <c r="L102" i="5"/>
  <c r="L100" i="5"/>
  <c r="L96" i="5"/>
  <c r="L94" i="5"/>
  <c r="L92" i="5"/>
  <c r="L90" i="5"/>
  <c r="L73" i="5"/>
  <c r="L272" i="5"/>
  <c r="L183" i="5"/>
  <c r="L179" i="5"/>
  <c r="L144" i="5"/>
  <c r="L131" i="5"/>
  <c r="L130" i="5"/>
  <c r="L128" i="5"/>
  <c r="L103" i="5"/>
  <c r="L99" i="5"/>
  <c r="L288" i="5"/>
  <c r="L223" i="5"/>
  <c r="L218" i="5"/>
  <c r="L194" i="5"/>
  <c r="L180" i="5"/>
  <c r="L266" i="5"/>
  <c r="L248" i="5"/>
  <c r="L244" i="5"/>
  <c r="L234" i="5"/>
  <c r="L228" i="5"/>
  <c r="L199" i="5"/>
  <c r="L256" i="5"/>
  <c r="L214" i="5"/>
  <c r="L161" i="5"/>
  <c r="L134" i="5"/>
  <c r="L132" i="5"/>
  <c r="L125" i="5"/>
  <c r="L121" i="5"/>
  <c r="L118" i="5"/>
  <c r="L79" i="5"/>
  <c r="L347" i="5"/>
  <c r="L270" i="5"/>
  <c r="L155" i="5"/>
  <c r="L140" i="5"/>
  <c r="L116" i="5"/>
  <c r="L202" i="5"/>
  <c r="L189" i="5"/>
  <c r="L154" i="5"/>
  <c r="L148" i="5"/>
  <c r="L129" i="5"/>
  <c r="L126" i="5"/>
  <c r="L119" i="5"/>
  <c r="L113" i="5"/>
  <c r="L165" i="5"/>
  <c r="L163" i="5"/>
  <c r="L158" i="5"/>
  <c r="L142" i="5"/>
  <c r="L122" i="5"/>
  <c r="L106" i="5"/>
  <c r="L82" i="5"/>
  <c r="L80" i="5"/>
  <c r="L71" i="5"/>
  <c r="L54" i="5"/>
  <c r="L143" i="5"/>
  <c r="L115" i="5"/>
  <c r="L78" i="5"/>
  <c r="L76" i="5"/>
  <c r="L69" i="5"/>
  <c r="L53" i="5"/>
  <c r="L51" i="5"/>
  <c r="L41" i="5"/>
  <c r="L171" i="5"/>
  <c r="L166" i="5"/>
  <c r="L152" i="5"/>
  <c r="L145" i="5"/>
  <c r="L133" i="5"/>
  <c r="L127" i="5"/>
  <c r="L117" i="5"/>
  <c r="L207" i="5"/>
  <c r="L136" i="5"/>
  <c r="L124" i="5"/>
  <c r="L108" i="5"/>
  <c r="L101" i="5"/>
  <c r="L98" i="5"/>
  <c r="L88" i="5"/>
  <c r="L74" i="5"/>
  <c r="L48" i="5"/>
  <c r="L38" i="5"/>
  <c r="L33" i="5"/>
  <c r="L138" i="5"/>
  <c r="L111" i="5"/>
  <c r="L109" i="5"/>
  <c r="L105" i="5"/>
  <c r="L91" i="5"/>
  <c r="L89" i="5"/>
  <c r="L86" i="5"/>
  <c r="L81" i="5"/>
  <c r="L60" i="5"/>
  <c r="L57" i="5"/>
  <c r="L47" i="5"/>
  <c r="L37" i="5"/>
  <c r="L34" i="5"/>
  <c r="L87" i="5"/>
  <c r="L84" i="5"/>
  <c r="L83" i="5"/>
  <c r="L63" i="5"/>
  <c r="L56" i="5"/>
  <c r="L46" i="5"/>
  <c r="L36" i="5"/>
  <c r="L93" i="5"/>
  <c r="L85" i="5"/>
  <c r="L77" i="5"/>
  <c r="L75" i="5"/>
  <c r="L59" i="5"/>
  <c r="L43" i="5"/>
  <c r="L120" i="5"/>
  <c r="L97" i="5"/>
  <c r="L72" i="5"/>
  <c r="L52" i="5"/>
  <c r="L49" i="5"/>
  <c r="L42" i="5"/>
  <c r="L39" i="5"/>
  <c r="L70" i="5"/>
  <c r="L67" i="5"/>
  <c r="L62" i="5"/>
  <c r="L55" i="5"/>
  <c r="L123" i="5"/>
  <c r="L66" i="5"/>
  <c r="L61" i="5"/>
  <c r="L58" i="5"/>
  <c r="L45" i="5"/>
  <c r="L35" i="5"/>
  <c r="L95" i="5"/>
  <c r="L68" i="5"/>
  <c r="L65" i="5"/>
  <c r="L44" i="5"/>
  <c r="L50" i="5"/>
  <c r="L107" i="5"/>
  <c r="L64" i="5"/>
  <c r="L40" i="5"/>
  <c r="K375" i="5"/>
  <c r="K371" i="5"/>
  <c r="K367" i="5"/>
  <c r="K363" i="5"/>
  <c r="K359" i="5"/>
  <c r="K355" i="5"/>
  <c r="K351" i="5"/>
  <c r="K347" i="5"/>
  <c r="K343" i="5"/>
  <c r="K339" i="5"/>
  <c r="K335" i="5"/>
  <c r="K331" i="5"/>
  <c r="K327" i="5"/>
  <c r="K323" i="5"/>
  <c r="K319" i="5"/>
  <c r="K315" i="5"/>
  <c r="K311" i="5"/>
  <c r="K362" i="5"/>
  <c r="K357" i="5"/>
  <c r="K348" i="5"/>
  <c r="K330" i="5"/>
  <c r="K325" i="5"/>
  <c r="K316" i="5"/>
  <c r="K358" i="5"/>
  <c r="K353" i="5"/>
  <c r="K344" i="5"/>
  <c r="K326" i="5"/>
  <c r="K321" i="5"/>
  <c r="K312" i="5"/>
  <c r="K307" i="5"/>
  <c r="K303" i="5"/>
  <c r="K299" i="5"/>
  <c r="K295" i="5"/>
  <c r="K291" i="5"/>
  <c r="K287" i="5"/>
  <c r="K283" i="5"/>
  <c r="K372" i="5"/>
  <c r="K354" i="5"/>
  <c r="K349" i="5"/>
  <c r="K340" i="5"/>
  <c r="K322" i="5"/>
  <c r="K317" i="5"/>
  <c r="K308" i="5"/>
  <c r="K368" i="5"/>
  <c r="K350" i="5"/>
  <c r="K345" i="5"/>
  <c r="K336" i="5"/>
  <c r="K318" i="5"/>
  <c r="K313" i="5"/>
  <c r="K306" i="5"/>
  <c r="K302" i="5"/>
  <c r="K298" i="5"/>
  <c r="K294" i="5"/>
  <c r="K290" i="5"/>
  <c r="K286" i="5"/>
  <c r="K282" i="5"/>
  <c r="K364" i="5"/>
  <c r="K346" i="5"/>
  <c r="K341" i="5"/>
  <c r="K281" i="5"/>
  <c r="K270" i="5"/>
  <c r="K260" i="5"/>
  <c r="K259" i="5"/>
  <c r="K374" i="5"/>
  <c r="K369" i="5"/>
  <c r="K328" i="5"/>
  <c r="K310" i="5"/>
  <c r="K301" i="5"/>
  <c r="K293" i="5"/>
  <c r="K285" i="5"/>
  <c r="K280" i="5"/>
  <c r="K279" i="5"/>
  <c r="K269" i="5"/>
  <c r="K258" i="5"/>
  <c r="K251" i="5"/>
  <c r="K247" i="5"/>
  <c r="K243" i="5"/>
  <c r="K239" i="5"/>
  <c r="K235" i="5"/>
  <c r="K373" i="5"/>
  <c r="K332" i="5"/>
  <c r="K314" i="5"/>
  <c r="K309" i="5"/>
  <c r="K276" i="5"/>
  <c r="K275" i="5"/>
  <c r="K265" i="5"/>
  <c r="K254" i="5"/>
  <c r="K342" i="5"/>
  <c r="K338" i="5"/>
  <c r="K370" i="5"/>
  <c r="K366" i="5"/>
  <c r="K337" i="5"/>
  <c r="K333" i="5"/>
  <c r="K272" i="5"/>
  <c r="K266" i="5"/>
  <c r="K263" i="5"/>
  <c r="K249" i="5"/>
  <c r="K244" i="5"/>
  <c r="K228" i="5"/>
  <c r="K227" i="5"/>
  <c r="K223" i="5"/>
  <c r="K215" i="5"/>
  <c r="K207" i="5"/>
  <c r="K199" i="5"/>
  <c r="K191" i="5"/>
  <c r="K183" i="5"/>
  <c r="K175" i="5"/>
  <c r="K329" i="5"/>
  <c r="K305" i="5"/>
  <c r="K257" i="5"/>
  <c r="K245" i="5"/>
  <c r="K226" i="5"/>
  <c r="K216" i="5"/>
  <c r="K208" i="5"/>
  <c r="K200" i="5"/>
  <c r="K192" i="5"/>
  <c r="K184" i="5"/>
  <c r="K176" i="5"/>
  <c r="K365" i="5"/>
  <c r="K361" i="5"/>
  <c r="K324" i="5"/>
  <c r="K320" i="5"/>
  <c r="K360" i="5"/>
  <c r="K356" i="5"/>
  <c r="K292" i="5"/>
  <c r="K289" i="5"/>
  <c r="K264" i="5"/>
  <c r="K246" i="5"/>
  <c r="K234" i="5"/>
  <c r="K224" i="5"/>
  <c r="K218" i="5"/>
  <c r="K210" i="5"/>
  <c r="K202" i="5"/>
  <c r="K194" i="5"/>
  <c r="K352" i="5"/>
  <c r="K284" i="5"/>
  <c r="K277" i="5"/>
  <c r="K274" i="5"/>
  <c r="K261" i="5"/>
  <c r="K255" i="5"/>
  <c r="K238" i="5"/>
  <c r="K237" i="5"/>
  <c r="K236" i="5"/>
  <c r="K233" i="5"/>
  <c r="K219" i="5"/>
  <c r="K211" i="5"/>
  <c r="K203" i="5"/>
  <c r="K195" i="5"/>
  <c r="K187" i="5"/>
  <c r="K232" i="5"/>
  <c r="K220" i="5"/>
  <c r="K204" i="5"/>
  <c r="K188" i="5"/>
  <c r="K171" i="5"/>
  <c r="K154" i="5"/>
  <c r="K152" i="5"/>
  <c r="K148" i="5"/>
  <c r="K131" i="5"/>
  <c r="K296" i="5"/>
  <c r="K278" i="5"/>
  <c r="K252" i="5"/>
  <c r="K242" i="5"/>
  <c r="K240" i="5"/>
  <c r="K230" i="5"/>
  <c r="K221" i="5"/>
  <c r="K205" i="5"/>
  <c r="K182" i="5"/>
  <c r="K170" i="5"/>
  <c r="K168" i="5"/>
  <c r="K151" i="5"/>
  <c r="K149" i="5"/>
  <c r="K147" i="5"/>
  <c r="K304" i="5"/>
  <c r="K271" i="5"/>
  <c r="K268" i="5"/>
  <c r="K231" i="5"/>
  <c r="K212" i="5"/>
  <c r="K196" i="5"/>
  <c r="K185" i="5"/>
  <c r="K180" i="5"/>
  <c r="K165" i="5"/>
  <c r="K163" i="5"/>
  <c r="K161" i="5"/>
  <c r="K158" i="5"/>
  <c r="K144" i="5"/>
  <c r="K142" i="5"/>
  <c r="K189" i="5"/>
  <c r="K174" i="5"/>
  <c r="K300" i="5"/>
  <c r="K222" i="5"/>
  <c r="K217" i="5"/>
  <c r="K193" i="5"/>
  <c r="K186" i="5"/>
  <c r="K177" i="5"/>
  <c r="K273" i="5"/>
  <c r="K250" i="5"/>
  <c r="K198" i="5"/>
  <c r="K190" i="5"/>
  <c r="K178" i="5"/>
  <c r="K166" i="5"/>
  <c r="K160" i="5"/>
  <c r="K141" i="5"/>
  <c r="K133" i="5"/>
  <c r="K115" i="5"/>
  <c r="K113" i="5"/>
  <c r="K111" i="5"/>
  <c r="K109" i="5"/>
  <c r="K105" i="5"/>
  <c r="K101" i="5"/>
  <c r="K91" i="5"/>
  <c r="K74" i="5"/>
  <c r="K72" i="5"/>
  <c r="K70" i="5"/>
  <c r="K68" i="5"/>
  <c r="K64" i="5"/>
  <c r="K229" i="5"/>
  <c r="K213" i="5"/>
  <c r="K172" i="5"/>
  <c r="K169" i="5"/>
  <c r="K156" i="5"/>
  <c r="K153" i="5"/>
  <c r="K139" i="5"/>
  <c r="K137" i="5"/>
  <c r="K135" i="5"/>
  <c r="K114" i="5"/>
  <c r="K112" i="5"/>
  <c r="K110" i="5"/>
  <c r="K104" i="5"/>
  <c r="K102" i="5"/>
  <c r="K100" i="5"/>
  <c r="K334" i="5"/>
  <c r="K297" i="5"/>
  <c r="K267" i="5"/>
  <c r="K262" i="5"/>
  <c r="K253" i="5"/>
  <c r="K241" i="5"/>
  <c r="K206" i="5"/>
  <c r="K201" i="5"/>
  <c r="K179" i="5"/>
  <c r="K288" i="5"/>
  <c r="K248" i="5"/>
  <c r="K225" i="5"/>
  <c r="K209" i="5"/>
  <c r="K197" i="5"/>
  <c r="K181" i="5"/>
  <c r="K155" i="5"/>
  <c r="K140" i="5"/>
  <c r="K138" i="5"/>
  <c r="K136" i="5"/>
  <c r="K126" i="5"/>
  <c r="K124" i="5"/>
  <c r="K122" i="5"/>
  <c r="K87" i="5"/>
  <c r="K85" i="5"/>
  <c r="K83" i="5"/>
  <c r="K82" i="5"/>
  <c r="K80" i="5"/>
  <c r="K123" i="5"/>
  <c r="K120" i="5"/>
  <c r="K107" i="5"/>
  <c r="K162" i="5"/>
  <c r="K116" i="5"/>
  <c r="K214" i="5"/>
  <c r="K157" i="5"/>
  <c r="K129" i="5"/>
  <c r="K119" i="5"/>
  <c r="K97" i="5"/>
  <c r="K95" i="5"/>
  <c r="K93" i="5"/>
  <c r="K89" i="5"/>
  <c r="K66" i="5"/>
  <c r="K58" i="5"/>
  <c r="K57" i="5"/>
  <c r="K55" i="5"/>
  <c r="K256" i="5"/>
  <c r="K128" i="5"/>
  <c r="K118" i="5"/>
  <c r="K106" i="5"/>
  <c r="K103" i="5"/>
  <c r="K71" i="5"/>
  <c r="K54" i="5"/>
  <c r="K173" i="5"/>
  <c r="K164" i="5"/>
  <c r="K159" i="5"/>
  <c r="K143" i="5"/>
  <c r="K99" i="5"/>
  <c r="K167" i="5"/>
  <c r="K150" i="5"/>
  <c r="K132" i="5"/>
  <c r="K125" i="5"/>
  <c r="K121" i="5"/>
  <c r="K146" i="5"/>
  <c r="K145" i="5"/>
  <c r="K134" i="5"/>
  <c r="K127" i="5"/>
  <c r="K117" i="5"/>
  <c r="K81" i="5"/>
  <c r="K49" i="5"/>
  <c r="K47" i="5"/>
  <c r="K45" i="5"/>
  <c r="K43" i="5"/>
  <c r="K39" i="5"/>
  <c r="K37" i="5"/>
  <c r="K35" i="5"/>
  <c r="K34" i="5"/>
  <c r="K90" i="5"/>
  <c r="K88" i="5"/>
  <c r="K79" i="5"/>
  <c r="K78" i="5"/>
  <c r="K50" i="5"/>
  <c r="K40" i="5"/>
  <c r="K92" i="5"/>
  <c r="K86" i="5"/>
  <c r="K76" i="5"/>
  <c r="K60" i="5"/>
  <c r="K53" i="5"/>
  <c r="K94" i="5"/>
  <c r="K84" i="5"/>
  <c r="K63" i="5"/>
  <c r="K56" i="5"/>
  <c r="K46" i="5"/>
  <c r="K36" i="5"/>
  <c r="K77" i="5"/>
  <c r="K75" i="5"/>
  <c r="K69" i="5"/>
  <c r="K59" i="5"/>
  <c r="K108" i="5"/>
  <c r="K73" i="5"/>
  <c r="K52" i="5"/>
  <c r="K42" i="5"/>
  <c r="K33" i="5"/>
  <c r="K130" i="5"/>
  <c r="K67" i="5"/>
  <c r="K62" i="5"/>
  <c r="K51" i="5"/>
  <c r="K41" i="5"/>
  <c r="K61" i="5"/>
  <c r="K48" i="5"/>
  <c r="K65" i="5"/>
  <c r="K38" i="5"/>
  <c r="K98" i="5"/>
  <c r="K44" i="5"/>
  <c r="K96" i="5"/>
  <c r="I8" i="4"/>
  <c r="I9" i="4" s="1"/>
  <c r="I11" i="4" s="1"/>
  <c r="H8" i="4"/>
  <c r="H9" i="4" s="1"/>
  <c r="H11" i="4" s="1"/>
  <c r="M8" i="4"/>
  <c r="M9" i="4" s="1"/>
  <c r="M11" i="4" s="1"/>
  <c r="L8" i="4"/>
  <c r="L9" i="4" s="1"/>
  <c r="L11" i="4" s="1"/>
  <c r="G9" i="4"/>
  <c r="G11" i="4" s="1"/>
  <c r="K8" i="4"/>
  <c r="K9" i="4" s="1"/>
  <c r="K11" i="4" s="1"/>
  <c r="J8" i="4"/>
  <c r="J9" i="4" s="1"/>
  <c r="J11" i="4" s="1"/>
  <c r="E9" i="4"/>
  <c r="E11" i="4" s="1"/>
  <c r="F8" i="4"/>
  <c r="F9" i="4" s="1"/>
  <c r="F11" i="4" s="1"/>
  <c r="D8" i="4"/>
  <c r="D9" i="4" s="1"/>
  <c r="D11" i="4" s="1"/>
  <c r="G9" i="3"/>
  <c r="G11" i="3" s="1"/>
  <c r="J8" i="3"/>
  <c r="J9" i="3" s="1"/>
  <c r="J11" i="3" s="1"/>
  <c r="I8" i="3"/>
  <c r="I9" i="3" s="1"/>
  <c r="I11" i="3" s="1"/>
  <c r="M8" i="3"/>
  <c r="M9" i="3" s="1"/>
  <c r="M11" i="3" s="1"/>
  <c r="H8" i="3"/>
  <c r="H9" i="3" s="1"/>
  <c r="H11" i="3" s="1"/>
  <c r="L8" i="3"/>
  <c r="L9" i="3" s="1"/>
  <c r="L11" i="3" s="1"/>
  <c r="K8" i="3"/>
  <c r="K9" i="3" s="1"/>
  <c r="K11" i="3" s="1"/>
  <c r="F8" i="3"/>
  <c r="F9" i="3" s="1"/>
  <c r="F11" i="3" s="1"/>
  <c r="E9" i="3"/>
  <c r="E11" i="3" s="1"/>
  <c r="D8" i="3"/>
  <c r="D9" i="3" s="1"/>
  <c r="D11" i="3" s="1"/>
  <c r="K8" i="2"/>
  <c r="K9" i="2" s="1"/>
  <c r="K11" i="2" s="1"/>
  <c r="G9" i="2"/>
  <c r="G11" i="2" s="1"/>
  <c r="J8" i="2"/>
  <c r="J9" i="2" s="1"/>
  <c r="J11" i="2" s="1"/>
  <c r="I8" i="2"/>
  <c r="I9" i="2" s="1"/>
  <c r="I11" i="2" s="1"/>
  <c r="H8" i="2"/>
  <c r="H9" i="2" s="1"/>
  <c r="H11" i="2" s="1"/>
  <c r="M8" i="2"/>
  <c r="M9" i="2" s="1"/>
  <c r="M11" i="2" s="1"/>
  <c r="L8" i="2"/>
  <c r="L9" i="2" s="1"/>
  <c r="L11" i="2" s="1"/>
  <c r="D8" i="2"/>
  <c r="D9" i="2" s="1"/>
  <c r="D11" i="2" s="1"/>
  <c r="E9" i="2"/>
  <c r="E11" i="2" s="1"/>
  <c r="F8" i="2"/>
  <c r="F9" i="2" s="1"/>
  <c r="F11" i="2" s="1"/>
  <c r="K331" i="1"/>
  <c r="K356" i="1"/>
  <c r="K287" i="1"/>
  <c r="K285" i="1"/>
  <c r="K300" i="1"/>
  <c r="K360" i="1"/>
  <c r="K274" i="1"/>
  <c r="K223" i="1"/>
  <c r="K308" i="1"/>
  <c r="K192" i="1"/>
  <c r="K261" i="1"/>
  <c r="K211" i="1"/>
  <c r="K203" i="1"/>
  <c r="K248" i="1"/>
  <c r="K234" i="1"/>
  <c r="K230" i="1"/>
  <c r="K253" i="1"/>
  <c r="K336" i="1"/>
  <c r="K257" i="1"/>
  <c r="K227" i="1"/>
  <c r="K188" i="1"/>
  <c r="K181" i="1"/>
  <c r="K241" i="1"/>
  <c r="K214" i="1"/>
  <c r="K212" i="1"/>
  <c r="K206" i="1"/>
  <c r="K176" i="1"/>
  <c r="K170" i="1"/>
  <c r="K198" i="1"/>
  <c r="K169" i="1"/>
  <c r="K167" i="1"/>
  <c r="K138" i="1"/>
  <c r="K213" i="1"/>
  <c r="K201" i="1"/>
  <c r="K172" i="1"/>
  <c r="K153" i="1"/>
  <c r="K139" i="1"/>
  <c r="K132" i="1"/>
  <c r="K158" i="1"/>
  <c r="K154" i="1"/>
  <c r="K204" i="1"/>
  <c r="K162" i="1"/>
  <c r="K269" i="1"/>
  <c r="K143" i="1"/>
  <c r="K122" i="1"/>
  <c r="K268" i="1"/>
  <c r="K141" i="1"/>
  <c r="K112" i="1"/>
  <c r="K110" i="1"/>
  <c r="K96" i="1"/>
  <c r="K97" i="1"/>
  <c r="K95" i="1"/>
  <c r="K189" i="1"/>
  <c r="K129" i="1"/>
  <c r="K127" i="1"/>
  <c r="K177" i="1"/>
  <c r="K146" i="1"/>
  <c r="K130" i="1"/>
  <c r="K119" i="1"/>
  <c r="K78" i="1"/>
  <c r="K76" i="1"/>
  <c r="K105" i="1"/>
  <c r="K71" i="1"/>
  <c r="K63" i="1"/>
  <c r="K149" i="1"/>
  <c r="K62" i="1"/>
  <c r="K60" i="1"/>
  <c r="K116" i="1"/>
  <c r="K57" i="1"/>
  <c r="K55" i="1"/>
  <c r="K101" i="1"/>
  <c r="K83" i="1"/>
  <c r="K74" i="1"/>
  <c r="K118" i="1"/>
  <c r="K90" i="1"/>
  <c r="K160" i="1"/>
  <c r="K70" i="1"/>
  <c r="K47" i="1"/>
  <c r="K43" i="1"/>
  <c r="K77" i="1"/>
  <c r="K65" i="1"/>
  <c r="K50" i="1"/>
  <c r="K48" i="1"/>
  <c r="K147" i="1"/>
  <c r="K42" i="1"/>
  <c r="K38" i="1"/>
  <c r="K51" i="1"/>
  <c r="K41" i="1"/>
  <c r="K88" i="1"/>
  <c r="K144" i="1"/>
  <c r="K113" i="1"/>
  <c r="E374" i="1"/>
  <c r="E370" i="1"/>
  <c r="E366" i="1"/>
  <c r="E362" i="1"/>
  <c r="E358" i="1"/>
  <c r="E354" i="1"/>
  <c r="E350" i="1"/>
  <c r="E346" i="1"/>
  <c r="E342" i="1"/>
  <c r="E338" i="1"/>
  <c r="E334" i="1"/>
  <c r="E330" i="1"/>
  <c r="E326" i="1"/>
  <c r="E322" i="1"/>
  <c r="E318" i="1"/>
  <c r="E372" i="1"/>
  <c r="E368" i="1"/>
  <c r="E364" i="1"/>
  <c r="E360" i="1"/>
  <c r="E356" i="1"/>
  <c r="E352" i="1"/>
  <c r="E348" i="1"/>
  <c r="E344" i="1"/>
  <c r="E340" i="1"/>
  <c r="E336" i="1"/>
  <c r="E332" i="1"/>
  <c r="E328" i="1"/>
  <c r="E324" i="1"/>
  <c r="E320" i="1"/>
  <c r="E371" i="1"/>
  <c r="E363" i="1"/>
  <c r="E355" i="1"/>
  <c r="E347" i="1"/>
  <c r="E306" i="1"/>
  <c r="E302" i="1"/>
  <c r="E298" i="1"/>
  <c r="E294" i="1"/>
  <c r="E290" i="1"/>
  <c r="E286" i="1"/>
  <c r="E282" i="1"/>
  <c r="E278" i="1"/>
  <c r="E369" i="1"/>
  <c r="E361" i="1"/>
  <c r="E353" i="1"/>
  <c r="E345" i="1"/>
  <c r="E337" i="1"/>
  <c r="E329" i="1"/>
  <c r="E321" i="1"/>
  <c r="E375" i="1"/>
  <c r="E308" i="1"/>
  <c r="E304" i="1"/>
  <c r="E300" i="1"/>
  <c r="E296" i="1"/>
  <c r="E292" i="1"/>
  <c r="E288" i="1"/>
  <c r="E284" i="1"/>
  <c r="E280" i="1"/>
  <c r="E276" i="1"/>
  <c r="E365" i="1"/>
  <c r="E349" i="1"/>
  <c r="E333" i="1"/>
  <c r="E323" i="1"/>
  <c r="E313" i="1"/>
  <c r="E307" i="1"/>
  <c r="E297" i="1"/>
  <c r="E281" i="1"/>
  <c r="E343" i="1"/>
  <c r="E325" i="1"/>
  <c r="E303" i="1"/>
  <c r="E283" i="1"/>
  <c r="E274" i="1"/>
  <c r="E270" i="1"/>
  <c r="E266" i="1"/>
  <c r="E262" i="1"/>
  <c r="E258" i="1"/>
  <c r="E254" i="1"/>
  <c r="E250" i="1"/>
  <c r="E246" i="1"/>
  <c r="E335" i="1"/>
  <c r="E299" i="1"/>
  <c r="E285" i="1"/>
  <c r="E367" i="1"/>
  <c r="E351" i="1"/>
  <c r="E327" i="1"/>
  <c r="E287" i="1"/>
  <c r="E273" i="1"/>
  <c r="E269" i="1"/>
  <c r="E265" i="1"/>
  <c r="E261" i="1"/>
  <c r="E257" i="1"/>
  <c r="E253" i="1"/>
  <c r="E373" i="1"/>
  <c r="E357" i="1"/>
  <c r="E319" i="1"/>
  <c r="E305" i="1"/>
  <c r="E289" i="1"/>
  <c r="E263" i="1"/>
  <c r="E217" i="1"/>
  <c r="E209" i="1"/>
  <c r="E201" i="1"/>
  <c r="E193" i="1"/>
  <c r="E339" i="1"/>
  <c r="E301" i="1"/>
  <c r="E267" i="1"/>
  <c r="E256" i="1"/>
  <c r="E251" i="1"/>
  <c r="E249" i="1"/>
  <c r="E243" i="1"/>
  <c r="E239" i="1"/>
  <c r="E235" i="1"/>
  <c r="E231" i="1"/>
  <c r="E227" i="1"/>
  <c r="E218" i="1"/>
  <c r="E210" i="1"/>
  <c r="E202" i="1"/>
  <c r="E194" i="1"/>
  <c r="E291" i="1"/>
  <c r="E277" i="1"/>
  <c r="E268" i="1"/>
  <c r="E221" i="1"/>
  <c r="E213" i="1"/>
  <c r="E205" i="1"/>
  <c r="E197" i="1"/>
  <c r="E359" i="1"/>
  <c r="E272" i="1"/>
  <c r="E245" i="1"/>
  <c r="E241" i="1"/>
  <c r="E237" i="1"/>
  <c r="E233" i="1"/>
  <c r="E229" i="1"/>
  <c r="E225" i="1"/>
  <c r="E222" i="1"/>
  <c r="E214" i="1"/>
  <c r="E271" i="1"/>
  <c r="E219" i="1"/>
  <c r="E211" i="1"/>
  <c r="E200" i="1"/>
  <c r="E192" i="1"/>
  <c r="E275" i="1"/>
  <c r="E247" i="1"/>
  <c r="E242" i="1"/>
  <c r="E234" i="1"/>
  <c r="E226" i="1"/>
  <c r="E220" i="1"/>
  <c r="E199" i="1"/>
  <c r="E189" i="1"/>
  <c r="E183" i="1"/>
  <c r="E175" i="1"/>
  <c r="E171" i="1"/>
  <c r="E279" i="1"/>
  <c r="E240" i="1"/>
  <c r="E232" i="1"/>
  <c r="E224" i="1"/>
  <c r="E203" i="1"/>
  <c r="E191" i="1"/>
  <c r="E185" i="1"/>
  <c r="E295" i="1"/>
  <c r="E260" i="1"/>
  <c r="E252" i="1"/>
  <c r="E248" i="1"/>
  <c r="E186" i="1"/>
  <c r="E178" i="1"/>
  <c r="E166" i="1"/>
  <c r="E341" i="1"/>
  <c r="E259" i="1"/>
  <c r="E244" i="1"/>
  <c r="E228" i="1"/>
  <c r="E216" i="1"/>
  <c r="E212" i="1"/>
  <c r="E168" i="1"/>
  <c r="E162" i="1"/>
  <c r="E154" i="1"/>
  <c r="E152" i="1"/>
  <c r="E148" i="1"/>
  <c r="E198" i="1"/>
  <c r="E184" i="1"/>
  <c r="E173" i="1"/>
  <c r="E163" i="1"/>
  <c r="E151" i="1"/>
  <c r="E149" i="1"/>
  <c r="E147" i="1"/>
  <c r="E130" i="1"/>
  <c r="E128" i="1"/>
  <c r="E331" i="1"/>
  <c r="E264" i="1"/>
  <c r="E230" i="1"/>
  <c r="E208" i="1"/>
  <c r="E196" i="1"/>
  <c r="E180" i="1"/>
  <c r="E159" i="1"/>
  <c r="E150" i="1"/>
  <c r="E146" i="1"/>
  <c r="E255" i="1"/>
  <c r="E215" i="1"/>
  <c r="E190" i="1"/>
  <c r="E223" i="1"/>
  <c r="E204" i="1"/>
  <c r="E179" i="1"/>
  <c r="E169" i="1"/>
  <c r="E167" i="1"/>
  <c r="E161" i="1"/>
  <c r="E141" i="1"/>
  <c r="E187" i="1"/>
  <c r="E165" i="1"/>
  <c r="E158" i="1"/>
  <c r="E145" i="1"/>
  <c r="E134" i="1"/>
  <c r="E132" i="1"/>
  <c r="E123" i="1"/>
  <c r="E98" i="1"/>
  <c r="E293" i="1"/>
  <c r="E182" i="1"/>
  <c r="E143" i="1"/>
  <c r="E87" i="1"/>
  <c r="E85" i="1"/>
  <c r="E83" i="1"/>
  <c r="E82" i="1"/>
  <c r="E80" i="1"/>
  <c r="E238" i="1"/>
  <c r="E207" i="1"/>
  <c r="E144" i="1"/>
  <c r="E142" i="1"/>
  <c r="E125" i="1"/>
  <c r="E118" i="1"/>
  <c r="E206" i="1"/>
  <c r="E176" i="1"/>
  <c r="E174" i="1"/>
  <c r="E137" i="1"/>
  <c r="E135" i="1"/>
  <c r="E133" i="1"/>
  <c r="E121" i="1"/>
  <c r="E120" i="1"/>
  <c r="E119" i="1"/>
  <c r="E117" i="1"/>
  <c r="E107" i="1"/>
  <c r="E160" i="1"/>
  <c r="E157" i="1"/>
  <c r="E131" i="1"/>
  <c r="E124" i="1"/>
  <c r="E122" i="1"/>
  <c r="E115" i="1"/>
  <c r="E113" i="1"/>
  <c r="E111" i="1"/>
  <c r="E109" i="1"/>
  <c r="E105" i="1"/>
  <c r="E101" i="1"/>
  <c r="E91" i="1"/>
  <c r="E74" i="1"/>
  <c r="E188" i="1"/>
  <c r="E156" i="1"/>
  <c r="E94" i="1"/>
  <c r="E79" i="1"/>
  <c r="E72" i="1"/>
  <c r="E58" i="1"/>
  <c r="E57" i="1"/>
  <c r="E55" i="1"/>
  <c r="E181" i="1"/>
  <c r="E104" i="1"/>
  <c r="E92" i="1"/>
  <c r="E90" i="1"/>
  <c r="E54" i="1"/>
  <c r="E139" i="1"/>
  <c r="E114" i="1"/>
  <c r="E103" i="1"/>
  <c r="E53" i="1"/>
  <c r="E51" i="1"/>
  <c r="E41" i="1"/>
  <c r="E236" i="1"/>
  <c r="E195" i="1"/>
  <c r="E155" i="1"/>
  <c r="E153" i="1"/>
  <c r="E129" i="1"/>
  <c r="E106" i="1"/>
  <c r="E88" i="1"/>
  <c r="E86" i="1"/>
  <c r="E84" i="1"/>
  <c r="E77" i="1"/>
  <c r="E75" i="1"/>
  <c r="E66" i="1"/>
  <c r="E52" i="1"/>
  <c r="E50" i="1"/>
  <c r="E46" i="1"/>
  <c r="E44" i="1"/>
  <c r="E42" i="1"/>
  <c r="E40" i="1"/>
  <c r="E36" i="1"/>
  <c r="E170" i="1"/>
  <c r="E140" i="1"/>
  <c r="E127" i="1"/>
  <c r="E99" i="1"/>
  <c r="E95" i="1"/>
  <c r="E78" i="1"/>
  <c r="E73" i="1"/>
  <c r="E61" i="1"/>
  <c r="E48" i="1"/>
  <c r="E38" i="1"/>
  <c r="E33" i="1"/>
  <c r="E70" i="1"/>
  <c r="E64" i="1"/>
  <c r="E56" i="1"/>
  <c r="E47" i="1"/>
  <c r="E45" i="1"/>
  <c r="E37" i="1"/>
  <c r="E100" i="1"/>
  <c r="E93" i="1"/>
  <c r="E62" i="1"/>
  <c r="E136" i="1"/>
  <c r="E68" i="1"/>
  <c r="E96" i="1"/>
  <c r="E177" i="1"/>
  <c r="E164" i="1"/>
  <c r="E112" i="1"/>
  <c r="E110" i="1"/>
  <c r="E39" i="1"/>
  <c r="E35" i="1"/>
  <c r="E108" i="1"/>
  <c r="E97" i="1"/>
  <c r="E89" i="1"/>
  <c r="E71" i="1"/>
  <c r="E69" i="1"/>
  <c r="E67" i="1"/>
  <c r="E65" i="1"/>
  <c r="E60" i="1"/>
  <c r="E63" i="1"/>
  <c r="E138" i="1"/>
  <c r="E76" i="1"/>
  <c r="E49" i="1"/>
  <c r="E43" i="1"/>
  <c r="E34" i="1"/>
  <c r="E126" i="1"/>
  <c r="E116" i="1"/>
  <c r="E59" i="1"/>
  <c r="E172" i="1"/>
  <c r="E102" i="1"/>
  <c r="E81" i="1"/>
  <c r="J165" i="1"/>
  <c r="J158" i="1"/>
  <c r="M374" i="1"/>
  <c r="M370" i="1"/>
  <c r="M366" i="1"/>
  <c r="M362" i="1"/>
  <c r="M358" i="1"/>
  <c r="M354" i="1"/>
  <c r="M350" i="1"/>
  <c r="M346" i="1"/>
  <c r="M342" i="1"/>
  <c r="M338" i="1"/>
  <c r="M334" i="1"/>
  <c r="M330" i="1"/>
  <c r="M326" i="1"/>
  <c r="M322" i="1"/>
  <c r="M318" i="1"/>
  <c r="M372" i="1"/>
  <c r="M368" i="1"/>
  <c r="M364" i="1"/>
  <c r="M360" i="1"/>
  <c r="M356" i="1"/>
  <c r="M352" i="1"/>
  <c r="M348" i="1"/>
  <c r="M344" i="1"/>
  <c r="M340" i="1"/>
  <c r="M336" i="1"/>
  <c r="M332" i="1"/>
  <c r="M328" i="1"/>
  <c r="M324" i="1"/>
  <c r="M320" i="1"/>
  <c r="M375" i="1"/>
  <c r="M367" i="1"/>
  <c r="M359" i="1"/>
  <c r="M351" i="1"/>
  <c r="M306" i="1"/>
  <c r="M302" i="1"/>
  <c r="M298" i="1"/>
  <c r="M294" i="1"/>
  <c r="M290" i="1"/>
  <c r="M286" i="1"/>
  <c r="M282" i="1"/>
  <c r="M278" i="1"/>
  <c r="M373" i="1"/>
  <c r="M365" i="1"/>
  <c r="M357" i="1"/>
  <c r="M349" i="1"/>
  <c r="M341" i="1"/>
  <c r="M333" i="1"/>
  <c r="M325" i="1"/>
  <c r="M304" i="1"/>
  <c r="M300" i="1"/>
  <c r="M296" i="1"/>
  <c r="M292" i="1"/>
  <c r="M288" i="1"/>
  <c r="M284" i="1"/>
  <c r="M280" i="1"/>
  <c r="M276" i="1"/>
  <c r="M361" i="1"/>
  <c r="M345" i="1"/>
  <c r="M335" i="1"/>
  <c r="M301" i="1"/>
  <c r="M293" i="1"/>
  <c r="M277" i="1"/>
  <c r="M337" i="1"/>
  <c r="M327" i="1"/>
  <c r="M295" i="1"/>
  <c r="M279" i="1"/>
  <c r="M274" i="1"/>
  <c r="M270" i="1"/>
  <c r="M266" i="1"/>
  <c r="M262" i="1"/>
  <c r="M258" i="1"/>
  <c r="M254" i="1"/>
  <c r="M250" i="1"/>
  <c r="M246" i="1"/>
  <c r="M329" i="1"/>
  <c r="M319" i="1"/>
  <c r="M297" i="1"/>
  <c r="M281" i="1"/>
  <c r="M363" i="1"/>
  <c r="M347" i="1"/>
  <c r="M339" i="1"/>
  <c r="M321" i="1"/>
  <c r="M307" i="1"/>
  <c r="M283" i="1"/>
  <c r="M273" i="1"/>
  <c r="M269" i="1"/>
  <c r="M265" i="1"/>
  <c r="M261" i="1"/>
  <c r="M257" i="1"/>
  <c r="M253" i="1"/>
  <c r="M369" i="1"/>
  <c r="M353" i="1"/>
  <c r="M331" i="1"/>
  <c r="M303" i="1"/>
  <c r="M285" i="1"/>
  <c r="M355" i="1"/>
  <c r="M289" i="1"/>
  <c r="M275" i="1"/>
  <c r="M264" i="1"/>
  <c r="M217" i="1"/>
  <c r="M209" i="1"/>
  <c r="M201" i="1"/>
  <c r="M193" i="1"/>
  <c r="M371" i="1"/>
  <c r="M268" i="1"/>
  <c r="M243" i="1"/>
  <c r="M239" i="1"/>
  <c r="M235" i="1"/>
  <c r="M231" i="1"/>
  <c r="M227" i="1"/>
  <c r="M218" i="1"/>
  <c r="M210" i="1"/>
  <c r="M202" i="1"/>
  <c r="M194" i="1"/>
  <c r="M343" i="1"/>
  <c r="M299" i="1"/>
  <c r="M259" i="1"/>
  <c r="M251" i="1"/>
  <c r="M247" i="1"/>
  <c r="M221" i="1"/>
  <c r="M213" i="1"/>
  <c r="M205" i="1"/>
  <c r="M197" i="1"/>
  <c r="M287" i="1"/>
  <c r="M263" i="1"/>
  <c r="M245" i="1"/>
  <c r="M241" i="1"/>
  <c r="M237" i="1"/>
  <c r="M233" i="1"/>
  <c r="M229" i="1"/>
  <c r="M225" i="1"/>
  <c r="M222" i="1"/>
  <c r="M214" i="1"/>
  <c r="M323" i="1"/>
  <c r="M208" i="1"/>
  <c r="M196" i="1"/>
  <c r="M190" i="1"/>
  <c r="M291" i="1"/>
  <c r="M248" i="1"/>
  <c r="M238" i="1"/>
  <c r="M230" i="1"/>
  <c r="M207" i="1"/>
  <c r="M195" i="1"/>
  <c r="M183" i="1"/>
  <c r="M175" i="1"/>
  <c r="M171" i="1"/>
  <c r="M308" i="1"/>
  <c r="M260" i="1"/>
  <c r="M244" i="1"/>
  <c r="M236" i="1"/>
  <c r="M228" i="1"/>
  <c r="M216" i="1"/>
  <c r="M211" i="1"/>
  <c r="M200" i="1"/>
  <c r="M189" i="1"/>
  <c r="M185" i="1"/>
  <c r="M272" i="1"/>
  <c r="M249" i="1"/>
  <c r="M219" i="1"/>
  <c r="M199" i="1"/>
  <c r="M186" i="1"/>
  <c r="M178" i="1"/>
  <c r="M166" i="1"/>
  <c r="M240" i="1"/>
  <c r="M224" i="1"/>
  <c r="M174" i="1"/>
  <c r="M172" i="1"/>
  <c r="M165" i="1"/>
  <c r="M158" i="1"/>
  <c r="M154" i="1"/>
  <c r="M152" i="1"/>
  <c r="M148" i="1"/>
  <c r="M256" i="1"/>
  <c r="M215" i="1"/>
  <c r="M206" i="1"/>
  <c r="M181" i="1"/>
  <c r="M176" i="1"/>
  <c r="M170" i="1"/>
  <c r="M162" i="1"/>
  <c r="M151" i="1"/>
  <c r="M149" i="1"/>
  <c r="M147" i="1"/>
  <c r="M130" i="1"/>
  <c r="M128" i="1"/>
  <c r="M255" i="1"/>
  <c r="M242" i="1"/>
  <c r="M226" i="1"/>
  <c r="M204" i="1"/>
  <c r="M191" i="1"/>
  <c r="M187" i="1"/>
  <c r="M168" i="1"/>
  <c r="M163" i="1"/>
  <c r="M150" i="1"/>
  <c r="M146" i="1"/>
  <c r="M223" i="1"/>
  <c r="M173" i="1"/>
  <c r="M159" i="1"/>
  <c r="M252" i="1"/>
  <c r="M212" i="1"/>
  <c r="M192" i="1"/>
  <c r="M164" i="1"/>
  <c r="M160" i="1"/>
  <c r="M141" i="1"/>
  <c r="M203" i="1"/>
  <c r="M198" i="1"/>
  <c r="M184" i="1"/>
  <c r="M182" i="1"/>
  <c r="M140" i="1"/>
  <c r="M136" i="1"/>
  <c r="M129" i="1"/>
  <c r="M127" i="1"/>
  <c r="M98" i="1"/>
  <c r="M267" i="1"/>
  <c r="M156" i="1"/>
  <c r="M155" i="1"/>
  <c r="M87" i="1"/>
  <c r="M85" i="1"/>
  <c r="M83" i="1"/>
  <c r="M82" i="1"/>
  <c r="M80" i="1"/>
  <c r="M153" i="1"/>
  <c r="M138" i="1"/>
  <c r="M134" i="1"/>
  <c r="M132" i="1"/>
  <c r="M123" i="1"/>
  <c r="M118" i="1"/>
  <c r="M169" i="1"/>
  <c r="M157" i="1"/>
  <c r="M139" i="1"/>
  <c r="M120" i="1"/>
  <c r="M119" i="1"/>
  <c r="M117" i="1"/>
  <c r="M107" i="1"/>
  <c r="M313" i="1"/>
  <c r="M234" i="1"/>
  <c r="M161" i="1"/>
  <c r="M143" i="1"/>
  <c r="M137" i="1"/>
  <c r="M135" i="1"/>
  <c r="M133" i="1"/>
  <c r="M115" i="1"/>
  <c r="M113" i="1"/>
  <c r="M111" i="1"/>
  <c r="M109" i="1"/>
  <c r="M105" i="1"/>
  <c r="M101" i="1"/>
  <c r="M91" i="1"/>
  <c r="M74" i="1"/>
  <c r="M72" i="1"/>
  <c r="M106" i="1"/>
  <c r="M93" i="1"/>
  <c r="M89" i="1"/>
  <c r="M76" i="1"/>
  <c r="M58" i="1"/>
  <c r="M57" i="1"/>
  <c r="M55" i="1"/>
  <c r="M305" i="1"/>
  <c r="M116" i="1"/>
  <c r="M110" i="1"/>
  <c r="M100" i="1"/>
  <c r="M97" i="1"/>
  <c r="M81" i="1"/>
  <c r="M54" i="1"/>
  <c r="M220" i="1"/>
  <c r="M180" i="1"/>
  <c r="M126" i="1"/>
  <c r="M121" i="1"/>
  <c r="M99" i="1"/>
  <c r="M96" i="1"/>
  <c r="M94" i="1"/>
  <c r="M79" i="1"/>
  <c r="M53" i="1"/>
  <c r="M51" i="1"/>
  <c r="M41" i="1"/>
  <c r="M179" i="1"/>
  <c r="M167" i="1"/>
  <c r="M142" i="1"/>
  <c r="M92" i="1"/>
  <c r="M90" i="1"/>
  <c r="M66" i="1"/>
  <c r="M52" i="1"/>
  <c r="M50" i="1"/>
  <c r="M46" i="1"/>
  <c r="M44" i="1"/>
  <c r="M42" i="1"/>
  <c r="M40" i="1"/>
  <c r="M36" i="1"/>
  <c r="M271" i="1"/>
  <c r="M144" i="1"/>
  <c r="M88" i="1"/>
  <c r="M86" i="1"/>
  <c r="M84" i="1"/>
  <c r="M77" i="1"/>
  <c r="M75" i="1"/>
  <c r="M145" i="1"/>
  <c r="M124" i="1"/>
  <c r="M112" i="1"/>
  <c r="M71" i="1"/>
  <c r="M70" i="1"/>
  <c r="M68" i="1"/>
  <c r="M64" i="1"/>
  <c r="M59" i="1"/>
  <c r="M63" i="1"/>
  <c r="M61" i="1"/>
  <c r="M38" i="1"/>
  <c r="M125" i="1"/>
  <c r="M60" i="1"/>
  <c r="M177" i="1"/>
  <c r="M108" i="1"/>
  <c r="M62" i="1"/>
  <c r="M73" i="1"/>
  <c r="M232" i="1"/>
  <c r="M114" i="1"/>
  <c r="M103" i="1"/>
  <c r="M56" i="1"/>
  <c r="M33" i="1"/>
  <c r="M69" i="1"/>
  <c r="M67" i="1"/>
  <c r="M65" i="1"/>
  <c r="M102" i="1"/>
  <c r="M78" i="1"/>
  <c r="M49" i="1"/>
  <c r="M47" i="1"/>
  <c r="M45" i="1"/>
  <c r="M43" i="1"/>
  <c r="M39" i="1"/>
  <c r="M37" i="1"/>
  <c r="M35" i="1"/>
  <c r="M34" i="1"/>
  <c r="M48" i="1"/>
  <c r="M188" i="1"/>
  <c r="M95" i="1"/>
  <c r="M131" i="1"/>
  <c r="M122" i="1"/>
  <c r="M104" i="1"/>
  <c r="H369" i="1"/>
  <c r="H337" i="1"/>
  <c r="H339" i="1"/>
  <c r="H364" i="1"/>
  <c r="H336" i="1"/>
  <c r="H257" i="1"/>
  <c r="H268" i="1"/>
  <c r="H305" i="1"/>
  <c r="H267" i="1"/>
  <c r="H281" i="1"/>
  <c r="H246" i="1"/>
  <c r="H244" i="1"/>
  <c r="H282" i="1"/>
  <c r="H237" i="1"/>
  <c r="H248" i="1"/>
  <c r="H201" i="1"/>
  <c r="H182" i="1"/>
  <c r="H283" i="1"/>
  <c r="H157" i="1"/>
  <c r="H154" i="1"/>
  <c r="H137" i="1"/>
  <c r="H71" i="1"/>
  <c r="H124" i="1"/>
  <c r="H139" i="1"/>
  <c r="H52" i="1"/>
  <c r="H123" i="1"/>
  <c r="H34" i="1"/>
  <c r="H73" i="1"/>
  <c r="H63" i="1"/>
  <c r="H74" i="1"/>
  <c r="H57" i="1"/>
  <c r="H58" i="1"/>
  <c r="E30" i="1"/>
  <c r="H344" i="5" l="1"/>
  <c r="H352" i="5"/>
  <c r="H356" i="5"/>
  <c r="F288" i="5"/>
  <c r="F327" i="5"/>
  <c r="F375" i="5"/>
  <c r="F51" i="5"/>
  <c r="F226" i="5"/>
  <c r="F67" i="5"/>
  <c r="F40" i="5"/>
  <c r="H360" i="5"/>
  <c r="F111" i="5"/>
  <c r="M62" i="5"/>
  <c r="M151" i="5"/>
  <c r="M41" i="5"/>
  <c r="M192" i="5"/>
  <c r="M203" i="5"/>
  <c r="M272" i="5"/>
  <c r="M196" i="5"/>
  <c r="M201" i="5"/>
  <c r="M361" i="5"/>
  <c r="M302" i="5"/>
  <c r="M57" i="5"/>
  <c r="M75" i="5"/>
  <c r="M105" i="5"/>
  <c r="M113" i="5"/>
  <c r="M159" i="5"/>
  <c r="M269" i="5"/>
  <c r="M325" i="5"/>
  <c r="M352" i="5"/>
  <c r="M262" i="5"/>
  <c r="M305" i="5"/>
  <c r="M349" i="5"/>
  <c r="F253" i="5"/>
  <c r="M47" i="5"/>
  <c r="M85" i="5"/>
  <c r="M125" i="5"/>
  <c r="M148" i="5"/>
  <c r="M191" i="5"/>
  <c r="M136" i="5"/>
  <c r="M197" i="5"/>
  <c r="M194" i="5"/>
  <c r="M319" i="5"/>
  <c r="M337" i="5"/>
  <c r="M314" i="5"/>
  <c r="F122" i="5"/>
  <c r="M65" i="5"/>
  <c r="M92" i="5"/>
  <c r="M42" i="5"/>
  <c r="M78" i="5"/>
  <c r="M95" i="5"/>
  <c r="M198" i="5"/>
  <c r="M231" i="5"/>
  <c r="M234" i="5"/>
  <c r="M246" i="5"/>
  <c r="M327" i="5"/>
  <c r="M334" i="5"/>
  <c r="F216" i="5"/>
  <c r="M35" i="5"/>
  <c r="M61" i="5"/>
  <c r="M50" i="5"/>
  <c r="M119" i="5"/>
  <c r="M103" i="5"/>
  <c r="M248" i="5"/>
  <c r="M241" i="5"/>
  <c r="M295" i="5"/>
  <c r="M266" i="5"/>
  <c r="M359" i="5"/>
  <c r="M346" i="5"/>
  <c r="F227" i="5"/>
  <c r="H364" i="5"/>
  <c r="M155" i="5"/>
  <c r="M86" i="5"/>
  <c r="M110" i="5"/>
  <c r="M287" i="5"/>
  <c r="M147" i="5"/>
  <c r="M223" i="5"/>
  <c r="M299" i="5"/>
  <c r="M177" i="5"/>
  <c r="M304" i="5"/>
  <c r="M290" i="5"/>
  <c r="M366" i="5"/>
  <c r="F55" i="5"/>
  <c r="F62" i="5"/>
  <c r="F231" i="5"/>
  <c r="F173" i="5"/>
  <c r="F206" i="5"/>
  <c r="F255" i="5"/>
  <c r="F337" i="5"/>
  <c r="F85" i="5"/>
  <c r="F97" i="5"/>
  <c r="F109" i="5"/>
  <c r="F136" i="5"/>
  <c r="F205" i="5"/>
  <c r="F285" i="5"/>
  <c r="F83" i="5"/>
  <c r="F159" i="5"/>
  <c r="F131" i="5"/>
  <c r="F149" i="5"/>
  <c r="F287" i="5"/>
  <c r="F301" i="5"/>
  <c r="F78" i="5"/>
  <c r="F39" i="5"/>
  <c r="F69" i="5"/>
  <c r="F251" i="5"/>
  <c r="F239" i="5"/>
  <c r="F258" i="5"/>
  <c r="F38" i="5"/>
  <c r="F47" i="5"/>
  <c r="F108" i="5"/>
  <c r="F132" i="5"/>
  <c r="F350" i="5"/>
  <c r="F290" i="5"/>
  <c r="F101" i="5"/>
  <c r="F120" i="5"/>
  <c r="F295" i="5"/>
  <c r="F158" i="5"/>
  <c r="F283" i="5"/>
  <c r="F315" i="5"/>
  <c r="H287" i="5"/>
  <c r="H367" i="5"/>
  <c r="H339" i="5"/>
  <c r="H257" i="5"/>
  <c r="H289" i="5"/>
  <c r="H318" i="5"/>
  <c r="H358" i="5"/>
  <c r="H328" i="5"/>
  <c r="H310" i="5"/>
  <c r="H342" i="5"/>
  <c r="H374" i="5"/>
  <c r="H336" i="5"/>
  <c r="H372" i="5"/>
  <c r="H297" i="5"/>
  <c r="H314" i="5"/>
  <c r="H346" i="5"/>
  <c r="H308" i="5"/>
  <c r="H340" i="5"/>
  <c r="G30" i="1"/>
  <c r="K318" i="1"/>
  <c r="K278" i="1"/>
  <c r="K297" i="1"/>
  <c r="K364" i="1"/>
  <c r="K200" i="1"/>
  <c r="K326" i="1"/>
  <c r="K251" i="1"/>
  <c r="K322" i="1"/>
  <c r="K333" i="1"/>
  <c r="K224" i="1"/>
  <c r="K344" i="1"/>
  <c r="K255" i="1"/>
  <c r="K330" i="1"/>
  <c r="K337" i="1"/>
  <c r="K240" i="1"/>
  <c r="K254" i="1"/>
  <c r="K267" i="1"/>
  <c r="K354" i="1"/>
  <c r="K349" i="1"/>
  <c r="K244" i="1"/>
  <c r="K270" i="1"/>
  <c r="K292" i="1"/>
  <c r="K283" i="1"/>
  <c r="K365" i="1"/>
  <c r="K215" i="1"/>
  <c r="K302" i="1"/>
  <c r="K281" i="1"/>
  <c r="K299" i="1"/>
  <c r="K335" i="1"/>
  <c r="K369" i="1"/>
  <c r="K347" i="1"/>
  <c r="K363" i="1"/>
  <c r="G37" i="1"/>
  <c r="G91" i="1"/>
  <c r="G154" i="1"/>
  <c r="G162" i="1"/>
  <c r="G161" i="1"/>
  <c r="G160" i="1"/>
  <c r="G234" i="1"/>
  <c r="G163" i="1"/>
  <c r="G42" i="1"/>
  <c r="G274" i="1"/>
  <c r="G103" i="1"/>
  <c r="G302" i="1"/>
  <c r="G198" i="1"/>
  <c r="G111" i="1"/>
  <c r="G258" i="1"/>
  <c r="G70" i="1"/>
  <c r="G165" i="1"/>
  <c r="F191" i="1"/>
  <c r="G65" i="1"/>
  <c r="G131" i="1"/>
  <c r="G122" i="1"/>
  <c r="G270" i="1"/>
  <c r="G59" i="1"/>
  <c r="G52" i="1"/>
  <c r="G107" i="1"/>
  <c r="G146" i="1"/>
  <c r="G300" i="1"/>
  <c r="G112" i="1"/>
  <c r="G147" i="1"/>
  <c r="G118" i="1"/>
  <c r="G231" i="1"/>
  <c r="G253" i="1"/>
  <c r="G81" i="1"/>
  <c r="G92" i="1"/>
  <c r="G132" i="1"/>
  <c r="G318" i="1"/>
  <c r="G283" i="1"/>
  <c r="F209" i="1"/>
  <c r="F303" i="1"/>
  <c r="F58" i="1"/>
  <c r="F80" i="1"/>
  <c r="F74" i="1"/>
  <c r="F190" i="1"/>
  <c r="F320" i="1"/>
  <c r="F93" i="1"/>
  <c r="F163" i="1"/>
  <c r="F350" i="1"/>
  <c r="F115" i="1"/>
  <c r="F275" i="1"/>
  <c r="F94" i="1"/>
  <c r="F219" i="1"/>
  <c r="F116" i="1"/>
  <c r="F251" i="1"/>
  <c r="F125" i="1"/>
  <c r="F273" i="1"/>
  <c r="G372" i="1"/>
  <c r="G339" i="1"/>
  <c r="G371" i="1"/>
  <c r="G369" i="1"/>
  <c r="G278" i="1"/>
  <c r="H97" i="1"/>
  <c r="H61" i="1"/>
  <c r="H151" i="1"/>
  <c r="H42" i="1"/>
  <c r="H122" i="1"/>
  <c r="H116" i="1"/>
  <c r="H187" i="1"/>
  <c r="H164" i="1"/>
  <c r="H241" i="1"/>
  <c r="H338" i="1"/>
  <c r="H221" i="1"/>
  <c r="H255" i="1"/>
  <c r="H252" i="1"/>
  <c r="H299" i="1"/>
  <c r="H323" i="1"/>
  <c r="H353" i="1"/>
  <c r="G57" i="1"/>
  <c r="G55" i="1"/>
  <c r="G73" i="1"/>
  <c r="G49" i="1"/>
  <c r="G46" i="1"/>
  <c r="G90" i="1"/>
  <c r="G136" i="1"/>
  <c r="G115" i="1"/>
  <c r="G78" i="1"/>
  <c r="G128" i="1"/>
  <c r="G209" i="1"/>
  <c r="G201" i="1"/>
  <c r="G334" i="1"/>
  <c r="G202" i="1"/>
  <c r="G169" i="1"/>
  <c r="G259" i="1"/>
  <c r="G346" i="1"/>
  <c r="G249" i="1"/>
  <c r="G364" i="1"/>
  <c r="G347" i="1"/>
  <c r="H41" i="1"/>
  <c r="H132" i="1"/>
  <c r="H35" i="1"/>
  <c r="H147" i="1"/>
  <c r="H105" i="1"/>
  <c r="H231" i="1"/>
  <c r="H172" i="1"/>
  <c r="H243" i="1"/>
  <c r="H166" i="1"/>
  <c r="H366" i="1"/>
  <c r="H196" i="1"/>
  <c r="H271" i="1"/>
  <c r="H290" i="1"/>
  <c r="H360" i="1"/>
  <c r="H351" i="1"/>
  <c r="G102" i="1"/>
  <c r="G83" i="1"/>
  <c r="G148" i="1"/>
  <c r="G110" i="1"/>
  <c r="G67" i="1"/>
  <c r="G77" i="1"/>
  <c r="G104" i="1"/>
  <c r="G170" i="1"/>
  <c r="G156" i="1"/>
  <c r="G117" i="1"/>
  <c r="G137" i="1"/>
  <c r="G206" i="1"/>
  <c r="G124" i="1"/>
  <c r="G159" i="1"/>
  <c r="G344" i="1"/>
  <c r="G229" i="1"/>
  <c r="G306" i="1"/>
  <c r="G326" i="1"/>
  <c r="G286" i="1"/>
  <c r="G293" i="1"/>
  <c r="G333" i="1"/>
  <c r="H53" i="1"/>
  <c r="H185" i="1"/>
  <c r="H45" i="1"/>
  <c r="H150" i="1"/>
  <c r="H113" i="1"/>
  <c r="H120" i="1"/>
  <c r="H174" i="1"/>
  <c r="H145" i="1"/>
  <c r="H223" i="1"/>
  <c r="H200" i="1"/>
  <c r="H220" i="1"/>
  <c r="H293" i="1"/>
  <c r="H354" i="1"/>
  <c r="H368" i="1"/>
  <c r="H355" i="1"/>
  <c r="G173" i="1"/>
  <c r="G62" i="1"/>
  <c r="G157" i="1"/>
  <c r="G241" i="1"/>
  <c r="G69" i="1"/>
  <c r="G84" i="1"/>
  <c r="G89" i="1"/>
  <c r="G179" i="1"/>
  <c r="G108" i="1"/>
  <c r="G119" i="1"/>
  <c r="G139" i="1"/>
  <c r="G263" i="1"/>
  <c r="G126" i="1"/>
  <c r="G189" i="1"/>
  <c r="G362" i="1"/>
  <c r="G237" i="1"/>
  <c r="G266" i="1"/>
  <c r="G276" i="1"/>
  <c r="G352" i="1"/>
  <c r="G297" i="1"/>
  <c r="G337" i="1"/>
  <c r="H92" i="1"/>
  <c r="H93" i="1"/>
  <c r="H219" i="1"/>
  <c r="H65" i="1"/>
  <c r="H84" i="1"/>
  <c r="H115" i="1"/>
  <c r="H218" i="1"/>
  <c r="H161" i="1"/>
  <c r="H171" i="1"/>
  <c r="H191" i="1"/>
  <c r="H228" i="1"/>
  <c r="H226" i="1"/>
  <c r="H306" i="1"/>
  <c r="H322" i="1"/>
  <c r="H324" i="1"/>
  <c r="H371" i="1"/>
  <c r="G54" i="1"/>
  <c r="G60" i="1"/>
  <c r="G33" i="1"/>
  <c r="G34" i="1"/>
  <c r="G82" i="1"/>
  <c r="G86" i="1"/>
  <c r="G97" i="1"/>
  <c r="G192" i="1"/>
  <c r="G116" i="1"/>
  <c r="G121" i="1"/>
  <c r="G153" i="1"/>
  <c r="G142" i="1"/>
  <c r="G143" i="1"/>
  <c r="G205" i="1"/>
  <c r="G193" i="1"/>
  <c r="G245" i="1"/>
  <c r="G226" i="1"/>
  <c r="G292" i="1"/>
  <c r="G368" i="1"/>
  <c r="G305" i="1"/>
  <c r="G341" i="1"/>
  <c r="H128" i="1"/>
  <c r="H72" i="1"/>
  <c r="H64" i="1"/>
  <c r="H67" i="1"/>
  <c r="H98" i="1"/>
  <c r="H159" i="1"/>
  <c r="H249" i="1"/>
  <c r="H215" i="1"/>
  <c r="H173" i="1"/>
  <c r="H198" i="1"/>
  <c r="H240" i="1"/>
  <c r="H242" i="1"/>
  <c r="H334" i="1"/>
  <c r="H253" i="1"/>
  <c r="H332" i="1"/>
  <c r="H321" i="1"/>
  <c r="G61" i="1"/>
  <c r="G74" i="1"/>
  <c r="G48" i="1"/>
  <c r="G35" i="1"/>
  <c r="G40" i="1"/>
  <c r="G88" i="1"/>
  <c r="G99" i="1"/>
  <c r="G101" i="1"/>
  <c r="G133" i="1"/>
  <c r="G239" i="1"/>
  <c r="G155" i="1"/>
  <c r="G144" i="1"/>
  <c r="G171" i="1"/>
  <c r="G218" i="1"/>
  <c r="G250" i="1"/>
  <c r="G194" i="1"/>
  <c r="G230" i="1"/>
  <c r="G264" i="1"/>
  <c r="G279" i="1"/>
  <c r="G319" i="1"/>
  <c r="G345" i="1"/>
  <c r="H89" i="1"/>
  <c r="H96" i="1"/>
  <c r="H91" i="1"/>
  <c r="H40" i="1"/>
  <c r="H110" i="1"/>
  <c r="H75" i="1"/>
  <c r="H176" i="1"/>
  <c r="H142" i="1"/>
  <c r="H207" i="1"/>
  <c r="H280" i="1"/>
  <c r="H197" i="1"/>
  <c r="H284" i="1"/>
  <c r="H342" i="1"/>
  <c r="H273" i="1"/>
  <c r="H319" i="1"/>
  <c r="G96" i="1"/>
  <c r="G200" i="1"/>
  <c r="G71" i="1"/>
  <c r="G43" i="1"/>
  <c r="G44" i="1"/>
  <c r="G53" i="1"/>
  <c r="G127" i="1"/>
  <c r="G113" i="1"/>
  <c r="G176" i="1"/>
  <c r="G125" i="1"/>
  <c r="G197" i="1"/>
  <c r="G164" i="1"/>
  <c r="G296" i="1"/>
  <c r="G267" i="1"/>
  <c r="G167" i="1"/>
  <c r="G244" i="1"/>
  <c r="G238" i="1"/>
  <c r="G322" i="1"/>
  <c r="G307" i="1"/>
  <c r="F59" i="1"/>
  <c r="F158" i="1"/>
  <c r="F97" i="1"/>
  <c r="F82" i="1"/>
  <c r="F41" i="1"/>
  <c r="F96" i="1"/>
  <c r="F126" i="1"/>
  <c r="F128" i="1"/>
  <c r="F232" i="1"/>
  <c r="F213" i="1"/>
  <c r="F173" i="1"/>
  <c r="F296" i="1"/>
  <c r="F223" i="1"/>
  <c r="F248" i="1"/>
  <c r="F363" i="1"/>
  <c r="F287" i="1"/>
  <c r="F343" i="1"/>
  <c r="F340" i="1"/>
  <c r="F358" i="1"/>
  <c r="F68" i="1"/>
  <c r="F38" i="1"/>
  <c r="F124" i="1"/>
  <c r="F36" i="1"/>
  <c r="F53" i="1"/>
  <c r="F102" i="1"/>
  <c r="F162" i="1"/>
  <c r="F142" i="1"/>
  <c r="F160" i="1"/>
  <c r="F123" i="1"/>
  <c r="F192" i="1"/>
  <c r="F168" i="1"/>
  <c r="F222" i="1"/>
  <c r="F271" i="1"/>
  <c r="F256" i="1"/>
  <c r="F284" i="1"/>
  <c r="F333" i="1"/>
  <c r="F344" i="1"/>
  <c r="F352" i="1"/>
  <c r="F83" i="1"/>
  <c r="F34" i="1"/>
  <c r="F42" i="1"/>
  <c r="F110" i="1"/>
  <c r="F107" i="1"/>
  <c r="F207" i="1"/>
  <c r="F177" i="1"/>
  <c r="F129" i="1"/>
  <c r="F165" i="1"/>
  <c r="F176" i="1"/>
  <c r="F225" i="1"/>
  <c r="F194" i="1"/>
  <c r="F264" i="1"/>
  <c r="F373" i="1"/>
  <c r="F152" i="1"/>
  <c r="F87" i="1"/>
  <c r="F39" i="1"/>
  <c r="F50" i="1"/>
  <c r="F276" i="1"/>
  <c r="F153" i="1"/>
  <c r="F120" i="1"/>
  <c r="F133" i="1"/>
  <c r="F236" i="1"/>
  <c r="F159" i="1"/>
  <c r="F193" i="1"/>
  <c r="F221" i="1"/>
  <c r="F233" i="1"/>
  <c r="F202" i="1"/>
  <c r="F288" i="1"/>
  <c r="F308" i="1"/>
  <c r="F375" i="1"/>
  <c r="F372" i="1"/>
  <c r="F56" i="1"/>
  <c r="F95" i="1"/>
  <c r="F228" i="1"/>
  <c r="F57" i="1"/>
  <c r="F43" i="1"/>
  <c r="F52" i="1"/>
  <c r="F54" i="1"/>
  <c r="F167" i="1"/>
  <c r="F121" i="1"/>
  <c r="F136" i="1"/>
  <c r="F293" i="1"/>
  <c r="F166" i="1"/>
  <c r="F196" i="1"/>
  <c r="F189" i="1"/>
  <c r="F294" i="1"/>
  <c r="F218" i="1"/>
  <c r="F289" i="1"/>
  <c r="F258" i="1"/>
  <c r="F305" i="1"/>
  <c r="F318" i="1"/>
  <c r="F105" i="1"/>
  <c r="F185" i="1"/>
  <c r="F101" i="1"/>
  <c r="F60" i="1"/>
  <c r="F47" i="1"/>
  <c r="F75" i="1"/>
  <c r="F154" i="1"/>
  <c r="F188" i="1"/>
  <c r="F137" i="1"/>
  <c r="F140" i="1"/>
  <c r="F143" i="1"/>
  <c r="F224" i="1"/>
  <c r="F230" i="1"/>
  <c r="F205" i="1"/>
  <c r="F297" i="1"/>
  <c r="F243" i="1"/>
  <c r="F319" i="1"/>
  <c r="F262" i="1"/>
  <c r="F353" i="1"/>
  <c r="F310" i="1"/>
  <c r="F315" i="1"/>
  <c r="F311" i="1"/>
  <c r="F314" i="1"/>
  <c r="F316" i="1"/>
  <c r="F312" i="1"/>
  <c r="F317" i="1"/>
  <c r="F309" i="1"/>
  <c r="F374" i="1"/>
  <c r="F342" i="1"/>
  <c r="F368" i="1"/>
  <c r="F336" i="1"/>
  <c r="F345" i="1"/>
  <c r="F365" i="1"/>
  <c r="F298" i="1"/>
  <c r="F254" i="1"/>
  <c r="F367" i="1"/>
  <c r="F265" i="1"/>
  <c r="F291" i="1"/>
  <c r="F339" i="1"/>
  <c r="F239" i="1"/>
  <c r="F295" i="1"/>
  <c r="F211" i="1"/>
  <c r="F280" i="1"/>
  <c r="F214" i="1"/>
  <c r="F242" i="1"/>
  <c r="F204" i="1"/>
  <c r="F197" i="1"/>
  <c r="F187" i="1"/>
  <c r="F151" i="1"/>
  <c r="F150" i="1"/>
  <c r="F183" i="1"/>
  <c r="F201" i="1"/>
  <c r="F174" i="1"/>
  <c r="F217" i="1"/>
  <c r="F118" i="1"/>
  <c r="F119" i="1"/>
  <c r="F108" i="1"/>
  <c r="F114" i="1"/>
  <c r="F92" i="1"/>
  <c r="F139" i="1"/>
  <c r="F88" i="1"/>
  <c r="F46" i="1"/>
  <c r="F69" i="1"/>
  <c r="F37" i="1"/>
  <c r="F89" i="1"/>
  <c r="F91" i="1"/>
  <c r="F71" i="1"/>
  <c r="F148" i="1"/>
  <c r="F61" i="1"/>
  <c r="F366" i="1"/>
  <c r="F360" i="1"/>
  <c r="F329" i="1"/>
  <c r="F282" i="1"/>
  <c r="F327" i="1"/>
  <c r="F272" i="1"/>
  <c r="F231" i="1"/>
  <c r="F281" i="1"/>
  <c r="F370" i="1"/>
  <c r="F338" i="1"/>
  <c r="F364" i="1"/>
  <c r="F332" i="1"/>
  <c r="F337" i="1"/>
  <c r="F357" i="1"/>
  <c r="F283" i="1"/>
  <c r="F371" i="1"/>
  <c r="F351" i="1"/>
  <c r="F261" i="1"/>
  <c r="F290" i="1"/>
  <c r="F313" i="1"/>
  <c r="F235" i="1"/>
  <c r="F292" i="1"/>
  <c r="F203" i="1"/>
  <c r="F245" i="1"/>
  <c r="F206" i="1"/>
  <c r="F234" i="1"/>
  <c r="F184" i="1"/>
  <c r="F186" i="1"/>
  <c r="F179" i="1"/>
  <c r="F149" i="1"/>
  <c r="F146" i="1"/>
  <c r="F175" i="1"/>
  <c r="F182" i="1"/>
  <c r="F172" i="1"/>
  <c r="F212" i="1"/>
  <c r="F79" i="1"/>
  <c r="F117" i="1"/>
  <c r="F106" i="1"/>
  <c r="F112" i="1"/>
  <c r="F90" i="1"/>
  <c r="F109" i="1"/>
  <c r="F86" i="1"/>
  <c r="F44" i="1"/>
  <c r="F67" i="1"/>
  <c r="F35" i="1"/>
  <c r="F76" i="1"/>
  <c r="F85" i="1"/>
  <c r="F78" i="1"/>
  <c r="F111" i="1"/>
  <c r="F132" i="1"/>
  <c r="F334" i="1"/>
  <c r="F328" i="1"/>
  <c r="F349" i="1"/>
  <c r="F355" i="1"/>
  <c r="F257" i="1"/>
  <c r="F302" i="1"/>
  <c r="F195" i="1"/>
  <c r="F241" i="1"/>
  <c r="F198" i="1"/>
  <c r="F226" i="1"/>
  <c r="F362" i="1"/>
  <c r="F330" i="1"/>
  <c r="F356" i="1"/>
  <c r="F324" i="1"/>
  <c r="F321" i="1"/>
  <c r="F341" i="1"/>
  <c r="F274" i="1"/>
  <c r="F335" i="1"/>
  <c r="F304" i="1"/>
  <c r="F253" i="1"/>
  <c r="F268" i="1"/>
  <c r="F267" i="1"/>
  <c r="F227" i="1"/>
  <c r="F278" i="1"/>
  <c r="F359" i="1"/>
  <c r="F237" i="1"/>
  <c r="F255" i="1"/>
  <c r="F220" i="1"/>
  <c r="F170" i="1"/>
  <c r="F238" i="1"/>
  <c r="F200" i="1"/>
  <c r="F240" i="1"/>
  <c r="F127" i="1"/>
  <c r="F145" i="1"/>
  <c r="F164" i="1"/>
  <c r="F156" i="1"/>
  <c r="F144" i="1"/>
  <c r="F141" i="1"/>
  <c r="F216" i="1"/>
  <c r="F244" i="1"/>
  <c r="F104" i="1"/>
  <c r="F169" i="1"/>
  <c r="F103" i="1"/>
  <c r="F77" i="1"/>
  <c r="F40" i="1"/>
  <c r="F49" i="1"/>
  <c r="F161" i="1"/>
  <c r="F62" i="1"/>
  <c r="F48" i="1"/>
  <c r="F63" i="1"/>
  <c r="F70" i="1"/>
  <c r="F122" i="1"/>
  <c r="F354" i="1"/>
  <c r="F322" i="1"/>
  <c r="F348" i="1"/>
  <c r="F369" i="1"/>
  <c r="F301" i="1"/>
  <c r="F325" i="1"/>
  <c r="F266" i="1"/>
  <c r="F299" i="1"/>
  <c r="F286" i="1"/>
  <c r="F300" i="1"/>
  <c r="F260" i="1"/>
  <c r="F250" i="1"/>
  <c r="F210" i="1"/>
  <c r="F252" i="1"/>
  <c r="F307" i="1"/>
  <c r="F229" i="1"/>
  <c r="F215" i="1"/>
  <c r="F199" i="1"/>
  <c r="F347" i="1"/>
  <c r="F208" i="1"/>
  <c r="F178" i="1"/>
  <c r="F180" i="1"/>
  <c r="F246" i="1"/>
  <c r="F306" i="1"/>
  <c r="F279" i="1"/>
  <c r="F138" i="1"/>
  <c r="F130" i="1"/>
  <c r="F135" i="1"/>
  <c r="F155" i="1"/>
  <c r="F181" i="1"/>
  <c r="F100" i="1"/>
  <c r="F131" i="1"/>
  <c r="F51" i="1"/>
  <c r="F66" i="1"/>
  <c r="F134" i="1"/>
  <c r="F45" i="1"/>
  <c r="F98" i="1"/>
  <c r="F99" i="1"/>
  <c r="F33" i="1"/>
  <c r="F55" i="1"/>
  <c r="F64" i="1"/>
  <c r="F113" i="1"/>
  <c r="F285" i="1"/>
  <c r="F81" i="1"/>
  <c r="F72" i="1"/>
  <c r="F259" i="1"/>
  <c r="F65" i="1"/>
  <c r="F84" i="1"/>
  <c r="F73" i="1"/>
  <c r="F277" i="1"/>
  <c r="F263" i="1"/>
  <c r="F157" i="1"/>
  <c r="F171" i="1"/>
  <c r="F147" i="1"/>
  <c r="F331" i="1"/>
  <c r="F247" i="1"/>
  <c r="F323" i="1"/>
  <c r="F249" i="1"/>
  <c r="F269" i="1"/>
  <c r="F270" i="1"/>
  <c r="F361" i="1"/>
  <c r="F346" i="1"/>
  <c r="G361" i="1"/>
  <c r="G309" i="1"/>
  <c r="G314" i="1"/>
  <c r="G310" i="1"/>
  <c r="G315" i="1"/>
  <c r="G311" i="1"/>
  <c r="G316" i="1"/>
  <c r="G312" i="1"/>
  <c r="G317" i="1"/>
  <c r="L359" i="1"/>
  <c r="L311" i="1"/>
  <c r="L316" i="1"/>
  <c r="L312" i="1"/>
  <c r="L317" i="1"/>
  <c r="L310" i="1"/>
  <c r="L315" i="1"/>
  <c r="L309" i="1"/>
  <c r="L314" i="1"/>
  <c r="G56" i="1"/>
  <c r="G94" i="1"/>
  <c r="G79" i="1"/>
  <c r="G38" i="1"/>
  <c r="G100" i="1"/>
  <c r="G39" i="1"/>
  <c r="G80" i="1"/>
  <c r="G50" i="1"/>
  <c r="G114" i="1"/>
  <c r="G225" i="1"/>
  <c r="G129" i="1"/>
  <c r="G214" i="1"/>
  <c r="G140" i="1"/>
  <c r="G174" i="1"/>
  <c r="G120" i="1"/>
  <c r="G130" i="1"/>
  <c r="G158" i="1"/>
  <c r="G217" i="1"/>
  <c r="G182" i="1"/>
  <c r="G145" i="1"/>
  <c r="G150" i="1"/>
  <c r="G251" i="1"/>
  <c r="G187" i="1"/>
  <c r="G177" i="1"/>
  <c r="G221" i="1"/>
  <c r="G255" i="1"/>
  <c r="G298" i="1"/>
  <c r="G260" i="1"/>
  <c r="G273" i="1"/>
  <c r="G303" i="1"/>
  <c r="G301" i="1"/>
  <c r="G351" i="1"/>
  <c r="G365" i="1"/>
  <c r="J360" i="1"/>
  <c r="J316" i="1"/>
  <c r="J312" i="1"/>
  <c r="J317" i="1"/>
  <c r="J314" i="1"/>
  <c r="J309" i="1"/>
  <c r="J310" i="1"/>
  <c r="J315" i="1"/>
  <c r="J311" i="1"/>
  <c r="I362" i="1"/>
  <c r="I312" i="1"/>
  <c r="I317" i="1"/>
  <c r="I315" i="1"/>
  <c r="I309" i="1"/>
  <c r="I314" i="1"/>
  <c r="I310" i="1"/>
  <c r="I311" i="1"/>
  <c r="I316" i="1"/>
  <c r="G98" i="1"/>
  <c r="G63" i="1"/>
  <c r="G58" i="1"/>
  <c r="G64" i="1"/>
  <c r="G149" i="1"/>
  <c r="G45" i="1"/>
  <c r="G123" i="1"/>
  <c r="G66" i="1"/>
  <c r="G41" i="1"/>
  <c r="G93" i="1"/>
  <c r="G138" i="1"/>
  <c r="G105" i="1"/>
  <c r="G172" i="1"/>
  <c r="G178" i="1"/>
  <c r="G141" i="1"/>
  <c r="G134" i="1"/>
  <c r="G181" i="1"/>
  <c r="G282" i="1"/>
  <c r="G233" i="1"/>
  <c r="G175" i="1"/>
  <c r="G166" i="1"/>
  <c r="G180" i="1"/>
  <c r="G208" i="1"/>
  <c r="G210" i="1"/>
  <c r="G216" i="1"/>
  <c r="G336" i="1"/>
  <c r="G195" i="1"/>
  <c r="G268" i="1"/>
  <c r="G304" i="1"/>
  <c r="G348" i="1"/>
  <c r="G366" i="1"/>
  <c r="G375" i="1"/>
  <c r="G373" i="1"/>
  <c r="H365" i="1"/>
  <c r="H309" i="1"/>
  <c r="H314" i="1"/>
  <c r="H315" i="1"/>
  <c r="H317" i="1"/>
  <c r="H310" i="1"/>
  <c r="H312" i="1"/>
  <c r="H311" i="1"/>
  <c r="H316" i="1"/>
  <c r="G87" i="1"/>
  <c r="G72" i="1"/>
  <c r="G85" i="1"/>
  <c r="G68" i="1"/>
  <c r="G151" i="1"/>
  <c r="G47" i="1"/>
  <c r="G36" i="1"/>
  <c r="G75" i="1"/>
  <c r="G51" i="1"/>
  <c r="G95" i="1"/>
  <c r="G152" i="1"/>
  <c r="G109" i="1"/>
  <c r="G106" i="1"/>
  <c r="G76" i="1"/>
  <c r="G168" i="1"/>
  <c r="G135" i="1"/>
  <c r="G186" i="1"/>
  <c r="G328" i="1"/>
  <c r="G294" i="1"/>
  <c r="G183" i="1"/>
  <c r="G184" i="1"/>
  <c r="G190" i="1"/>
  <c r="G243" i="1"/>
  <c r="G222" i="1"/>
  <c r="G224" i="1"/>
  <c r="G188" i="1"/>
  <c r="G203" i="1"/>
  <c r="G272" i="1"/>
  <c r="G330" i="1"/>
  <c r="G356" i="1"/>
  <c r="G374" i="1"/>
  <c r="G313" i="1"/>
  <c r="K355" i="1"/>
  <c r="K311" i="1"/>
  <c r="K316" i="1"/>
  <c r="K309" i="1"/>
  <c r="K312" i="1"/>
  <c r="K317" i="1"/>
  <c r="K314" i="1"/>
  <c r="K310" i="1"/>
  <c r="K315" i="1"/>
  <c r="E170" i="5"/>
  <c r="J50" i="5"/>
  <c r="J88" i="5"/>
  <c r="J179" i="5"/>
  <c r="E272" i="5"/>
  <c r="J160" i="5"/>
  <c r="J199" i="5"/>
  <c r="J271" i="5"/>
  <c r="E206" i="5"/>
  <c r="E314" i="5"/>
  <c r="E56" i="5"/>
  <c r="J276" i="5"/>
  <c r="E164" i="5"/>
  <c r="J100" i="5"/>
  <c r="E60" i="5"/>
  <c r="E239" i="5"/>
  <c r="E316" i="5"/>
  <c r="J78" i="5"/>
  <c r="J162" i="5"/>
  <c r="J247" i="5"/>
  <c r="J312" i="5"/>
  <c r="E35" i="5"/>
  <c r="E308" i="5"/>
  <c r="E361" i="5"/>
  <c r="J64" i="5"/>
  <c r="J113" i="5"/>
  <c r="J251" i="5"/>
  <c r="J330" i="5"/>
  <c r="E225" i="5"/>
  <c r="E169" i="5"/>
  <c r="J128" i="5"/>
  <c r="J67" i="5"/>
  <c r="J249" i="5"/>
  <c r="J337" i="5"/>
  <c r="E168" i="5"/>
  <c r="E229" i="5"/>
  <c r="J58" i="5"/>
  <c r="J212" i="5"/>
  <c r="J206" i="5"/>
  <c r="J357" i="5"/>
  <c r="E124" i="5"/>
  <c r="E253" i="5"/>
  <c r="J119" i="5"/>
  <c r="J145" i="5"/>
  <c r="J270" i="5"/>
  <c r="J323" i="5"/>
  <c r="E118" i="5"/>
  <c r="E119" i="5"/>
  <c r="E309" i="5"/>
  <c r="J54" i="5"/>
  <c r="J130" i="5"/>
  <c r="J310" i="5"/>
  <c r="J228" i="5"/>
  <c r="E58" i="5"/>
  <c r="E193" i="5"/>
  <c r="E102" i="5"/>
  <c r="E75" i="5"/>
  <c r="E159" i="5"/>
  <c r="E62" i="5"/>
  <c r="E158" i="5"/>
  <c r="E46" i="5"/>
  <c r="E67" i="5"/>
  <c r="E125" i="5"/>
  <c r="E160" i="5"/>
  <c r="E232" i="5"/>
  <c r="E93" i="5"/>
  <c r="E240" i="5"/>
  <c r="E145" i="5"/>
  <c r="E245" i="5"/>
  <c r="E263" i="5"/>
  <c r="E178" i="5"/>
  <c r="E201" i="5"/>
  <c r="E246" i="5"/>
  <c r="E293" i="5"/>
  <c r="E298" i="5"/>
  <c r="E342" i="5"/>
  <c r="J45" i="5"/>
  <c r="J36" i="5"/>
  <c r="J82" i="5"/>
  <c r="J127" i="5"/>
  <c r="J196" i="5"/>
  <c r="J211" i="5"/>
  <c r="J194" i="5"/>
  <c r="J370" i="5"/>
  <c r="J240" i="5"/>
  <c r="J256" i="5"/>
  <c r="E39" i="5"/>
  <c r="E280" i="5"/>
  <c r="E141" i="5"/>
  <c r="E228" i="5"/>
  <c r="E371" i="5"/>
  <c r="E38" i="5"/>
  <c r="E131" i="5"/>
  <c r="E166" i="5"/>
  <c r="E305" i="5"/>
  <c r="J351" i="5"/>
  <c r="J319" i="5"/>
  <c r="J353" i="5"/>
  <c r="J321" i="5"/>
  <c r="J304" i="5"/>
  <c r="J272" i="5"/>
  <c r="J316" i="5"/>
  <c r="J295" i="5"/>
  <c r="J308" i="5"/>
  <c r="J261" i="5"/>
  <c r="J224" i="5"/>
  <c r="J302" i="5"/>
  <c r="J374" i="5"/>
  <c r="J198" i="5"/>
  <c r="J227" i="5"/>
  <c r="J328" i="5"/>
  <c r="J209" i="5"/>
  <c r="J234" i="5"/>
  <c r="J238" i="5"/>
  <c r="J153" i="5"/>
  <c r="J204" i="5"/>
  <c r="J274" i="5"/>
  <c r="J143" i="5"/>
  <c r="J278" i="5"/>
  <c r="J116" i="5"/>
  <c r="J65" i="5"/>
  <c r="J147" i="5"/>
  <c r="J101" i="5"/>
  <c r="J231" i="5"/>
  <c r="J158" i="5"/>
  <c r="J86" i="5"/>
  <c r="J168" i="5"/>
  <c r="J59" i="5"/>
  <c r="J97" i="5"/>
  <c r="J57" i="5"/>
  <c r="J164" i="5"/>
  <c r="J96" i="5"/>
  <c r="J46" i="5"/>
  <c r="J48" i="5"/>
  <c r="J117" i="5"/>
  <c r="J136" i="5"/>
  <c r="J73" i="5"/>
  <c r="J61" i="5"/>
  <c r="J347" i="5"/>
  <c r="J315" i="5"/>
  <c r="J349" i="5"/>
  <c r="J317" i="5"/>
  <c r="J300" i="5"/>
  <c r="J268" i="5"/>
  <c r="J358" i="5"/>
  <c r="J291" i="5"/>
  <c r="J336" i="5"/>
  <c r="J252" i="5"/>
  <c r="J364" i="5"/>
  <c r="J294" i="5"/>
  <c r="J285" i="5"/>
  <c r="J190" i="5"/>
  <c r="J223" i="5"/>
  <c r="J324" i="5"/>
  <c r="J201" i="5"/>
  <c r="J218" i="5"/>
  <c r="J219" i="5"/>
  <c r="J139" i="5"/>
  <c r="J188" i="5"/>
  <c r="J239" i="5"/>
  <c r="J293" i="5"/>
  <c r="J205" i="5"/>
  <c r="J108" i="5"/>
  <c r="J338" i="5"/>
  <c r="J141" i="5"/>
  <c r="J305" i="5"/>
  <c r="J184" i="5"/>
  <c r="J150" i="5"/>
  <c r="J84" i="5"/>
  <c r="J140" i="5"/>
  <c r="J56" i="5"/>
  <c r="J95" i="5"/>
  <c r="J55" i="5"/>
  <c r="J159" i="5"/>
  <c r="J94" i="5"/>
  <c r="J44" i="5"/>
  <c r="J38" i="5"/>
  <c r="J99" i="5"/>
  <c r="J124" i="5"/>
  <c r="J70" i="5"/>
  <c r="J375" i="5"/>
  <c r="J343" i="5"/>
  <c r="J311" i="5"/>
  <c r="J345" i="5"/>
  <c r="J313" i="5"/>
  <c r="J296" i="5"/>
  <c r="J264" i="5"/>
  <c r="J344" i="5"/>
  <c r="J287" i="5"/>
  <c r="J318" i="5"/>
  <c r="J248" i="5"/>
  <c r="J346" i="5"/>
  <c r="J286" i="5"/>
  <c r="J269" i="5"/>
  <c r="J182" i="5"/>
  <c r="J215" i="5"/>
  <c r="J297" i="5"/>
  <c r="J193" i="5"/>
  <c r="J210" i="5"/>
  <c r="J203" i="5"/>
  <c r="J137" i="5"/>
  <c r="J176" i="5"/>
  <c r="J237" i="5"/>
  <c r="J243" i="5"/>
  <c r="J200" i="5"/>
  <c r="J106" i="5"/>
  <c r="J226" i="5"/>
  <c r="J133" i="5"/>
  <c r="J245" i="5"/>
  <c r="J180" i="5"/>
  <c r="J146" i="5"/>
  <c r="J81" i="5"/>
  <c r="J120" i="5"/>
  <c r="J165" i="5"/>
  <c r="J93" i="5"/>
  <c r="J197" i="5"/>
  <c r="J131" i="5"/>
  <c r="J92" i="5"/>
  <c r="J42" i="5"/>
  <c r="J91" i="5"/>
  <c r="J87" i="5"/>
  <c r="J72" i="5"/>
  <c r="J33" i="5"/>
  <c r="J371" i="5"/>
  <c r="J339" i="5"/>
  <c r="J373" i="5"/>
  <c r="J341" i="5"/>
  <c r="J309" i="5"/>
  <c r="J292" i="5"/>
  <c r="J260" i="5"/>
  <c r="J326" i="5"/>
  <c r="J283" i="5"/>
  <c r="J306" i="5"/>
  <c r="J244" i="5"/>
  <c r="J281" i="5"/>
  <c r="J277" i="5"/>
  <c r="J253" i="5"/>
  <c r="J174" i="5"/>
  <c r="J207" i="5"/>
  <c r="J273" i="5"/>
  <c r="J360" i="5"/>
  <c r="J202" i="5"/>
  <c r="J189" i="5"/>
  <c r="J135" i="5"/>
  <c r="J171" i="5"/>
  <c r="J233" i="5"/>
  <c r="J230" i="5"/>
  <c r="J254" i="5"/>
  <c r="J77" i="5"/>
  <c r="J208" i="5"/>
  <c r="J115" i="5"/>
  <c r="J213" i="5"/>
  <c r="J275" i="5"/>
  <c r="J129" i="5"/>
  <c r="J138" i="5"/>
  <c r="J156" i="5"/>
  <c r="J157" i="5"/>
  <c r="J89" i="5"/>
  <c r="J185" i="5"/>
  <c r="J167" i="5"/>
  <c r="J90" i="5"/>
  <c r="J40" i="5"/>
  <c r="J79" i="5"/>
  <c r="J76" i="5"/>
  <c r="J49" i="5"/>
  <c r="J51" i="5"/>
  <c r="J363" i="5"/>
  <c r="J331" i="5"/>
  <c r="J365" i="5"/>
  <c r="J333" i="5"/>
  <c r="J352" i="5"/>
  <c r="J284" i="5"/>
  <c r="J362" i="5"/>
  <c r="J307" i="5"/>
  <c r="J354" i="5"/>
  <c r="J290" i="5"/>
  <c r="J236" i="5"/>
  <c r="J259" i="5"/>
  <c r="J255" i="5"/>
  <c r="J222" i="5"/>
  <c r="J279" i="5"/>
  <c r="J191" i="5"/>
  <c r="J235" i="5"/>
  <c r="J289" i="5"/>
  <c r="J186" i="5"/>
  <c r="J173" i="5"/>
  <c r="J132" i="5"/>
  <c r="J152" i="5"/>
  <c r="J195" i="5"/>
  <c r="J175" i="5"/>
  <c r="J177" i="5"/>
  <c r="J71" i="5"/>
  <c r="J187" i="5"/>
  <c r="J111" i="5"/>
  <c r="J262" i="5"/>
  <c r="J216" i="5"/>
  <c r="J123" i="5"/>
  <c r="J114" i="5"/>
  <c r="J68" i="5"/>
  <c r="J142" i="5"/>
  <c r="J80" i="5"/>
  <c r="J118" i="5"/>
  <c r="J125" i="5"/>
  <c r="J83" i="5"/>
  <c r="J161" i="5"/>
  <c r="J47" i="5"/>
  <c r="J74" i="5"/>
  <c r="J181" i="5"/>
  <c r="J41" i="5"/>
  <c r="J359" i="5"/>
  <c r="J327" i="5"/>
  <c r="J361" i="5"/>
  <c r="J329" i="5"/>
  <c r="J334" i="5"/>
  <c r="J280" i="5"/>
  <c r="J348" i="5"/>
  <c r="J303" i="5"/>
  <c r="J340" i="5"/>
  <c r="J282" i="5"/>
  <c r="J232" i="5"/>
  <c r="J368" i="5"/>
  <c r="J250" i="5"/>
  <c r="J214" i="5"/>
  <c r="J263" i="5"/>
  <c r="J183" i="5"/>
  <c r="J225" i="5"/>
  <c r="J258" i="5"/>
  <c r="J314" i="5"/>
  <c r="J172" i="5"/>
  <c r="J301" i="5"/>
  <c r="J148" i="5"/>
  <c r="J166" i="5"/>
  <c r="J170" i="5"/>
  <c r="J163" i="5"/>
  <c r="J69" i="5"/>
  <c r="J178" i="5"/>
  <c r="J109" i="5"/>
  <c r="J257" i="5"/>
  <c r="J192" i="5"/>
  <c r="J98" i="5"/>
  <c r="J104" i="5"/>
  <c r="J62" i="5"/>
  <c r="J122" i="5"/>
  <c r="J66" i="5"/>
  <c r="J110" i="5"/>
  <c r="J121" i="5"/>
  <c r="J52" i="5"/>
  <c r="J107" i="5"/>
  <c r="J37" i="5"/>
  <c r="J63" i="5"/>
  <c r="J102" i="5"/>
  <c r="J35" i="5"/>
  <c r="E59" i="5"/>
  <c r="E34" i="5"/>
  <c r="E54" i="5"/>
  <c r="E74" i="5"/>
  <c r="E85" i="5"/>
  <c r="E216" i="5"/>
  <c r="E223" i="5"/>
  <c r="E123" i="5"/>
  <c r="E99" i="5"/>
  <c r="E133" i="5"/>
  <c r="E199" i="5"/>
  <c r="E279" i="5"/>
  <c r="E340" i="5"/>
  <c r="E202" i="5"/>
  <c r="E237" i="5"/>
  <c r="E276" i="5"/>
  <c r="E311" i="5"/>
  <c r="E360" i="5"/>
  <c r="J39" i="5"/>
  <c r="J85" i="5"/>
  <c r="J149" i="5"/>
  <c r="J221" i="5"/>
  <c r="J75" i="5"/>
  <c r="J154" i="5"/>
  <c r="J356" i="5"/>
  <c r="J229" i="5"/>
  <c r="J298" i="5"/>
  <c r="E358" i="5"/>
  <c r="E326" i="5"/>
  <c r="E337" i="5"/>
  <c r="E319" i="5"/>
  <c r="E356" i="5"/>
  <c r="E343" i="5"/>
  <c r="E289" i="5"/>
  <c r="E256" i="5"/>
  <c r="E265" i="5"/>
  <c r="E353" i="5"/>
  <c r="E291" i="5"/>
  <c r="E224" i="5"/>
  <c r="E283" i="5"/>
  <c r="E210" i="5"/>
  <c r="E269" i="5"/>
  <c r="E373" i="5"/>
  <c r="E243" i="5"/>
  <c r="E335" i="5"/>
  <c r="E180" i="5"/>
  <c r="E215" i="5"/>
  <c r="E222" i="5"/>
  <c r="E136" i="5"/>
  <c r="E192" i="5"/>
  <c r="E103" i="5"/>
  <c r="E259" i="5"/>
  <c r="E127" i="5"/>
  <c r="E174" i="5"/>
  <c r="E241" i="5"/>
  <c r="E120" i="5"/>
  <c r="E110" i="5"/>
  <c r="E137" i="5"/>
  <c r="E90" i="5"/>
  <c r="E303" i="5"/>
  <c r="E88" i="5"/>
  <c r="E36" i="5"/>
  <c r="E104" i="5"/>
  <c r="E171" i="5"/>
  <c r="E275" i="5"/>
  <c r="E45" i="5"/>
  <c r="E64" i="5"/>
  <c r="E354" i="5"/>
  <c r="E322" i="5"/>
  <c r="E332" i="5"/>
  <c r="E306" i="5"/>
  <c r="E347" i="5"/>
  <c r="E325" i="5"/>
  <c r="E285" i="5"/>
  <c r="E367" i="5"/>
  <c r="E255" i="5"/>
  <c r="E348" i="5"/>
  <c r="E288" i="5"/>
  <c r="E217" i="5"/>
  <c r="E281" i="5"/>
  <c r="E350" i="5"/>
  <c r="E318" i="5"/>
  <c r="E323" i="5"/>
  <c r="E302" i="5"/>
  <c r="E329" i="5"/>
  <c r="E320" i="5"/>
  <c r="E339" i="5"/>
  <c r="E349" i="5"/>
  <c r="E254" i="5"/>
  <c r="E282" i="5"/>
  <c r="E271" i="5"/>
  <c r="E209" i="5"/>
  <c r="E268" i="5"/>
  <c r="E194" i="5"/>
  <c r="E231" i="5"/>
  <c r="E336" i="5"/>
  <c r="E221" i="5"/>
  <c r="E273" i="5"/>
  <c r="E167" i="5"/>
  <c r="E190" i="5"/>
  <c r="E188" i="5"/>
  <c r="E372" i="5"/>
  <c r="E278" i="5"/>
  <c r="E97" i="5"/>
  <c r="E175" i="5"/>
  <c r="E359" i="5"/>
  <c r="E331" i="5"/>
  <c r="E179" i="5"/>
  <c r="E117" i="5"/>
  <c r="E135" i="5"/>
  <c r="E112" i="5"/>
  <c r="E83" i="5"/>
  <c r="E155" i="5"/>
  <c r="E52" i="5"/>
  <c r="E211" i="5"/>
  <c r="E184" i="5"/>
  <c r="E122" i="5"/>
  <c r="E73" i="5"/>
  <c r="E109" i="5"/>
  <c r="E48" i="5"/>
  <c r="E370" i="5"/>
  <c r="E338" i="5"/>
  <c r="E369" i="5"/>
  <c r="E351" i="5"/>
  <c r="E290" i="5"/>
  <c r="E375" i="5"/>
  <c r="E301" i="5"/>
  <c r="E277" i="5"/>
  <c r="E292" i="5"/>
  <c r="E242" i="5"/>
  <c r="E368" i="5"/>
  <c r="E236" i="5"/>
  <c r="E185" i="5"/>
  <c r="E247" i="5"/>
  <c r="E345" i="5"/>
  <c r="E212" i="5"/>
  <c r="E260" i="5"/>
  <c r="E197" i="5"/>
  <c r="E214" i="5"/>
  <c r="E307" i="5"/>
  <c r="E143" i="5"/>
  <c r="E156" i="5"/>
  <c r="E274" i="5"/>
  <c r="E161" i="5"/>
  <c r="E89" i="5"/>
  <c r="E134" i="5"/>
  <c r="E226" i="5"/>
  <c r="E208" i="5"/>
  <c r="E153" i="5"/>
  <c r="E76" i="5"/>
  <c r="E121" i="5"/>
  <c r="E96" i="5"/>
  <c r="E53" i="5"/>
  <c r="E139" i="5"/>
  <c r="E44" i="5"/>
  <c r="E157" i="5"/>
  <c r="E126" i="5"/>
  <c r="E65" i="5"/>
  <c r="E55" i="5"/>
  <c r="E86" i="5"/>
  <c r="E84" i="5"/>
  <c r="E77" i="5"/>
  <c r="E366" i="5"/>
  <c r="E334" i="5"/>
  <c r="E364" i="5"/>
  <c r="E333" i="5"/>
  <c r="E286" i="5"/>
  <c r="E357" i="5"/>
  <c r="E297" i="5"/>
  <c r="E267" i="5"/>
  <c r="E284" i="5"/>
  <c r="E238" i="5"/>
  <c r="E317" i="5"/>
  <c r="E235" i="5"/>
  <c r="E177" i="5"/>
  <c r="E233" i="5"/>
  <c r="E341" i="5"/>
  <c r="E204" i="5"/>
  <c r="E249" i="5"/>
  <c r="E189" i="5"/>
  <c r="E198" i="5"/>
  <c r="E264" i="5"/>
  <c r="E257" i="5"/>
  <c r="E140" i="5"/>
  <c r="E219" i="5"/>
  <c r="E130" i="5"/>
  <c r="E363" i="5"/>
  <c r="E132" i="5"/>
  <c r="E203" i="5"/>
  <c r="E187" i="5"/>
  <c r="E151" i="5"/>
  <c r="E152" i="5"/>
  <c r="E312" i="5"/>
  <c r="E94" i="5"/>
  <c r="E51" i="5"/>
  <c r="E111" i="5"/>
  <c r="E42" i="5"/>
  <c r="E116" i="5"/>
  <c r="E113" i="5"/>
  <c r="E63" i="5"/>
  <c r="E33" i="5"/>
  <c r="E80" i="5"/>
  <c r="E40" i="5"/>
  <c r="E176" i="5"/>
  <c r="E191" i="5"/>
  <c r="E294" i="5"/>
  <c r="E43" i="5"/>
  <c r="E81" i="5"/>
  <c r="E327" i="5"/>
  <c r="E250" i="5"/>
  <c r="E69" i="5"/>
  <c r="E37" i="5"/>
  <c r="E79" i="5"/>
  <c r="E61" i="5"/>
  <c r="E114" i="5"/>
  <c r="E98" i="5"/>
  <c r="E92" i="5"/>
  <c r="E144" i="5"/>
  <c r="E183" i="5"/>
  <c r="E129" i="5"/>
  <c r="E128" i="5"/>
  <c r="E138" i="5"/>
  <c r="E227" i="5"/>
  <c r="E181" i="5"/>
  <c r="E196" i="5"/>
  <c r="E218" i="5"/>
  <c r="E251" i="5"/>
  <c r="E300" i="5"/>
  <c r="E352" i="5"/>
  <c r="E365" i="5"/>
  <c r="E374" i="5"/>
  <c r="J43" i="5"/>
  <c r="J112" i="5"/>
  <c r="J60" i="5"/>
  <c r="J241" i="5"/>
  <c r="J151" i="5"/>
  <c r="J220" i="5"/>
  <c r="J217" i="5"/>
  <c r="J246" i="5"/>
  <c r="J322" i="5"/>
  <c r="J320" i="5"/>
  <c r="J355" i="5"/>
  <c r="E71" i="5"/>
  <c r="E41" i="5"/>
  <c r="E299" i="5"/>
  <c r="E244" i="5"/>
  <c r="E321" i="5"/>
  <c r="E66" i="5"/>
  <c r="E50" i="5"/>
  <c r="E258" i="5"/>
  <c r="E270" i="5"/>
  <c r="E186" i="5"/>
  <c r="E328" i="5"/>
  <c r="E115" i="5"/>
  <c r="J335" i="5"/>
  <c r="E70" i="5"/>
  <c r="E72" i="5"/>
  <c r="E47" i="5"/>
  <c r="E91" i="5"/>
  <c r="E68" i="5"/>
  <c r="E162" i="5"/>
  <c r="E148" i="5"/>
  <c r="E101" i="5"/>
  <c r="E78" i="5"/>
  <c r="E296" i="5"/>
  <c r="E142" i="5"/>
  <c r="E195" i="5"/>
  <c r="E173" i="5"/>
  <c r="E146" i="5"/>
  <c r="E205" i="5"/>
  <c r="E220" i="5"/>
  <c r="E252" i="5"/>
  <c r="E313" i="5"/>
  <c r="E344" i="5"/>
  <c r="E315" i="5"/>
  <c r="E355" i="5"/>
  <c r="J53" i="5"/>
  <c r="J144" i="5"/>
  <c r="J126" i="5"/>
  <c r="J169" i="5"/>
  <c r="J242" i="5"/>
  <c r="J134" i="5"/>
  <c r="J267" i="5"/>
  <c r="J266" i="5"/>
  <c r="J372" i="5"/>
  <c r="J366" i="5"/>
  <c r="J367" i="5"/>
  <c r="E82" i="5"/>
  <c r="E147" i="5"/>
  <c r="E207" i="5"/>
  <c r="E295" i="5"/>
  <c r="E330" i="5"/>
  <c r="E87" i="5"/>
  <c r="E165" i="5"/>
  <c r="E172" i="5"/>
  <c r="E95" i="5"/>
  <c r="E287" i="5"/>
  <c r="E234" i="5"/>
  <c r="E346" i="5"/>
  <c r="E248" i="5"/>
  <c r="J288" i="5"/>
  <c r="E49" i="5"/>
  <c r="E100" i="5"/>
  <c r="E57" i="5"/>
  <c r="E105" i="5"/>
  <c r="E106" i="5"/>
  <c r="E163" i="5"/>
  <c r="E154" i="5"/>
  <c r="E108" i="5"/>
  <c r="E107" i="5"/>
  <c r="E304" i="5"/>
  <c r="E149" i="5"/>
  <c r="E200" i="5"/>
  <c r="E182" i="5"/>
  <c r="E150" i="5"/>
  <c r="E213" i="5"/>
  <c r="E230" i="5"/>
  <c r="E262" i="5"/>
  <c r="E261" i="5"/>
  <c r="E266" i="5"/>
  <c r="E324" i="5"/>
  <c r="E310" i="5"/>
  <c r="J34" i="5"/>
  <c r="J103" i="5"/>
  <c r="J265" i="5"/>
  <c r="J105" i="5"/>
  <c r="J342" i="5"/>
  <c r="J155" i="5"/>
  <c r="J332" i="5"/>
  <c r="J350" i="5"/>
  <c r="J299" i="5"/>
  <c r="J325" i="5"/>
  <c r="G30" i="5"/>
  <c r="M34" i="5"/>
  <c r="M68" i="5"/>
  <c r="M33" i="5"/>
  <c r="M39" i="5"/>
  <c r="M77" i="5"/>
  <c r="M101" i="5"/>
  <c r="M111" i="5"/>
  <c r="M124" i="5"/>
  <c r="M109" i="5"/>
  <c r="M44" i="5"/>
  <c r="M164" i="5"/>
  <c r="M122" i="5"/>
  <c r="M126" i="5"/>
  <c r="M107" i="5"/>
  <c r="M329" i="5"/>
  <c r="M184" i="5"/>
  <c r="M165" i="5"/>
  <c r="M97" i="5"/>
  <c r="M179" i="5"/>
  <c r="M259" i="5"/>
  <c r="M284" i="5"/>
  <c r="M214" i="5"/>
  <c r="M228" i="5"/>
  <c r="M174" i="5"/>
  <c r="M181" i="5"/>
  <c r="M239" i="5"/>
  <c r="M343" i="5"/>
  <c r="M255" i="5"/>
  <c r="M178" i="5"/>
  <c r="M270" i="5"/>
  <c r="M185" i="5"/>
  <c r="M260" i="5"/>
  <c r="M263" i="5"/>
  <c r="M250" i="5"/>
  <c r="M315" i="5"/>
  <c r="M333" i="5"/>
  <c r="M323" i="5"/>
  <c r="M336" i="5"/>
  <c r="M294" i="5"/>
  <c r="M345" i="5"/>
  <c r="M367" i="5"/>
  <c r="M338" i="5"/>
  <c r="M370" i="5"/>
  <c r="F33" i="5"/>
  <c r="F169" i="5"/>
  <c r="F90" i="5"/>
  <c r="F128" i="5"/>
  <c r="F68" i="5"/>
  <c r="F115" i="5"/>
  <c r="F43" i="5"/>
  <c r="F130" i="5"/>
  <c r="F154" i="5"/>
  <c r="F121" i="5"/>
  <c r="F71" i="5"/>
  <c r="F196" i="5"/>
  <c r="F124" i="5"/>
  <c r="F138" i="5"/>
  <c r="F192" i="5"/>
  <c r="F161" i="5"/>
  <c r="F368" i="5"/>
  <c r="F213" i="5"/>
  <c r="F240" i="5"/>
  <c r="F260" i="5"/>
  <c r="F238" i="5"/>
  <c r="F293" i="5"/>
  <c r="F262" i="5"/>
  <c r="F319" i="5"/>
  <c r="F317" i="5"/>
  <c r="M88" i="5"/>
  <c r="M116" i="5"/>
  <c r="M55" i="5"/>
  <c r="M49" i="5"/>
  <c r="M82" i="5"/>
  <c r="M172" i="5"/>
  <c r="M135" i="5"/>
  <c r="M134" i="5"/>
  <c r="M121" i="5"/>
  <c r="M46" i="5"/>
  <c r="M173" i="5"/>
  <c r="M141" i="5"/>
  <c r="M139" i="5"/>
  <c r="M117" i="5"/>
  <c r="M188" i="5"/>
  <c r="M199" i="5"/>
  <c r="M180" i="5"/>
  <c r="M99" i="5"/>
  <c r="M183" i="5"/>
  <c r="M264" i="5"/>
  <c r="M133" i="5"/>
  <c r="M229" i="5"/>
  <c r="M244" i="5"/>
  <c r="M176" i="5"/>
  <c r="M189" i="5"/>
  <c r="M240" i="5"/>
  <c r="M347" i="5"/>
  <c r="M258" i="5"/>
  <c r="M186" i="5"/>
  <c r="M292" i="5"/>
  <c r="M193" i="5"/>
  <c r="M276" i="5"/>
  <c r="M273" i="5"/>
  <c r="M256" i="5"/>
  <c r="M356" i="5"/>
  <c r="M351" i="5"/>
  <c r="M332" i="5"/>
  <c r="M341" i="5"/>
  <c r="M298" i="5"/>
  <c r="M363" i="5"/>
  <c r="M310" i="5"/>
  <c r="M342" i="5"/>
  <c r="M374" i="5"/>
  <c r="F73" i="5"/>
  <c r="F76" i="5"/>
  <c r="F103" i="5"/>
  <c r="F152" i="5"/>
  <c r="F60" i="5"/>
  <c r="F118" i="5"/>
  <c r="F45" i="5"/>
  <c r="F36" i="5"/>
  <c r="F188" i="5"/>
  <c r="F125" i="5"/>
  <c r="F106" i="5"/>
  <c r="F201" i="5"/>
  <c r="F167" i="5"/>
  <c r="F140" i="5"/>
  <c r="F256" i="5"/>
  <c r="F163" i="5"/>
  <c r="F182" i="5"/>
  <c r="F249" i="5"/>
  <c r="F303" i="5"/>
  <c r="F281" i="5"/>
  <c r="F242" i="5"/>
  <c r="F297" i="5"/>
  <c r="F274" i="5"/>
  <c r="F323" i="5"/>
  <c r="F333" i="5"/>
  <c r="M90" i="5"/>
  <c r="M81" i="5"/>
  <c r="M45" i="5"/>
  <c r="M70" i="5"/>
  <c r="M74" i="5"/>
  <c r="M56" i="5"/>
  <c r="M63" i="5"/>
  <c r="M153" i="5"/>
  <c r="M195" i="5"/>
  <c r="M132" i="5"/>
  <c r="M52" i="5"/>
  <c r="M51" i="5"/>
  <c r="M158" i="5"/>
  <c r="M154" i="5"/>
  <c r="M120" i="5"/>
  <c r="M216" i="5"/>
  <c r="M98" i="5"/>
  <c r="M249" i="5"/>
  <c r="M128" i="5"/>
  <c r="M208" i="5"/>
  <c r="M182" i="5"/>
  <c r="M138" i="5"/>
  <c r="M143" i="5"/>
  <c r="M275" i="5"/>
  <c r="M206" i="5"/>
  <c r="M205" i="5"/>
  <c r="M247" i="5"/>
  <c r="M204" i="5"/>
  <c r="M280" i="5"/>
  <c r="M202" i="5"/>
  <c r="M320" i="5"/>
  <c r="M209" i="5"/>
  <c r="M303" i="5"/>
  <c r="M360" i="5"/>
  <c r="M267" i="5"/>
  <c r="M257" i="5"/>
  <c r="M289" i="5"/>
  <c r="M355" i="5"/>
  <c r="M368" i="5"/>
  <c r="M306" i="5"/>
  <c r="M312" i="5"/>
  <c r="M318" i="5"/>
  <c r="M350" i="5"/>
  <c r="F70" i="5"/>
  <c r="F87" i="5"/>
  <c r="F48" i="5"/>
  <c r="F61" i="5"/>
  <c r="F66" i="5"/>
  <c r="F119" i="5"/>
  <c r="F79" i="5"/>
  <c r="F42" i="5"/>
  <c r="F112" i="5"/>
  <c r="F160" i="5"/>
  <c r="F116" i="5"/>
  <c r="F177" i="5"/>
  <c r="F174" i="5"/>
  <c r="F299" i="5"/>
  <c r="F137" i="5"/>
  <c r="F261" i="5"/>
  <c r="F214" i="5"/>
  <c r="F336" i="5"/>
  <c r="F194" i="5"/>
  <c r="F296" i="5"/>
  <c r="F292" i="5"/>
  <c r="F305" i="5"/>
  <c r="F294" i="5"/>
  <c r="F347" i="5"/>
  <c r="F341" i="5"/>
  <c r="M60" i="5"/>
  <c r="M38" i="5"/>
  <c r="M58" i="5"/>
  <c r="M106" i="5"/>
  <c r="M219" i="5"/>
  <c r="M80" i="5"/>
  <c r="M64" i="5"/>
  <c r="M160" i="5"/>
  <c r="M94" i="5"/>
  <c r="M152" i="5"/>
  <c r="M67" i="5"/>
  <c r="M53" i="5"/>
  <c r="M163" i="5"/>
  <c r="M162" i="5"/>
  <c r="M142" i="5"/>
  <c r="M237" i="5"/>
  <c r="M123" i="5"/>
  <c r="M253" i="5"/>
  <c r="M130" i="5"/>
  <c r="M226" i="5"/>
  <c r="M200" i="5"/>
  <c r="M140" i="5"/>
  <c r="M145" i="5"/>
  <c r="M146" i="5"/>
  <c r="M222" i="5"/>
  <c r="M213" i="5"/>
  <c r="M252" i="5"/>
  <c r="M212" i="5"/>
  <c r="M307" i="5"/>
  <c r="M210" i="5"/>
  <c r="M324" i="5"/>
  <c r="M217" i="5"/>
  <c r="M321" i="5"/>
  <c r="M365" i="5"/>
  <c r="M277" i="5"/>
  <c r="M268" i="5"/>
  <c r="M293" i="5"/>
  <c r="M364" i="5"/>
  <c r="M373" i="5"/>
  <c r="M308" i="5"/>
  <c r="M317" i="5"/>
  <c r="M322" i="5"/>
  <c r="M354" i="5"/>
  <c r="F110" i="5"/>
  <c r="F92" i="5"/>
  <c r="F54" i="5"/>
  <c r="F65" i="5"/>
  <c r="F80" i="5"/>
  <c r="F100" i="5"/>
  <c r="F104" i="5"/>
  <c r="F44" i="5"/>
  <c r="F117" i="5"/>
  <c r="F180" i="5"/>
  <c r="F133" i="5"/>
  <c r="F235" i="5"/>
  <c r="F81" i="5"/>
  <c r="F364" i="5"/>
  <c r="F139" i="5"/>
  <c r="F267" i="5"/>
  <c r="F245" i="5"/>
  <c r="F340" i="5"/>
  <c r="F233" i="5"/>
  <c r="F304" i="5"/>
  <c r="F300" i="5"/>
  <c r="F310" i="5"/>
  <c r="F298" i="5"/>
  <c r="F355" i="5"/>
  <c r="F349" i="5"/>
  <c r="M91" i="5"/>
  <c r="M48" i="5"/>
  <c r="M66" i="5"/>
  <c r="M108" i="5"/>
  <c r="M43" i="5"/>
  <c r="M83" i="5"/>
  <c r="M72" i="5"/>
  <c r="M161" i="5"/>
  <c r="M96" i="5"/>
  <c r="M36" i="5"/>
  <c r="M73" i="5"/>
  <c r="M69" i="5"/>
  <c r="M233" i="5"/>
  <c r="M170" i="5"/>
  <c r="M149" i="5"/>
  <c r="M316" i="5"/>
  <c r="M127" i="5"/>
  <c r="M89" i="5"/>
  <c r="M131" i="5"/>
  <c r="M235" i="5"/>
  <c r="M227" i="5"/>
  <c r="M156" i="5"/>
  <c r="M166" i="5"/>
  <c r="M150" i="5"/>
  <c r="M281" i="5"/>
  <c r="M221" i="5"/>
  <c r="M265" i="5"/>
  <c r="M220" i="5"/>
  <c r="M311" i="5"/>
  <c r="M218" i="5"/>
  <c r="M353" i="5"/>
  <c r="M225" i="5"/>
  <c r="M371" i="5"/>
  <c r="M238" i="5"/>
  <c r="M288" i="5"/>
  <c r="M278" i="5"/>
  <c r="M297" i="5"/>
  <c r="M369" i="5"/>
  <c r="M282" i="5"/>
  <c r="M313" i="5"/>
  <c r="M335" i="5"/>
  <c r="M326" i="5"/>
  <c r="M358" i="5"/>
  <c r="F53" i="5"/>
  <c r="F94" i="5"/>
  <c r="F64" i="5"/>
  <c r="F96" i="5"/>
  <c r="F82" i="5"/>
  <c r="F35" i="5"/>
  <c r="F107" i="5"/>
  <c r="F46" i="5"/>
  <c r="F102" i="5"/>
  <c r="F204" i="5"/>
  <c r="F147" i="5"/>
  <c r="F277" i="5"/>
  <c r="F84" i="5"/>
  <c r="F189" i="5"/>
  <c r="F172" i="5"/>
  <c r="F143" i="5"/>
  <c r="F332" i="5"/>
  <c r="F179" i="5"/>
  <c r="F247" i="5"/>
  <c r="F308" i="5"/>
  <c r="F344" i="5"/>
  <c r="F342" i="5"/>
  <c r="F302" i="5"/>
  <c r="F359" i="5"/>
  <c r="F373" i="5"/>
  <c r="M37" i="5"/>
  <c r="M54" i="5"/>
  <c r="M104" i="5"/>
  <c r="M114" i="5"/>
  <c r="M59" i="5"/>
  <c r="M84" i="5"/>
  <c r="M79" i="5"/>
  <c r="M243" i="5"/>
  <c r="M102" i="5"/>
  <c r="M40" i="5"/>
  <c r="M87" i="5"/>
  <c r="M115" i="5"/>
  <c r="M100" i="5"/>
  <c r="M76" i="5"/>
  <c r="M261" i="5"/>
  <c r="M168" i="5"/>
  <c r="M129" i="5"/>
  <c r="M93" i="5"/>
  <c r="M144" i="5"/>
  <c r="M339" i="5"/>
  <c r="M236" i="5"/>
  <c r="M190" i="5"/>
  <c r="M207" i="5"/>
  <c r="M167" i="5"/>
  <c r="M291" i="5"/>
  <c r="M230" i="5"/>
  <c r="M271" i="5"/>
  <c r="M232" i="5"/>
  <c r="M348" i="5"/>
  <c r="M224" i="5"/>
  <c r="M357" i="5"/>
  <c r="M245" i="5"/>
  <c r="M375" i="5"/>
  <c r="M242" i="5"/>
  <c r="M296" i="5"/>
  <c r="M279" i="5"/>
  <c r="M301" i="5"/>
  <c r="M309" i="5"/>
  <c r="M286" i="5"/>
  <c r="M331" i="5"/>
  <c r="M344" i="5"/>
  <c r="M330" i="5"/>
  <c r="F63" i="5"/>
  <c r="F57" i="5"/>
  <c r="F91" i="5"/>
  <c r="F58" i="5"/>
  <c r="F89" i="5"/>
  <c r="F37" i="5"/>
  <c r="F114" i="5"/>
  <c r="F50" i="5"/>
  <c r="F105" i="5"/>
  <c r="F237" i="5"/>
  <c r="F156" i="5"/>
  <c r="F318" i="5"/>
  <c r="F98" i="5"/>
  <c r="F236" i="5"/>
  <c r="F144" i="5"/>
  <c r="F145" i="5"/>
  <c r="F197" i="5"/>
  <c r="F219" i="5"/>
  <c r="F268" i="5"/>
  <c r="F372" i="5"/>
  <c r="F362" i="5"/>
  <c r="F356" i="5"/>
  <c r="F360" i="5"/>
  <c r="F371" i="5"/>
  <c r="F157" i="5"/>
  <c r="F86" i="5"/>
  <c r="F212" i="5"/>
  <c r="F171" i="5"/>
  <c r="F153" i="5"/>
  <c r="F165" i="5"/>
  <c r="F199" i="5"/>
  <c r="F222" i="5"/>
  <c r="F221" i="5"/>
  <c r="F203" i="5"/>
  <c r="F178" i="5"/>
  <c r="F354" i="5"/>
  <c r="F264" i="5"/>
  <c r="F246" i="5"/>
  <c r="F316" i="5"/>
  <c r="F352" i="5"/>
  <c r="F266" i="5"/>
  <c r="F306" i="5"/>
  <c r="F339" i="5"/>
  <c r="F309" i="5"/>
  <c r="F353" i="5"/>
  <c r="F183" i="5"/>
  <c r="F164" i="5"/>
  <c r="F88" i="5"/>
  <c r="F217" i="5"/>
  <c r="F181" i="5"/>
  <c r="F155" i="5"/>
  <c r="F175" i="5"/>
  <c r="F215" i="5"/>
  <c r="F228" i="5"/>
  <c r="F229" i="5"/>
  <c r="F211" i="5"/>
  <c r="F186" i="5"/>
  <c r="F358" i="5"/>
  <c r="F275" i="5"/>
  <c r="F250" i="5"/>
  <c r="F334" i="5"/>
  <c r="F370" i="5"/>
  <c r="F270" i="5"/>
  <c r="F314" i="5"/>
  <c r="F343" i="5"/>
  <c r="F313" i="5"/>
  <c r="F357" i="5"/>
  <c r="F272" i="5"/>
  <c r="F170" i="5"/>
  <c r="F123" i="5"/>
  <c r="F322" i="5"/>
  <c r="F209" i="5"/>
  <c r="F207" i="5"/>
  <c r="F225" i="5"/>
  <c r="F307" i="5"/>
  <c r="F257" i="5"/>
  <c r="F263" i="5"/>
  <c r="F232" i="5"/>
  <c r="F202" i="5"/>
  <c r="F271" i="5"/>
  <c r="F326" i="5"/>
  <c r="F265" i="5"/>
  <c r="F289" i="5"/>
  <c r="F324" i="5"/>
  <c r="F278" i="5"/>
  <c r="F311" i="5"/>
  <c r="F351" i="5"/>
  <c r="F321" i="5"/>
  <c r="F41" i="5"/>
  <c r="F56" i="5"/>
  <c r="F93" i="5"/>
  <c r="F113" i="5"/>
  <c r="F49" i="5"/>
  <c r="F141" i="5"/>
  <c r="F52" i="5"/>
  <c r="F146" i="5"/>
  <c r="F150" i="5"/>
  <c r="F75" i="5"/>
  <c r="F191" i="5"/>
  <c r="F208" i="5"/>
  <c r="F126" i="5"/>
  <c r="F176" i="5"/>
  <c r="F127" i="5"/>
  <c r="F224" i="5"/>
  <c r="F269" i="5"/>
  <c r="F134" i="5"/>
  <c r="F223" i="5"/>
  <c r="F184" i="5"/>
  <c r="F166" i="5"/>
  <c r="F190" i="5"/>
  <c r="F273" i="5"/>
  <c r="F243" i="5"/>
  <c r="F187" i="5"/>
  <c r="F241" i="5"/>
  <c r="F210" i="5"/>
  <c r="F248" i="5"/>
  <c r="F312" i="5"/>
  <c r="F230" i="5"/>
  <c r="F276" i="5"/>
  <c r="F348" i="5"/>
  <c r="F320" i="5"/>
  <c r="F374" i="5"/>
  <c r="F282" i="5"/>
  <c r="F328" i="5"/>
  <c r="F331" i="5"/>
  <c r="F363" i="5"/>
  <c r="F325" i="5"/>
  <c r="F365" i="5"/>
  <c r="F59" i="5"/>
  <c r="F95" i="5"/>
  <c r="F34" i="5"/>
  <c r="F72" i="5"/>
  <c r="F162" i="5"/>
  <c r="F74" i="5"/>
  <c r="F99" i="5"/>
  <c r="F151" i="5"/>
  <c r="F77" i="5"/>
  <c r="F280" i="5"/>
  <c r="F220" i="5"/>
  <c r="F148" i="5"/>
  <c r="F193" i="5"/>
  <c r="F129" i="5"/>
  <c r="F291" i="5"/>
  <c r="F168" i="5"/>
  <c r="F135" i="5"/>
  <c r="F142" i="5"/>
  <c r="F200" i="5"/>
  <c r="F185" i="5"/>
  <c r="F198" i="5"/>
  <c r="F279" i="5"/>
  <c r="F244" i="5"/>
  <c r="F195" i="5"/>
  <c r="F259" i="5"/>
  <c r="F218" i="5"/>
  <c r="F252" i="5"/>
  <c r="F330" i="5"/>
  <c r="F234" i="5"/>
  <c r="F284" i="5"/>
  <c r="F366" i="5"/>
  <c r="F338" i="5"/>
  <c r="F254" i="5"/>
  <c r="F286" i="5"/>
  <c r="F346" i="5"/>
  <c r="F335" i="5"/>
  <c r="F367" i="5"/>
  <c r="F329" i="5"/>
  <c r="F369" i="5"/>
  <c r="D122" i="5"/>
  <c r="D63" i="5"/>
  <c r="D76" i="5"/>
  <c r="D80" i="5"/>
  <c r="D61" i="5"/>
  <c r="D42" i="5"/>
  <c r="D70" i="5"/>
  <c r="D129" i="5"/>
  <c r="D111" i="5"/>
  <c r="D53" i="5"/>
  <c r="D137" i="5"/>
  <c r="D135" i="5"/>
  <c r="D145" i="5"/>
  <c r="D178" i="5"/>
  <c r="D210" i="5"/>
  <c r="D140" i="5"/>
  <c r="D96" i="5"/>
  <c r="D152" i="5"/>
  <c r="D141" i="5"/>
  <c r="D205" i="5"/>
  <c r="D198" i="5"/>
  <c r="D197" i="5"/>
  <c r="D203" i="5"/>
  <c r="D217" i="5"/>
  <c r="D69" i="5"/>
  <c r="D71" i="5"/>
  <c r="D82" i="5"/>
  <c r="D86" i="5"/>
  <c r="D65" i="5"/>
  <c r="D49" i="5"/>
  <c r="D75" i="5"/>
  <c r="D165" i="5"/>
  <c r="D120" i="5"/>
  <c r="D67" i="5"/>
  <c r="D199" i="5"/>
  <c r="D134" i="5"/>
  <c r="D79" i="5"/>
  <c r="D187" i="5"/>
  <c r="D215" i="5"/>
  <c r="D161" i="5"/>
  <c r="D100" i="5"/>
  <c r="D155" i="5"/>
  <c r="D157" i="5"/>
  <c r="D221" i="5"/>
  <c r="D214" i="5"/>
  <c r="D213" i="5"/>
  <c r="D211" i="5"/>
  <c r="D176" i="5"/>
  <c r="D59" i="5"/>
  <c r="D37" i="5"/>
  <c r="D106" i="5"/>
  <c r="D89" i="5"/>
  <c r="D62" i="5"/>
  <c r="D33" i="5"/>
  <c r="D91" i="5"/>
  <c r="D142" i="5"/>
  <c r="D148" i="5"/>
  <c r="D85" i="5"/>
  <c r="D105" i="5"/>
  <c r="D172" i="5"/>
  <c r="D125" i="5"/>
  <c r="D173" i="5"/>
  <c r="D128" i="5"/>
  <c r="D73" i="5"/>
  <c r="D110" i="5"/>
  <c r="D189" i="5"/>
  <c r="D162" i="5"/>
  <c r="D167" i="5"/>
  <c r="D151" i="5"/>
  <c r="D204" i="5"/>
  <c r="D185" i="5"/>
  <c r="D200" i="5"/>
  <c r="D36" i="5"/>
  <c r="D47" i="5"/>
  <c r="D40" i="5"/>
  <c r="D35" i="5"/>
  <c r="D66" i="5"/>
  <c r="D38" i="5"/>
  <c r="D113" i="5"/>
  <c r="D223" i="5"/>
  <c r="D156" i="5"/>
  <c r="D101" i="5"/>
  <c r="D109" i="5"/>
  <c r="D115" i="5"/>
  <c r="D154" i="5"/>
  <c r="D175" i="5"/>
  <c r="D130" i="5"/>
  <c r="D90" i="5"/>
  <c r="D112" i="5"/>
  <c r="D207" i="5"/>
  <c r="D164" i="5"/>
  <c r="D169" i="5"/>
  <c r="D168" i="5"/>
  <c r="D212" i="5"/>
  <c r="D193" i="5"/>
  <c r="D208" i="5"/>
  <c r="D46" i="5"/>
  <c r="D57" i="5"/>
  <c r="D50" i="5"/>
  <c r="D45" i="5"/>
  <c r="D68" i="5"/>
  <c r="D48" i="5"/>
  <c r="D119" i="5"/>
  <c r="D98" i="5"/>
  <c r="D41" i="5"/>
  <c r="D108" i="5"/>
  <c r="D117" i="5"/>
  <c r="D132" i="5"/>
  <c r="D163" i="5"/>
  <c r="D186" i="5"/>
  <c r="D136" i="5"/>
  <c r="D92" i="5"/>
  <c r="D114" i="5"/>
  <c r="D181" i="5"/>
  <c r="D179" i="5"/>
  <c r="D180" i="5"/>
  <c r="D170" i="5"/>
  <c r="D220" i="5"/>
  <c r="D201" i="5"/>
  <c r="J263" i="1"/>
  <c r="J267" i="1"/>
  <c r="J39" i="1"/>
  <c r="J370" i="1"/>
  <c r="J43" i="1"/>
  <c r="J33" i="1"/>
  <c r="J100" i="1"/>
  <c r="J214" i="1"/>
  <c r="K52" i="1"/>
  <c r="K44" i="1"/>
  <c r="K45" i="1"/>
  <c r="K40" i="1"/>
  <c r="K35" i="1"/>
  <c r="K94" i="1"/>
  <c r="K72" i="1"/>
  <c r="K205" i="1"/>
  <c r="K59" i="1"/>
  <c r="K61" i="1"/>
  <c r="K210" i="1"/>
  <c r="K128" i="1"/>
  <c r="K98" i="1"/>
  <c r="K93" i="1"/>
  <c r="K104" i="1"/>
  <c r="K231" i="1"/>
  <c r="K166" i="1"/>
  <c r="K152" i="1"/>
  <c r="K137" i="1"/>
  <c r="K190" i="1"/>
  <c r="K161" i="1"/>
  <c r="K168" i="1"/>
  <c r="K183" i="1"/>
  <c r="K173" i="1"/>
  <c r="K250" i="1"/>
  <c r="K226" i="1"/>
  <c r="K195" i="1"/>
  <c r="K368" i="1"/>
  <c r="K236" i="1"/>
  <c r="K207" i="1"/>
  <c r="K266" i="1"/>
  <c r="K334" i="1"/>
  <c r="K247" i="1"/>
  <c r="K276" i="1"/>
  <c r="K277" i="1"/>
  <c r="K279" i="1"/>
  <c r="K348" i="1"/>
  <c r="K329" i="1"/>
  <c r="K361" i="1"/>
  <c r="K327" i="1"/>
  <c r="K359" i="1"/>
  <c r="J74" i="1"/>
  <c r="J171" i="1"/>
  <c r="J331" i="1"/>
  <c r="K218" i="1"/>
  <c r="K53" i="1"/>
  <c r="K75" i="1"/>
  <c r="K67" i="1"/>
  <c r="K64" i="1"/>
  <c r="K92" i="1"/>
  <c r="K85" i="1"/>
  <c r="K58" i="1"/>
  <c r="K106" i="1"/>
  <c r="K73" i="1"/>
  <c r="K107" i="1"/>
  <c r="K150" i="1"/>
  <c r="K136" i="1"/>
  <c r="K99" i="1"/>
  <c r="K114" i="1"/>
  <c r="K124" i="1"/>
  <c r="K185" i="1"/>
  <c r="K165" i="1"/>
  <c r="K155" i="1"/>
  <c r="K246" i="1"/>
  <c r="K182" i="1"/>
  <c r="K184" i="1"/>
  <c r="K225" i="1"/>
  <c r="K196" i="1"/>
  <c r="K352" i="1"/>
  <c r="K238" i="1"/>
  <c r="K219" i="1"/>
  <c r="K208" i="1"/>
  <c r="K260" i="1"/>
  <c r="K252" i="1"/>
  <c r="K350" i="1"/>
  <c r="K280" i="1"/>
  <c r="K294" i="1"/>
  <c r="K259" i="1"/>
  <c r="K340" i="1"/>
  <c r="K289" i="1"/>
  <c r="K338" i="1"/>
  <c r="K291" i="1"/>
  <c r="K372" i="1"/>
  <c r="K341" i="1"/>
  <c r="K373" i="1"/>
  <c r="K339" i="1"/>
  <c r="K371" i="1"/>
  <c r="J88" i="1"/>
  <c r="J175" i="1"/>
  <c r="J339" i="1"/>
  <c r="K82" i="1"/>
  <c r="K84" i="1"/>
  <c r="K133" i="1"/>
  <c r="K69" i="1"/>
  <c r="K68" i="1"/>
  <c r="K108" i="1"/>
  <c r="K87" i="1"/>
  <c r="K81" i="1"/>
  <c r="K115" i="1"/>
  <c r="K91" i="1"/>
  <c r="K117" i="1"/>
  <c r="K175" i="1"/>
  <c r="K163" i="1"/>
  <c r="K103" i="1"/>
  <c r="K131" i="1"/>
  <c r="K126" i="1"/>
  <c r="K186" i="1"/>
  <c r="K239" i="1"/>
  <c r="K157" i="1"/>
  <c r="K284" i="1"/>
  <c r="K193" i="1"/>
  <c r="K194" i="1"/>
  <c r="K233" i="1"/>
  <c r="K202" i="1"/>
  <c r="K197" i="1"/>
  <c r="K242" i="1"/>
  <c r="K249" i="1"/>
  <c r="K216" i="1"/>
  <c r="K286" i="1"/>
  <c r="K256" i="1"/>
  <c r="K366" i="1"/>
  <c r="K296" i="1"/>
  <c r="K306" i="1"/>
  <c r="K263" i="1"/>
  <c r="K290" i="1"/>
  <c r="K293" i="1"/>
  <c r="K346" i="1"/>
  <c r="K295" i="1"/>
  <c r="K313" i="1"/>
  <c r="K345" i="1"/>
  <c r="K343" i="1"/>
  <c r="K375" i="1"/>
  <c r="J38" i="1"/>
  <c r="J240" i="1"/>
  <c r="J374" i="1"/>
  <c r="K79" i="1"/>
  <c r="K37" i="1"/>
  <c r="K142" i="1"/>
  <c r="K49" i="1"/>
  <c r="K86" i="1"/>
  <c r="K66" i="1"/>
  <c r="K164" i="1"/>
  <c r="K111" i="1"/>
  <c r="K171" i="1"/>
  <c r="K151" i="1"/>
  <c r="K109" i="1"/>
  <c r="K120" i="1"/>
  <c r="K209" i="1"/>
  <c r="K229" i="1"/>
  <c r="K100" i="1"/>
  <c r="K178" i="1"/>
  <c r="K145" i="1"/>
  <c r="K221" i="1"/>
  <c r="K134" i="1"/>
  <c r="K174" i="1"/>
  <c r="K140" i="1"/>
  <c r="K222" i="1"/>
  <c r="K217" i="1"/>
  <c r="K273" i="1"/>
  <c r="K235" i="1"/>
  <c r="K304" i="1"/>
  <c r="K265" i="1"/>
  <c r="K272" i="1"/>
  <c r="K228" i="1"/>
  <c r="K191" i="1"/>
  <c r="K282" i="1"/>
  <c r="K258" i="1"/>
  <c r="K332" i="1"/>
  <c r="K271" i="1"/>
  <c r="K358" i="1"/>
  <c r="K301" i="1"/>
  <c r="K362" i="1"/>
  <c r="K303" i="1"/>
  <c r="K321" i="1"/>
  <c r="K353" i="1"/>
  <c r="K319" i="1"/>
  <c r="K351" i="1"/>
  <c r="J96" i="1"/>
  <c r="J206" i="1"/>
  <c r="K46" i="1"/>
  <c r="K39" i="1"/>
  <c r="K34" i="1"/>
  <c r="K36" i="1"/>
  <c r="K33" i="1"/>
  <c r="K80" i="1"/>
  <c r="K54" i="1"/>
  <c r="K121" i="1"/>
  <c r="K56" i="1"/>
  <c r="K187" i="1"/>
  <c r="K123" i="1"/>
  <c r="K125" i="1"/>
  <c r="K245" i="1"/>
  <c r="K89" i="1"/>
  <c r="K102" i="1"/>
  <c r="K180" i="1"/>
  <c r="K159" i="1"/>
  <c r="K148" i="1"/>
  <c r="K135" i="1"/>
  <c r="K179" i="1"/>
  <c r="K156" i="1"/>
  <c r="K237" i="1"/>
  <c r="K264" i="1"/>
  <c r="K320" i="1"/>
  <c r="K243" i="1"/>
  <c r="K220" i="1"/>
  <c r="K328" i="1"/>
  <c r="K288" i="1"/>
  <c r="K232" i="1"/>
  <c r="K199" i="1"/>
  <c r="K298" i="1"/>
  <c r="K262" i="1"/>
  <c r="K324" i="1"/>
  <c r="K342" i="1"/>
  <c r="K275" i="1"/>
  <c r="K374" i="1"/>
  <c r="K305" i="1"/>
  <c r="K370" i="1"/>
  <c r="K307" i="1"/>
  <c r="K325" i="1"/>
  <c r="K357" i="1"/>
  <c r="K323" i="1"/>
  <c r="J69" i="1"/>
  <c r="J71" i="1"/>
  <c r="J103" i="1"/>
  <c r="J163" i="1"/>
  <c r="J230" i="1"/>
  <c r="J208" i="1"/>
  <c r="J215" i="1"/>
  <c r="J294" i="1"/>
  <c r="J272" i="1"/>
  <c r="J342" i="1"/>
  <c r="J84" i="1"/>
  <c r="J81" i="1"/>
  <c r="J119" i="1"/>
  <c r="J124" i="1"/>
  <c r="J153" i="1"/>
  <c r="J244" i="1"/>
  <c r="J341" i="1"/>
  <c r="J245" i="1"/>
  <c r="J301" i="1"/>
  <c r="J307" i="1"/>
  <c r="J336" i="1"/>
  <c r="J54" i="1"/>
  <c r="J107" i="1"/>
  <c r="J125" i="1"/>
  <c r="J131" i="1"/>
  <c r="J155" i="1"/>
  <c r="J182" i="1"/>
  <c r="J349" i="1"/>
  <c r="J273" i="1"/>
  <c r="J308" i="1"/>
  <c r="J340" i="1"/>
  <c r="J77" i="1"/>
  <c r="J89" i="1"/>
  <c r="J185" i="1"/>
  <c r="J115" i="1"/>
  <c r="J133" i="1"/>
  <c r="J284" i="1"/>
  <c r="J239" i="1"/>
  <c r="J280" i="1"/>
  <c r="J300" i="1"/>
  <c r="J359" i="1"/>
  <c r="J368" i="1"/>
  <c r="J86" i="1"/>
  <c r="J136" i="1"/>
  <c r="J372" i="1"/>
  <c r="J93" i="1"/>
  <c r="J205" i="1"/>
  <c r="J126" i="1"/>
  <c r="J333" i="1"/>
  <c r="J243" i="1"/>
  <c r="J281" i="1"/>
  <c r="J305" i="1"/>
  <c r="J367" i="1"/>
  <c r="J52" i="1"/>
  <c r="J63" i="1"/>
  <c r="J99" i="1"/>
  <c r="J150" i="1"/>
  <c r="J196" i="1"/>
  <c r="J197" i="1"/>
  <c r="J207" i="1"/>
  <c r="J279" i="1"/>
  <c r="J268" i="1"/>
  <c r="J338" i="1"/>
  <c r="G228" i="1"/>
  <c r="G199" i="1"/>
  <c r="G196" i="1"/>
  <c r="G242" i="1"/>
  <c r="G211" i="1"/>
  <c r="G342" i="1"/>
  <c r="G290" i="1"/>
  <c r="G257" i="1"/>
  <c r="G284" i="1"/>
  <c r="G287" i="1"/>
  <c r="G277" i="1"/>
  <c r="G323" i="1"/>
  <c r="G355" i="1"/>
  <c r="G349" i="1"/>
  <c r="G213" i="1"/>
  <c r="G227" i="1"/>
  <c r="G185" i="1"/>
  <c r="G262" i="1"/>
  <c r="G232" i="1"/>
  <c r="G207" i="1"/>
  <c r="G204" i="1"/>
  <c r="G247" i="1"/>
  <c r="G219" i="1"/>
  <c r="G360" i="1"/>
  <c r="G354" i="1"/>
  <c r="G261" i="1"/>
  <c r="G308" i="1"/>
  <c r="G291" i="1"/>
  <c r="G324" i="1"/>
  <c r="G281" i="1"/>
  <c r="G327" i="1"/>
  <c r="G359" i="1"/>
  <c r="G321" i="1"/>
  <c r="G353" i="1"/>
  <c r="G246" i="1"/>
  <c r="G235" i="1"/>
  <c r="G191" i="1"/>
  <c r="G280" i="1"/>
  <c r="G236" i="1"/>
  <c r="G215" i="1"/>
  <c r="G212" i="1"/>
  <c r="G254" i="1"/>
  <c r="G248" i="1"/>
  <c r="G252" i="1"/>
  <c r="G370" i="1"/>
  <c r="G265" i="1"/>
  <c r="G320" i="1"/>
  <c r="G295" i="1"/>
  <c r="G332" i="1"/>
  <c r="G285" i="1"/>
  <c r="G350" i="1"/>
  <c r="G331" i="1"/>
  <c r="G363" i="1"/>
  <c r="G325" i="1"/>
  <c r="G357" i="1"/>
  <c r="G240" i="1"/>
  <c r="G223" i="1"/>
  <c r="G220" i="1"/>
  <c r="G275" i="1"/>
  <c r="G271" i="1"/>
  <c r="G256" i="1"/>
  <c r="G288" i="1"/>
  <c r="G269" i="1"/>
  <c r="G338" i="1"/>
  <c r="G299" i="1"/>
  <c r="G340" i="1"/>
  <c r="G289" i="1"/>
  <c r="G358" i="1"/>
  <c r="G335" i="1"/>
  <c r="G367" i="1"/>
  <c r="G329" i="1"/>
  <c r="J85" i="1"/>
  <c r="J53" i="1"/>
  <c r="J67" i="1"/>
  <c r="J44" i="1"/>
  <c r="J65" i="1"/>
  <c r="J58" i="1"/>
  <c r="J76" i="1"/>
  <c r="J61" i="1"/>
  <c r="J143" i="1"/>
  <c r="J82" i="1"/>
  <c r="J151" i="1"/>
  <c r="J221" i="1"/>
  <c r="J94" i="1"/>
  <c r="J122" i="1"/>
  <c r="J113" i="1"/>
  <c r="J146" i="1"/>
  <c r="J248" i="1"/>
  <c r="J139" i="1"/>
  <c r="J217" i="1"/>
  <c r="J169" i="1"/>
  <c r="J298" i="1"/>
  <c r="J236" i="1"/>
  <c r="J269" i="1"/>
  <c r="J180" i="1"/>
  <c r="J224" i="1"/>
  <c r="J261" i="1"/>
  <c r="J235" i="1"/>
  <c r="J199" i="1"/>
  <c r="J198" i="1"/>
  <c r="J241" i="1"/>
  <c r="J274" i="1"/>
  <c r="J278" i="1"/>
  <c r="J259" i="1"/>
  <c r="J293" i="1"/>
  <c r="J291" i="1"/>
  <c r="J264" i="1"/>
  <c r="J323" i="1"/>
  <c r="J303" i="1"/>
  <c r="J351" i="1"/>
  <c r="J334" i="1"/>
  <c r="J366" i="1"/>
  <c r="J332" i="1"/>
  <c r="J364" i="1"/>
  <c r="J45" i="1"/>
  <c r="J72" i="1"/>
  <c r="J108" i="1"/>
  <c r="J66" i="1"/>
  <c r="J121" i="1"/>
  <c r="J116" i="1"/>
  <c r="J97" i="1"/>
  <c r="J78" i="1"/>
  <c r="J48" i="1"/>
  <c r="J145" i="1"/>
  <c r="J220" i="1"/>
  <c r="J186" i="1"/>
  <c r="J102" i="1"/>
  <c r="J166" i="1"/>
  <c r="J142" i="1"/>
  <c r="J173" i="1"/>
  <c r="J170" i="1"/>
  <c r="J172" i="1"/>
  <c r="J138" i="1"/>
  <c r="J265" i="1"/>
  <c r="J183" i="1"/>
  <c r="J192" i="1"/>
  <c r="J157" i="1"/>
  <c r="J253" i="1"/>
  <c r="J286" i="1"/>
  <c r="J202" i="1"/>
  <c r="J250" i="1"/>
  <c r="J223" i="1"/>
  <c r="J222" i="1"/>
  <c r="J254" i="1"/>
  <c r="J296" i="1"/>
  <c r="J295" i="1"/>
  <c r="J271" i="1"/>
  <c r="J345" i="1"/>
  <c r="J288" i="1"/>
  <c r="J347" i="1"/>
  <c r="J313" i="1"/>
  <c r="J375" i="1"/>
  <c r="J346" i="1"/>
  <c r="J344" i="1"/>
  <c r="J87" i="1"/>
  <c r="J49" i="1"/>
  <c r="J75" i="1"/>
  <c r="J148" i="1"/>
  <c r="J83" i="1"/>
  <c r="J130" i="1"/>
  <c r="J56" i="1"/>
  <c r="J106" i="1"/>
  <c r="J91" i="1"/>
  <c r="J64" i="1"/>
  <c r="J79" i="1"/>
  <c r="J98" i="1"/>
  <c r="J247" i="1"/>
  <c r="J104" i="1"/>
  <c r="J101" i="1"/>
  <c r="J144" i="1"/>
  <c r="J178" i="1"/>
  <c r="J176" i="1"/>
  <c r="J174" i="1"/>
  <c r="J140" i="1"/>
  <c r="J365" i="1"/>
  <c r="J200" i="1"/>
  <c r="J195" i="1"/>
  <c r="J159" i="1"/>
  <c r="J187" i="1"/>
  <c r="J210" i="1"/>
  <c r="J257" i="1"/>
  <c r="J283" i="1"/>
  <c r="J225" i="1"/>
  <c r="J258" i="1"/>
  <c r="J297" i="1"/>
  <c r="J306" i="1"/>
  <c r="J275" i="1"/>
  <c r="J337" i="1"/>
  <c r="J361" i="1"/>
  <c r="J289" i="1"/>
  <c r="J355" i="1"/>
  <c r="J319" i="1"/>
  <c r="J318" i="1"/>
  <c r="J350" i="1"/>
  <c r="J348" i="1"/>
  <c r="J135" i="1"/>
  <c r="J42" i="1"/>
  <c r="J34" i="1"/>
  <c r="J204" i="1"/>
  <c r="J117" i="1"/>
  <c r="J234" i="1"/>
  <c r="J59" i="1"/>
  <c r="J132" i="1"/>
  <c r="J95" i="1"/>
  <c r="J68" i="1"/>
  <c r="J118" i="1"/>
  <c r="J152" i="1"/>
  <c r="J73" i="1"/>
  <c r="J110" i="1"/>
  <c r="J105" i="1"/>
  <c r="J123" i="1"/>
  <c r="J184" i="1"/>
  <c r="J181" i="1"/>
  <c r="J179" i="1"/>
  <c r="J156" i="1"/>
  <c r="J141" i="1"/>
  <c r="J212" i="1"/>
  <c r="J201" i="1"/>
  <c r="J160" i="1"/>
  <c r="J193" i="1"/>
  <c r="J369" i="1"/>
  <c r="J218" i="1"/>
  <c r="J282" i="1"/>
  <c r="J325" i="1"/>
  <c r="J229" i="1"/>
  <c r="J262" i="1"/>
  <c r="J302" i="1"/>
  <c r="J329" i="1"/>
  <c r="J276" i="1"/>
  <c r="J357" i="1"/>
  <c r="J252" i="1"/>
  <c r="J304" i="1"/>
  <c r="J363" i="1"/>
  <c r="J327" i="1"/>
  <c r="J322" i="1"/>
  <c r="J354" i="1"/>
  <c r="J320" i="1"/>
  <c r="J352" i="1"/>
  <c r="J41" i="1"/>
  <c r="J46" i="1"/>
  <c r="J47" i="1"/>
  <c r="J35" i="1"/>
  <c r="J37" i="1"/>
  <c r="J55" i="1"/>
  <c r="J60" i="1"/>
  <c r="J137" i="1"/>
  <c r="J120" i="1"/>
  <c r="J70" i="1"/>
  <c r="J147" i="1"/>
  <c r="J154" i="1"/>
  <c r="J90" i="1"/>
  <c r="J112" i="1"/>
  <c r="J109" i="1"/>
  <c r="J127" i="1"/>
  <c r="J188" i="1"/>
  <c r="J226" i="1"/>
  <c r="J194" i="1"/>
  <c r="J161" i="1"/>
  <c r="J177" i="1"/>
  <c r="J216" i="1"/>
  <c r="J213" i="1"/>
  <c r="J162" i="1"/>
  <c r="J203" i="1"/>
  <c r="J219" i="1"/>
  <c r="J227" i="1"/>
  <c r="J285" i="1"/>
  <c r="J353" i="1"/>
  <c r="J233" i="1"/>
  <c r="J266" i="1"/>
  <c r="J251" i="1"/>
  <c r="J277" i="1"/>
  <c r="J373" i="1"/>
  <c r="J256" i="1"/>
  <c r="J371" i="1"/>
  <c r="J335" i="1"/>
  <c r="J326" i="1"/>
  <c r="J358" i="1"/>
  <c r="J324" i="1"/>
  <c r="J356" i="1"/>
  <c r="J128" i="1"/>
  <c r="J50" i="1"/>
  <c r="J40" i="1"/>
  <c r="J36" i="1"/>
  <c r="J51" i="1"/>
  <c r="J57" i="1"/>
  <c r="J62" i="1"/>
  <c r="J168" i="1"/>
  <c r="J134" i="1"/>
  <c r="J80" i="1"/>
  <c r="J149" i="1"/>
  <c r="J189" i="1"/>
  <c r="J92" i="1"/>
  <c r="J114" i="1"/>
  <c r="J111" i="1"/>
  <c r="J129" i="1"/>
  <c r="J238" i="1"/>
  <c r="J242" i="1"/>
  <c r="J211" i="1"/>
  <c r="J167" i="1"/>
  <c r="J287" i="1"/>
  <c r="J228" i="1"/>
  <c r="J246" i="1"/>
  <c r="J164" i="1"/>
  <c r="J209" i="1"/>
  <c r="J249" i="1"/>
  <c r="J231" i="1"/>
  <c r="J191" i="1"/>
  <c r="J190" i="1"/>
  <c r="J237" i="1"/>
  <c r="J270" i="1"/>
  <c r="J321" i="1"/>
  <c r="J255" i="1"/>
  <c r="J292" i="1"/>
  <c r="J290" i="1"/>
  <c r="J260" i="1"/>
  <c r="J299" i="1"/>
  <c r="J343" i="1"/>
  <c r="J330" i="1"/>
  <c r="J362" i="1"/>
  <c r="J328" i="1"/>
  <c r="D271" i="1"/>
  <c r="D251" i="1"/>
  <c r="D226" i="1"/>
  <c r="D224" i="1"/>
  <c r="D247" i="1"/>
  <c r="D254" i="1"/>
  <c r="D259" i="1"/>
  <c r="D243" i="1"/>
  <c r="D263" i="1"/>
  <c r="D269" i="1"/>
  <c r="D261" i="1"/>
  <c r="D266" i="1"/>
  <c r="D258" i="1"/>
  <c r="D252" i="1"/>
  <c r="D239" i="1"/>
  <c r="D250" i="1"/>
  <c r="D249" i="1"/>
  <c r="D225" i="1"/>
  <c r="D267" i="1"/>
  <c r="D229" i="1"/>
  <c r="D270" i="1"/>
  <c r="D255" i="1"/>
  <c r="D237" i="1"/>
  <c r="D233" i="1"/>
  <c r="D264" i="1"/>
  <c r="D227" i="1"/>
  <c r="D273" i="1"/>
  <c r="D245" i="1"/>
  <c r="D253" i="1"/>
  <c r="D241" i="1"/>
  <c r="D242" i="1"/>
  <c r="D231" i="1"/>
  <c r="D260" i="1"/>
  <c r="D244" i="1"/>
  <c r="D234" i="1"/>
  <c r="D268" i="1"/>
  <c r="D236" i="1"/>
  <c r="D246" i="1"/>
  <c r="D272" i="1"/>
  <c r="D248" i="1"/>
  <c r="D228" i="1"/>
  <c r="D238" i="1"/>
  <c r="D265" i="1"/>
  <c r="D235" i="1"/>
  <c r="D240" i="1"/>
  <c r="D256" i="1"/>
  <c r="D230" i="1"/>
  <c r="D257" i="1"/>
  <c r="D232" i="1"/>
  <c r="D262" i="1"/>
  <c r="D144" i="1"/>
  <c r="D109" i="1"/>
  <c r="D108" i="1"/>
  <c r="I189" i="1"/>
  <c r="I54" i="1"/>
  <c r="I37" i="1"/>
  <c r="I164" i="1"/>
  <c r="I117" i="1"/>
  <c r="I179" i="1"/>
  <c r="D186" i="1"/>
  <c r="I61" i="1"/>
  <c r="I239" i="1"/>
  <c r="D69" i="1"/>
  <c r="D180" i="1"/>
  <c r="I85" i="1"/>
  <c r="I275" i="1"/>
  <c r="D124" i="1"/>
  <c r="D181" i="1"/>
  <c r="I112" i="1"/>
  <c r="I302" i="1"/>
  <c r="D37" i="1"/>
  <c r="D185" i="1"/>
  <c r="I106" i="1"/>
  <c r="D120" i="1"/>
  <c r="D192" i="1"/>
  <c r="I96" i="1"/>
  <c r="I261" i="1"/>
  <c r="I352" i="1"/>
  <c r="I55" i="1"/>
  <c r="I93" i="1"/>
  <c r="I86" i="1"/>
  <c r="I105" i="1"/>
  <c r="I236" i="1"/>
  <c r="I198" i="1"/>
  <c r="I296" i="1"/>
  <c r="H136" i="1"/>
  <c r="H59" i="1"/>
  <c r="H118" i="1"/>
  <c r="H130" i="1"/>
  <c r="H138" i="1"/>
  <c r="H68" i="1"/>
  <c r="H153" i="1"/>
  <c r="H47" i="1"/>
  <c r="H165" i="1"/>
  <c r="H66" i="1"/>
  <c r="H86" i="1"/>
  <c r="H112" i="1"/>
  <c r="H109" i="1"/>
  <c r="H184" i="1"/>
  <c r="H133" i="1"/>
  <c r="H168" i="1"/>
  <c r="H162" i="1"/>
  <c r="H167" i="1"/>
  <c r="H177" i="1"/>
  <c r="H144" i="1"/>
  <c r="H250" i="1"/>
  <c r="H181" i="1"/>
  <c r="H190" i="1"/>
  <c r="H266" i="1"/>
  <c r="H245" i="1"/>
  <c r="H296" i="1"/>
  <c r="H232" i="1"/>
  <c r="H205" i="1"/>
  <c r="H204" i="1"/>
  <c r="H247" i="1"/>
  <c r="H259" i="1"/>
  <c r="H294" i="1"/>
  <c r="H272" i="1"/>
  <c r="H358" i="1"/>
  <c r="H285" i="1"/>
  <c r="H344" i="1"/>
  <c r="H372" i="1"/>
  <c r="H343" i="1"/>
  <c r="H375" i="1"/>
  <c r="H341" i="1"/>
  <c r="H373" i="1"/>
  <c r="I81" i="1"/>
  <c r="I79" i="1"/>
  <c r="I97" i="1"/>
  <c r="I70" i="1"/>
  <c r="I80" i="1"/>
  <c r="I228" i="1"/>
  <c r="I115" i="1"/>
  <c r="I168" i="1"/>
  <c r="I177" i="1"/>
  <c r="I230" i="1"/>
  <c r="I227" i="1"/>
  <c r="I206" i="1"/>
  <c r="I263" i="1"/>
  <c r="I325" i="1"/>
  <c r="I304" i="1"/>
  <c r="I340" i="1"/>
  <c r="I66" i="1"/>
  <c r="I38" i="1"/>
  <c r="I136" i="1"/>
  <c r="I130" i="1"/>
  <c r="I307" i="1"/>
  <c r="I223" i="1"/>
  <c r="I259" i="1"/>
  <c r="I272" i="1"/>
  <c r="I308" i="1"/>
  <c r="H51" i="1"/>
  <c r="H94" i="1"/>
  <c r="H127" i="1"/>
  <c r="H146" i="1"/>
  <c r="H158" i="1"/>
  <c r="H70" i="1"/>
  <c r="H195" i="1"/>
  <c r="H49" i="1"/>
  <c r="H36" i="1"/>
  <c r="H103" i="1"/>
  <c r="H88" i="1"/>
  <c r="H114" i="1"/>
  <c r="H111" i="1"/>
  <c r="H211" i="1"/>
  <c r="H135" i="1"/>
  <c r="H194" i="1"/>
  <c r="H170" i="1"/>
  <c r="H169" i="1"/>
  <c r="H206" i="1"/>
  <c r="H160" i="1"/>
  <c r="H143" i="1"/>
  <c r="H188" i="1"/>
  <c r="H202" i="1"/>
  <c r="H297" i="1"/>
  <c r="H262" i="1"/>
  <c r="H303" i="1"/>
  <c r="H236" i="1"/>
  <c r="H213" i="1"/>
  <c r="H212" i="1"/>
  <c r="H254" i="1"/>
  <c r="H263" i="1"/>
  <c r="H301" i="1"/>
  <c r="H289" i="1"/>
  <c r="H374" i="1"/>
  <c r="H286" i="1"/>
  <c r="H352" i="1"/>
  <c r="H347" i="1"/>
  <c r="H313" i="1"/>
  <c r="H345" i="1"/>
  <c r="I41" i="1"/>
  <c r="I94" i="1"/>
  <c r="I98" i="1"/>
  <c r="I145" i="1"/>
  <c r="I82" i="1"/>
  <c r="I100" i="1"/>
  <c r="I176" i="1"/>
  <c r="I185" i="1"/>
  <c r="I208" i="1"/>
  <c r="I158" i="1"/>
  <c r="I231" i="1"/>
  <c r="I229" i="1"/>
  <c r="I271" i="1"/>
  <c r="I298" i="1"/>
  <c r="I344" i="1"/>
  <c r="I36" i="1"/>
  <c r="I95" i="1"/>
  <c r="I131" i="1"/>
  <c r="I247" i="1"/>
  <c r="I197" i="1"/>
  <c r="I346" i="1"/>
  <c r="H62" i="1"/>
  <c r="H129" i="1"/>
  <c r="H44" i="1"/>
  <c r="H126" i="1"/>
  <c r="H107" i="1"/>
  <c r="H235" i="1"/>
  <c r="H307" i="1"/>
  <c r="H193" i="1"/>
  <c r="H214" i="1"/>
  <c r="H178" i="1"/>
  <c r="H210" i="1"/>
  <c r="H217" i="1"/>
  <c r="H208" i="1"/>
  <c r="H270" i="1"/>
  <c r="H258" i="1"/>
  <c r="H230" i="1"/>
  <c r="H295" i="1"/>
  <c r="H275" i="1"/>
  <c r="H276" i="1"/>
  <c r="H256" i="1"/>
  <c r="H370" i="1"/>
  <c r="H261" i="1"/>
  <c r="H330" i="1"/>
  <c r="H300" i="1"/>
  <c r="H340" i="1"/>
  <c r="H327" i="1"/>
  <c r="H359" i="1"/>
  <c r="H325" i="1"/>
  <c r="H357" i="1"/>
  <c r="I52" i="1"/>
  <c r="I44" i="1"/>
  <c r="I191" i="1"/>
  <c r="I120" i="1"/>
  <c r="I45" i="1"/>
  <c r="I148" i="1"/>
  <c r="I72" i="1"/>
  <c r="I121" i="1"/>
  <c r="I211" i="1"/>
  <c r="I192" i="1"/>
  <c r="I203" i="1"/>
  <c r="I285" i="1"/>
  <c r="I213" i="1"/>
  <c r="I256" i="1"/>
  <c r="I319" i="1"/>
  <c r="I350" i="1"/>
  <c r="I372" i="1"/>
  <c r="I173" i="1"/>
  <c r="I87" i="1"/>
  <c r="I349" i="1"/>
  <c r="I243" i="1"/>
  <c r="I313" i="1"/>
  <c r="H76" i="1"/>
  <c r="H192" i="1"/>
  <c r="H83" i="1"/>
  <c r="H78" i="1"/>
  <c r="H33" i="1"/>
  <c r="H37" i="1"/>
  <c r="H69" i="1"/>
  <c r="H199" i="1"/>
  <c r="H100" i="1"/>
  <c r="H163" i="1"/>
  <c r="H77" i="1"/>
  <c r="H131" i="1"/>
  <c r="H179" i="1"/>
  <c r="H175" i="1"/>
  <c r="H54" i="1"/>
  <c r="H79" i="1"/>
  <c r="H55" i="1"/>
  <c r="H85" i="1"/>
  <c r="H95" i="1"/>
  <c r="H38" i="1"/>
  <c r="H134" i="1"/>
  <c r="H39" i="1"/>
  <c r="H80" i="1"/>
  <c r="H46" i="1"/>
  <c r="H251" i="1"/>
  <c r="H102" i="1"/>
  <c r="H326" i="1"/>
  <c r="H140" i="1"/>
  <c r="H106" i="1"/>
  <c r="H117" i="1"/>
  <c r="H148" i="1"/>
  <c r="H302" i="1"/>
  <c r="H239" i="1"/>
  <c r="H121" i="1"/>
  <c r="H203" i="1"/>
  <c r="H180" i="1"/>
  <c r="H225" i="1"/>
  <c r="H186" i="1"/>
  <c r="H222" i="1"/>
  <c r="H274" i="1"/>
  <c r="H216" i="1"/>
  <c r="H350" i="1"/>
  <c r="H318" i="1"/>
  <c r="H234" i="1"/>
  <c r="H298" i="1"/>
  <c r="H277" i="1"/>
  <c r="H291" i="1"/>
  <c r="H260" i="1"/>
  <c r="H287" i="1"/>
  <c r="H265" i="1"/>
  <c r="H320" i="1"/>
  <c r="H304" i="1"/>
  <c r="H348" i="1"/>
  <c r="H331" i="1"/>
  <c r="H363" i="1"/>
  <c r="H329" i="1"/>
  <c r="H361" i="1"/>
  <c r="I92" i="1"/>
  <c r="I46" i="1"/>
  <c r="I62" i="1"/>
  <c r="I175" i="1"/>
  <c r="I47" i="1"/>
  <c r="I254" i="1"/>
  <c r="I74" i="1"/>
  <c r="I133" i="1"/>
  <c r="I140" i="1"/>
  <c r="I195" i="1"/>
  <c r="I224" i="1"/>
  <c r="I303" i="1"/>
  <c r="I221" i="1"/>
  <c r="I260" i="1"/>
  <c r="I351" i="1"/>
  <c r="I358" i="1"/>
  <c r="L75" i="1"/>
  <c r="I150" i="1"/>
  <c r="I39" i="1"/>
  <c r="I108" i="1"/>
  <c r="I187" i="1"/>
  <c r="I337" i="1"/>
  <c r="I356" i="1"/>
  <c r="H56" i="1"/>
  <c r="H90" i="1"/>
  <c r="H60" i="1"/>
  <c r="H87" i="1"/>
  <c r="H99" i="1"/>
  <c r="H48" i="1"/>
  <c r="H149" i="1"/>
  <c r="H43" i="1"/>
  <c r="H82" i="1"/>
  <c r="H50" i="1"/>
  <c r="H81" i="1"/>
  <c r="H104" i="1"/>
  <c r="H101" i="1"/>
  <c r="H155" i="1"/>
  <c r="H108" i="1"/>
  <c r="H119" i="1"/>
  <c r="H152" i="1"/>
  <c r="H156" i="1"/>
  <c r="H141" i="1"/>
  <c r="H125" i="1"/>
  <c r="H227" i="1"/>
  <c r="H183" i="1"/>
  <c r="H233" i="1"/>
  <c r="H209" i="1"/>
  <c r="H229" i="1"/>
  <c r="H279" i="1"/>
  <c r="H224" i="1"/>
  <c r="H189" i="1"/>
  <c r="H362" i="1"/>
  <c r="H238" i="1"/>
  <c r="H346" i="1"/>
  <c r="H278" i="1"/>
  <c r="H292" i="1"/>
  <c r="H264" i="1"/>
  <c r="H288" i="1"/>
  <c r="H269" i="1"/>
  <c r="H328" i="1"/>
  <c r="H308" i="1"/>
  <c r="H356" i="1"/>
  <c r="H335" i="1"/>
  <c r="H367" i="1"/>
  <c r="H333" i="1"/>
  <c r="I107" i="1"/>
  <c r="I50" i="1"/>
  <c r="I76" i="1"/>
  <c r="I33" i="1"/>
  <c r="I69" i="1"/>
  <c r="I129" i="1"/>
  <c r="I101" i="1"/>
  <c r="I171" i="1"/>
  <c r="I169" i="1"/>
  <c r="I283" i="1"/>
  <c r="I333" i="1"/>
  <c r="I268" i="1"/>
  <c r="I292" i="1"/>
  <c r="L230" i="1"/>
  <c r="D36" i="1"/>
  <c r="D39" i="1"/>
  <c r="D119" i="1"/>
  <c r="D128" i="1"/>
  <c r="D183" i="1"/>
  <c r="D191" i="1"/>
  <c r="L97" i="1"/>
  <c r="L283" i="1"/>
  <c r="D129" i="1"/>
  <c r="D179" i="1"/>
  <c r="D56" i="1"/>
  <c r="D88" i="1"/>
  <c r="D173" i="1"/>
  <c r="D174" i="1"/>
  <c r="L42" i="1"/>
  <c r="L214" i="1"/>
  <c r="L279" i="1"/>
  <c r="L216" i="1"/>
  <c r="D133" i="1"/>
  <c r="D73" i="1"/>
  <c r="D59" i="1"/>
  <c r="D98" i="1"/>
  <c r="D131" i="1"/>
  <c r="D182" i="1"/>
  <c r="L64" i="1"/>
  <c r="L162" i="1"/>
  <c r="L255" i="1"/>
  <c r="D93" i="1"/>
  <c r="D121" i="1"/>
  <c r="D96" i="1"/>
  <c r="D190" i="1"/>
  <c r="D189" i="1"/>
  <c r="D221" i="1"/>
  <c r="L150" i="1"/>
  <c r="L139" i="1"/>
  <c r="L334" i="1"/>
  <c r="D117" i="1"/>
  <c r="D135" i="1"/>
  <c r="D102" i="1"/>
  <c r="D97" i="1"/>
  <c r="D210" i="1"/>
  <c r="D196" i="1"/>
  <c r="L135" i="1"/>
  <c r="L231" i="1"/>
  <c r="L370" i="1"/>
  <c r="L237" i="1"/>
  <c r="D80" i="1"/>
  <c r="D115" i="1"/>
  <c r="D106" i="1"/>
  <c r="D142" i="1"/>
  <c r="D176" i="1"/>
  <c r="D217" i="1"/>
  <c r="L58" i="1"/>
  <c r="L188" i="1"/>
  <c r="L76" i="1"/>
  <c r="L202" i="1"/>
  <c r="L319" i="1"/>
  <c r="D40" i="1"/>
  <c r="D157" i="1"/>
  <c r="D42" i="1"/>
  <c r="D127" i="1"/>
  <c r="D43" i="1"/>
  <c r="D91" i="1"/>
  <c r="D138" i="1"/>
  <c r="D137" i="1"/>
  <c r="D55" i="1"/>
  <c r="D60" i="1"/>
  <c r="D112" i="1"/>
  <c r="D116" i="1"/>
  <c r="D130" i="1"/>
  <c r="D123" i="1"/>
  <c r="D99" i="1"/>
  <c r="D160" i="1"/>
  <c r="D213" i="1"/>
  <c r="D148" i="1"/>
  <c r="D222" i="1"/>
  <c r="D188" i="1"/>
  <c r="D197" i="1"/>
  <c r="D194" i="1"/>
  <c r="D204" i="1"/>
  <c r="D200" i="1"/>
  <c r="L50" i="1"/>
  <c r="L71" i="1"/>
  <c r="L113" i="1"/>
  <c r="L72" i="1"/>
  <c r="L93" i="1"/>
  <c r="L108" i="1"/>
  <c r="L197" i="1"/>
  <c r="L122" i="1"/>
  <c r="L290" i="1"/>
  <c r="L181" i="1"/>
  <c r="L157" i="1"/>
  <c r="L184" i="1"/>
  <c r="L235" i="1"/>
  <c r="L242" i="1"/>
  <c r="L232" i="1"/>
  <c r="L336" i="1"/>
  <c r="L296" i="1"/>
  <c r="L267" i="1"/>
  <c r="L358" i="1"/>
  <c r="L325" i="1"/>
  <c r="L327" i="1"/>
  <c r="L102" i="1"/>
  <c r="L77" i="1"/>
  <c r="L153" i="1"/>
  <c r="L234" i="1"/>
  <c r="L342" i="1"/>
  <c r="D46" i="1"/>
  <c r="D44" i="1"/>
  <c r="D95" i="1"/>
  <c r="D63" i="1"/>
  <c r="D45" i="1"/>
  <c r="D100" i="1"/>
  <c r="D215" i="1"/>
  <c r="D54" i="1"/>
  <c r="D57" i="1"/>
  <c r="D62" i="1"/>
  <c r="D113" i="1"/>
  <c r="D126" i="1"/>
  <c r="D143" i="1"/>
  <c r="D132" i="1"/>
  <c r="D103" i="1"/>
  <c r="D164" i="1"/>
  <c r="D147" i="1"/>
  <c r="D152" i="1"/>
  <c r="D139" i="1"/>
  <c r="D195" i="1"/>
  <c r="D203" i="1"/>
  <c r="D205" i="1"/>
  <c r="D212" i="1"/>
  <c r="D208" i="1"/>
  <c r="L52" i="1"/>
  <c r="L66" i="1"/>
  <c r="L128" i="1"/>
  <c r="L74" i="1"/>
  <c r="L137" i="1"/>
  <c r="L116" i="1"/>
  <c r="L222" i="1"/>
  <c r="L124" i="1"/>
  <c r="L320" i="1"/>
  <c r="L186" i="1"/>
  <c r="L179" i="1"/>
  <c r="L194" i="1"/>
  <c r="L243" i="1"/>
  <c r="L248" i="1"/>
  <c r="L236" i="1"/>
  <c r="L281" i="1"/>
  <c r="L324" i="1"/>
  <c r="L271" i="1"/>
  <c r="L366" i="1"/>
  <c r="L329" i="1"/>
  <c r="L331" i="1"/>
  <c r="I368" i="1"/>
  <c r="I336" i="1"/>
  <c r="I374" i="1"/>
  <c r="I342" i="1"/>
  <c r="I369" i="1"/>
  <c r="I288" i="1"/>
  <c r="I343" i="1"/>
  <c r="I294" i="1"/>
  <c r="I287" i="1"/>
  <c r="I252" i="1"/>
  <c r="I301" i="1"/>
  <c r="I255" i="1"/>
  <c r="I269" i="1"/>
  <c r="I331" i="1"/>
  <c r="I225" i="1"/>
  <c r="I274" i="1"/>
  <c r="I257" i="1"/>
  <c r="I218" i="1"/>
  <c r="I270" i="1"/>
  <c r="I165" i="1"/>
  <c r="I207" i="1"/>
  <c r="I182" i="1"/>
  <c r="I160" i="1"/>
  <c r="I167" i="1"/>
  <c r="I199" i="1"/>
  <c r="I151" i="1"/>
  <c r="I143" i="1"/>
  <c r="I184" i="1"/>
  <c r="I113" i="1"/>
  <c r="I341" i="1"/>
  <c r="I110" i="1"/>
  <c r="I127" i="1"/>
  <c r="I134" i="1"/>
  <c r="I181" i="1"/>
  <c r="I67" i="1"/>
  <c r="I35" i="1"/>
  <c r="I68" i="1"/>
  <c r="I364" i="1"/>
  <c r="I332" i="1"/>
  <c r="I370" i="1"/>
  <c r="I338" i="1"/>
  <c r="I361" i="1"/>
  <c r="I284" i="1"/>
  <c r="I335" i="1"/>
  <c r="I290" i="1"/>
  <c r="I248" i="1"/>
  <c r="I293" i="1"/>
  <c r="I363" i="1"/>
  <c r="I258" i="1"/>
  <c r="I273" i="1"/>
  <c r="I222" i="1"/>
  <c r="I253" i="1"/>
  <c r="I251" i="1"/>
  <c r="I297" i="1"/>
  <c r="I240" i="1"/>
  <c r="I163" i="1"/>
  <c r="I196" i="1"/>
  <c r="I174" i="1"/>
  <c r="I144" i="1"/>
  <c r="I157" i="1"/>
  <c r="I194" i="1"/>
  <c r="I149" i="1"/>
  <c r="I137" i="1"/>
  <c r="I180" i="1"/>
  <c r="I111" i="1"/>
  <c r="I216" i="1"/>
  <c r="I104" i="1"/>
  <c r="I103" i="1"/>
  <c r="I132" i="1"/>
  <c r="I139" i="1"/>
  <c r="I65" i="1"/>
  <c r="I34" i="1"/>
  <c r="I64" i="1"/>
  <c r="I78" i="1"/>
  <c r="I89" i="1"/>
  <c r="I152" i="1"/>
  <c r="I51" i="1"/>
  <c r="I40" i="1"/>
  <c r="I360" i="1"/>
  <c r="I328" i="1"/>
  <c r="I366" i="1"/>
  <c r="I334" i="1"/>
  <c r="I353" i="1"/>
  <c r="I280" i="1"/>
  <c r="I327" i="1"/>
  <c r="I286" i="1"/>
  <c r="I289" i="1"/>
  <c r="I345" i="1"/>
  <c r="I277" i="1"/>
  <c r="I347" i="1"/>
  <c r="I246" i="1"/>
  <c r="I262" i="1"/>
  <c r="I214" i="1"/>
  <c r="I217" i="1"/>
  <c r="I250" i="1"/>
  <c r="I266" i="1"/>
  <c r="I232" i="1"/>
  <c r="I161" i="1"/>
  <c r="I188" i="1"/>
  <c r="I172" i="1"/>
  <c r="I142" i="1"/>
  <c r="I156" i="1"/>
  <c r="I155" i="1"/>
  <c r="I147" i="1"/>
  <c r="I135" i="1"/>
  <c r="I178" i="1"/>
  <c r="I109" i="1"/>
  <c r="I166" i="1"/>
  <c r="I102" i="1"/>
  <c r="I99" i="1"/>
  <c r="I123" i="1"/>
  <c r="I88" i="1"/>
  <c r="I49" i="1"/>
  <c r="I244" i="1"/>
  <c r="I48" i="1"/>
  <c r="I348" i="1"/>
  <c r="I354" i="1"/>
  <c r="I322" i="1"/>
  <c r="I300" i="1"/>
  <c r="I367" i="1"/>
  <c r="I306" i="1"/>
  <c r="I371" i="1"/>
  <c r="I264" i="1"/>
  <c r="I373" i="1"/>
  <c r="I267" i="1"/>
  <c r="I295" i="1"/>
  <c r="I205" i="1"/>
  <c r="I237" i="1"/>
  <c r="I190" i="1"/>
  <c r="I321" i="1"/>
  <c r="I235" i="1"/>
  <c r="I186" i="1"/>
  <c r="I193" i="1"/>
  <c r="I265" i="1"/>
  <c r="I215" i="1"/>
  <c r="I220" i="1"/>
  <c r="I141" i="1"/>
  <c r="I249" i="1"/>
  <c r="I202" i="1"/>
  <c r="I299" i="1"/>
  <c r="I116" i="1"/>
  <c r="I159" i="1"/>
  <c r="I91" i="1"/>
  <c r="I122" i="1"/>
  <c r="I153" i="1"/>
  <c r="I200" i="1"/>
  <c r="I83" i="1"/>
  <c r="I77" i="1"/>
  <c r="I43" i="1"/>
  <c r="I119" i="1"/>
  <c r="I242" i="1"/>
  <c r="I281" i="1"/>
  <c r="I59" i="1"/>
  <c r="I170" i="1"/>
  <c r="I154" i="1"/>
  <c r="I57" i="1"/>
  <c r="L146" i="1"/>
  <c r="L287" i="1"/>
  <c r="L239" i="1"/>
  <c r="L224" i="1"/>
  <c r="D52" i="1"/>
  <c r="D50" i="1"/>
  <c r="D33" i="1"/>
  <c r="D64" i="1"/>
  <c r="D47" i="1"/>
  <c r="D101" i="1"/>
  <c r="D41" i="1"/>
  <c r="D90" i="1"/>
  <c r="D58" i="1"/>
  <c r="D74" i="1"/>
  <c r="D122" i="1"/>
  <c r="D140" i="1"/>
  <c r="D202" i="1"/>
  <c r="D134" i="1"/>
  <c r="D146" i="1"/>
  <c r="D199" i="1"/>
  <c r="D149" i="1"/>
  <c r="D154" i="1"/>
  <c r="D153" i="1"/>
  <c r="D207" i="1"/>
  <c r="D184" i="1"/>
  <c r="D211" i="1"/>
  <c r="D220" i="1"/>
  <c r="D216" i="1"/>
  <c r="L82" i="1"/>
  <c r="L35" i="1"/>
  <c r="L51" i="1"/>
  <c r="L100" i="1"/>
  <c r="L62" i="1"/>
  <c r="L173" i="1"/>
  <c r="L86" i="1"/>
  <c r="L125" i="1"/>
  <c r="L187" i="1"/>
  <c r="L272" i="1"/>
  <c r="L167" i="1"/>
  <c r="L256" i="1"/>
  <c r="L246" i="1"/>
  <c r="L209" i="1"/>
  <c r="L286" i="1"/>
  <c r="L344" i="1"/>
  <c r="L293" i="1"/>
  <c r="L292" i="1"/>
  <c r="L306" i="1"/>
  <c r="L345" i="1"/>
  <c r="L347" i="1"/>
  <c r="L225" i="1"/>
  <c r="L280" i="1"/>
  <c r="D70" i="1"/>
  <c r="D68" i="1"/>
  <c r="D38" i="1"/>
  <c r="D89" i="1"/>
  <c r="D49" i="1"/>
  <c r="D107" i="1"/>
  <c r="D51" i="1"/>
  <c r="D92" i="1"/>
  <c r="D72" i="1"/>
  <c r="D83" i="1"/>
  <c r="D136" i="1"/>
  <c r="D156" i="1"/>
  <c r="D81" i="1"/>
  <c r="D145" i="1"/>
  <c r="D150" i="1"/>
  <c r="D159" i="1"/>
  <c r="D151" i="1"/>
  <c r="D162" i="1"/>
  <c r="D155" i="1"/>
  <c r="D167" i="1"/>
  <c r="D198" i="1"/>
  <c r="D219" i="1"/>
  <c r="D193" i="1"/>
  <c r="I146" i="1"/>
  <c r="I42" i="1"/>
  <c r="I90" i="1"/>
  <c r="I56" i="1"/>
  <c r="I63" i="1"/>
  <c r="I73" i="1"/>
  <c r="I75" i="1"/>
  <c r="I183" i="1"/>
  <c r="I114" i="1"/>
  <c r="I126" i="1"/>
  <c r="I212" i="1"/>
  <c r="I219" i="1"/>
  <c r="I210" i="1"/>
  <c r="I238" i="1"/>
  <c r="I323" i="1"/>
  <c r="I233" i="1"/>
  <c r="I279" i="1"/>
  <c r="I357" i="1"/>
  <c r="I355" i="1"/>
  <c r="I359" i="1"/>
  <c r="I318" i="1"/>
  <c r="L119" i="1"/>
  <c r="L48" i="1"/>
  <c r="L43" i="1"/>
  <c r="L53" i="1"/>
  <c r="L101" i="1"/>
  <c r="L78" i="1"/>
  <c r="L118" i="1"/>
  <c r="L88" i="1"/>
  <c r="L142" i="1"/>
  <c r="L191" i="1"/>
  <c r="L131" i="1"/>
  <c r="L169" i="1"/>
  <c r="L172" i="1"/>
  <c r="L247" i="1"/>
  <c r="L217" i="1"/>
  <c r="L308" i="1"/>
  <c r="L250" i="1"/>
  <c r="L294" i="1"/>
  <c r="L305" i="1"/>
  <c r="L349" i="1"/>
  <c r="L351" i="1"/>
  <c r="L68" i="1"/>
  <c r="L170" i="1"/>
  <c r="L259" i="1"/>
  <c r="D78" i="1"/>
  <c r="D65" i="1"/>
  <c r="D67" i="1"/>
  <c r="D48" i="1"/>
  <c r="D34" i="1"/>
  <c r="D76" i="1"/>
  <c r="D110" i="1"/>
  <c r="D53" i="1"/>
  <c r="D104" i="1"/>
  <c r="D79" i="1"/>
  <c r="D85" i="1"/>
  <c r="D75" i="1"/>
  <c r="D118" i="1"/>
  <c r="D84" i="1"/>
  <c r="D165" i="1"/>
  <c r="D161" i="1"/>
  <c r="D171" i="1"/>
  <c r="D163" i="1"/>
  <c r="D168" i="1"/>
  <c r="D158" i="1"/>
  <c r="D169" i="1"/>
  <c r="D223" i="1"/>
  <c r="D206" i="1"/>
  <c r="D201" i="1"/>
  <c r="I118" i="1"/>
  <c r="I53" i="1"/>
  <c r="I58" i="1"/>
  <c r="I60" i="1"/>
  <c r="I71" i="1"/>
  <c r="I125" i="1"/>
  <c r="I84" i="1"/>
  <c r="I226" i="1"/>
  <c r="I124" i="1"/>
  <c r="I162" i="1"/>
  <c r="I128" i="1"/>
  <c r="I138" i="1"/>
  <c r="I234" i="1"/>
  <c r="I365" i="1"/>
  <c r="I204" i="1"/>
  <c r="I201" i="1"/>
  <c r="I241" i="1"/>
  <c r="I329" i="1"/>
  <c r="I291" i="1"/>
  <c r="I278" i="1"/>
  <c r="I375" i="1"/>
  <c r="I326" i="1"/>
  <c r="I320" i="1"/>
  <c r="L33" i="1"/>
  <c r="L49" i="1"/>
  <c r="L65" i="1"/>
  <c r="L94" i="1"/>
  <c r="L110" i="1"/>
  <c r="L114" i="1"/>
  <c r="L132" i="1"/>
  <c r="L127" i="1"/>
  <c r="L171" i="1"/>
  <c r="L245" i="1"/>
  <c r="L152" i="1"/>
  <c r="L185" i="1"/>
  <c r="L182" i="1"/>
  <c r="L196" i="1"/>
  <c r="L289" i="1"/>
  <c r="L257" i="1"/>
  <c r="L258" i="1"/>
  <c r="L340" i="1"/>
  <c r="L330" i="1"/>
  <c r="L357" i="1"/>
  <c r="L375" i="1"/>
  <c r="L343" i="1"/>
  <c r="L373" i="1"/>
  <c r="L341" i="1"/>
  <c r="L362" i="1"/>
  <c r="L302" i="1"/>
  <c r="L326" i="1"/>
  <c r="L291" i="1"/>
  <c r="L251" i="1"/>
  <c r="L278" i="1"/>
  <c r="L274" i="1"/>
  <c r="L273" i="1"/>
  <c r="L260" i="1"/>
  <c r="L208" i="1"/>
  <c r="L201" i="1"/>
  <c r="L226" i="1"/>
  <c r="L221" i="1"/>
  <c r="L368" i="1"/>
  <c r="L252" i="1"/>
  <c r="L218" i="1"/>
  <c r="L372" i="1"/>
  <c r="L233" i="1"/>
  <c r="L249" i="1"/>
  <c r="L151" i="1"/>
  <c r="L178" i="1"/>
  <c r="L207" i="1"/>
  <c r="L223" i="1"/>
  <c r="L198" i="1"/>
  <c r="L84" i="1"/>
  <c r="L210" i="1"/>
  <c r="L164" i="1"/>
  <c r="L143" i="1"/>
  <c r="L60" i="1"/>
  <c r="L57" i="1"/>
  <c r="L87" i="1"/>
  <c r="L130" i="1"/>
  <c r="L41" i="1"/>
  <c r="L109" i="1"/>
  <c r="L61" i="1"/>
  <c r="L90" i="1"/>
  <c r="L80" i="1"/>
  <c r="L40" i="1"/>
  <c r="L371" i="1"/>
  <c r="L339" i="1"/>
  <c r="L369" i="1"/>
  <c r="L337" i="1"/>
  <c r="L354" i="1"/>
  <c r="L298" i="1"/>
  <c r="L318" i="1"/>
  <c r="L276" i="1"/>
  <c r="L364" i="1"/>
  <c r="L277" i="1"/>
  <c r="L270" i="1"/>
  <c r="L297" i="1"/>
  <c r="L269" i="1"/>
  <c r="L244" i="1"/>
  <c r="L200" i="1"/>
  <c r="L193" i="1"/>
  <c r="L220" i="1"/>
  <c r="L213" i="1"/>
  <c r="L303" i="1"/>
  <c r="L215" i="1"/>
  <c r="L211" i="1"/>
  <c r="L313" i="1"/>
  <c r="L165" i="1"/>
  <c r="L219" i="1"/>
  <c r="L149" i="1"/>
  <c r="L168" i="1"/>
  <c r="L195" i="1"/>
  <c r="L166" i="1"/>
  <c r="L140" i="1"/>
  <c r="L81" i="1"/>
  <c r="L160" i="1"/>
  <c r="L145" i="1"/>
  <c r="L141" i="1"/>
  <c r="L59" i="1"/>
  <c r="L55" i="1"/>
  <c r="L85" i="1"/>
  <c r="L126" i="1"/>
  <c r="L183" i="1"/>
  <c r="L91" i="1"/>
  <c r="L38" i="1"/>
  <c r="L45" i="1"/>
  <c r="L92" i="1"/>
  <c r="L36" i="1"/>
  <c r="L367" i="1"/>
  <c r="L335" i="1"/>
  <c r="L365" i="1"/>
  <c r="L333" i="1"/>
  <c r="L346" i="1"/>
  <c r="L374" i="1"/>
  <c r="L275" i="1"/>
  <c r="L348" i="1"/>
  <c r="L360" i="1"/>
  <c r="L266" i="1"/>
  <c r="L282" i="1"/>
  <c r="L265" i="1"/>
  <c r="L240" i="1"/>
  <c r="L192" i="1"/>
  <c r="L328" i="1"/>
  <c r="L212" i="1"/>
  <c r="L352" i="1"/>
  <c r="L285" i="1"/>
  <c r="L206" i="1"/>
  <c r="L205" i="1"/>
  <c r="L203" i="1"/>
  <c r="L158" i="1"/>
  <c r="L199" i="1"/>
  <c r="L147" i="1"/>
  <c r="L163" i="1"/>
  <c r="L180" i="1"/>
  <c r="L159" i="1"/>
  <c r="L136" i="1"/>
  <c r="L288" i="1"/>
  <c r="L138" i="1"/>
  <c r="L121" i="1"/>
  <c r="L120" i="1"/>
  <c r="L56" i="1"/>
  <c r="L300" i="1"/>
  <c r="L83" i="1"/>
  <c r="L117" i="1"/>
  <c r="L133" i="1"/>
  <c r="L69" i="1"/>
  <c r="L161" i="1"/>
  <c r="L104" i="1"/>
  <c r="L63" i="1"/>
  <c r="L39" i="1"/>
  <c r="L355" i="1"/>
  <c r="L323" i="1"/>
  <c r="L353" i="1"/>
  <c r="L321" i="1"/>
  <c r="L322" i="1"/>
  <c r="L350" i="1"/>
  <c r="L263" i="1"/>
  <c r="L301" i="1"/>
  <c r="L295" i="1"/>
  <c r="L254" i="1"/>
  <c r="L307" i="1"/>
  <c r="L253" i="1"/>
  <c r="L228" i="1"/>
  <c r="L264" i="1"/>
  <c r="L238" i="1"/>
  <c r="L299" i="1"/>
  <c r="L227" i="1"/>
  <c r="L174" i="1"/>
  <c r="L268" i="1"/>
  <c r="L177" i="1"/>
  <c r="L155" i="1"/>
  <c r="L148" i="1"/>
  <c r="L176" i="1"/>
  <c r="L229" i="1"/>
  <c r="L241" i="1"/>
  <c r="L144" i="1"/>
  <c r="L103" i="1"/>
  <c r="L98" i="1"/>
  <c r="L156" i="1"/>
  <c r="L123" i="1"/>
  <c r="L106" i="1"/>
  <c r="L95" i="1"/>
  <c r="L89" i="1"/>
  <c r="L107" i="1"/>
  <c r="L54" i="1"/>
  <c r="L79" i="1"/>
  <c r="L112" i="1"/>
  <c r="L47" i="1"/>
  <c r="L70" i="1"/>
  <c r="L37" i="1"/>
  <c r="L46" i="1"/>
  <c r="L73" i="1"/>
  <c r="L44" i="1"/>
  <c r="L99" i="1"/>
  <c r="L284" i="1"/>
  <c r="D214" i="1"/>
  <c r="D66" i="1"/>
  <c r="D71" i="1"/>
  <c r="D61" i="1"/>
  <c r="D35" i="1"/>
  <c r="D82" i="1"/>
  <c r="D111" i="1"/>
  <c r="D114" i="1"/>
  <c r="D105" i="1"/>
  <c r="D94" i="1"/>
  <c r="D87" i="1"/>
  <c r="D77" i="1"/>
  <c r="D141" i="1"/>
  <c r="D86" i="1"/>
  <c r="D187" i="1"/>
  <c r="D125" i="1"/>
  <c r="D175" i="1"/>
  <c r="D166" i="1"/>
  <c r="D178" i="1"/>
  <c r="D170" i="1"/>
  <c r="D177" i="1"/>
  <c r="D172" i="1"/>
  <c r="D218" i="1"/>
  <c r="I209" i="1"/>
  <c r="I245" i="1"/>
  <c r="I339" i="1"/>
  <c r="I305" i="1"/>
  <c r="I282" i="1"/>
  <c r="I276" i="1"/>
  <c r="I330" i="1"/>
  <c r="I324" i="1"/>
  <c r="L34" i="1"/>
  <c r="L105" i="1"/>
  <c r="L67" i="1"/>
  <c r="L96" i="1"/>
  <c r="L111" i="1"/>
  <c r="L115" i="1"/>
  <c r="L134" i="1"/>
  <c r="L129" i="1"/>
  <c r="L175" i="1"/>
  <c r="L356" i="1"/>
  <c r="L154" i="1"/>
  <c r="L189" i="1"/>
  <c r="L190" i="1"/>
  <c r="L204" i="1"/>
  <c r="L304" i="1"/>
  <c r="L261" i="1"/>
  <c r="L262" i="1"/>
  <c r="L332" i="1"/>
  <c r="L338" i="1"/>
  <c r="L361" i="1"/>
  <c r="L363" i="1"/>
  <c r="E30" i="5"/>
  <c r="F361" i="5"/>
  <c r="E30" i="4"/>
  <c r="E30" i="2"/>
  <c r="J375" i="4"/>
  <c r="J371" i="4"/>
  <c r="J367" i="4"/>
  <c r="J363" i="4"/>
  <c r="J359" i="4"/>
  <c r="J355" i="4"/>
  <c r="J351" i="4"/>
  <c r="J347" i="4"/>
  <c r="J343" i="4"/>
  <c r="J374" i="4"/>
  <c r="J370" i="4"/>
  <c r="J366" i="4"/>
  <c r="J362" i="4"/>
  <c r="J358" i="4"/>
  <c r="J354" i="4"/>
  <c r="J350" i="4"/>
  <c r="J346" i="4"/>
  <c r="J342" i="4"/>
  <c r="J338" i="4"/>
  <c r="J334" i="4"/>
  <c r="J330" i="4"/>
  <c r="J326" i="4"/>
  <c r="J322" i="4"/>
  <c r="J318" i="4"/>
  <c r="J314" i="4"/>
  <c r="J310" i="4"/>
  <c r="J373" i="4"/>
  <c r="J369" i="4"/>
  <c r="J365" i="4"/>
  <c r="J361" i="4"/>
  <c r="J357" i="4"/>
  <c r="J353" i="4"/>
  <c r="J349" i="4"/>
  <c r="J345" i="4"/>
  <c r="J341" i="4"/>
  <c r="J337" i="4"/>
  <c r="J333" i="4"/>
  <c r="J329" i="4"/>
  <c r="J325" i="4"/>
  <c r="J321" i="4"/>
  <c r="J317" i="4"/>
  <c r="J313" i="4"/>
  <c r="J309" i="4"/>
  <c r="J372" i="4"/>
  <c r="J360" i="4"/>
  <c r="J335" i="4"/>
  <c r="J327" i="4"/>
  <c r="J319" i="4"/>
  <c r="J305" i="4"/>
  <c r="J301" i="4"/>
  <c r="J297" i="4"/>
  <c r="J293" i="4"/>
  <c r="J289" i="4"/>
  <c r="J285" i="4"/>
  <c r="J281" i="4"/>
  <c r="J277" i="4"/>
  <c r="J273" i="4"/>
  <c r="J269" i="4"/>
  <c r="J368" i="4"/>
  <c r="J336" i="4"/>
  <c r="J328" i="4"/>
  <c r="J320" i="4"/>
  <c r="J304" i="4"/>
  <c r="J300" i="4"/>
  <c r="J296" i="4"/>
  <c r="J292" i="4"/>
  <c r="J288" i="4"/>
  <c r="J284" i="4"/>
  <c r="J280" i="4"/>
  <c r="J276" i="4"/>
  <c r="J348" i="4"/>
  <c r="J308" i="4"/>
  <c r="J316" i="4"/>
  <c r="J306" i="4"/>
  <c r="J298" i="4"/>
  <c r="J290" i="4"/>
  <c r="J282" i="4"/>
  <c r="J270" i="4"/>
  <c r="J265" i="4"/>
  <c r="J261" i="4"/>
  <c r="J257" i="4"/>
  <c r="J364" i="4"/>
  <c r="J352" i="4"/>
  <c r="J274" i="4"/>
  <c r="J332" i="4"/>
  <c r="J268" i="4"/>
  <c r="J264" i="4"/>
  <c r="J260" i="4"/>
  <c r="J256" i="4"/>
  <c r="J252" i="4"/>
  <c r="J248" i="4"/>
  <c r="J244" i="4"/>
  <c r="J240" i="4"/>
  <c r="J236" i="4"/>
  <c r="J340" i="4"/>
  <c r="J315" i="4"/>
  <c r="J312" i="4"/>
  <c r="J307" i="4"/>
  <c r="J299" i="4"/>
  <c r="J291" i="4"/>
  <c r="J283" i="4"/>
  <c r="J275" i="4"/>
  <c r="J339" i="4"/>
  <c r="J311" i="4"/>
  <c r="J272" i="4"/>
  <c r="J263" i="4"/>
  <c r="J254" i="4"/>
  <c r="J253" i="4"/>
  <c r="J238" i="4"/>
  <c r="J237" i="4"/>
  <c r="J233" i="4"/>
  <c r="J229" i="4"/>
  <c r="J225" i="4"/>
  <c r="J222" i="4"/>
  <c r="J267" i="4"/>
  <c r="J239" i="4"/>
  <c r="J223" i="4"/>
  <c r="J215" i="4"/>
  <c r="J279" i="4"/>
  <c r="J255" i="4"/>
  <c r="J242" i="4"/>
  <c r="J241" i="4"/>
  <c r="J232" i="4"/>
  <c r="J228" i="4"/>
  <c r="J224" i="4"/>
  <c r="J324" i="4"/>
  <c r="J287" i="4"/>
  <c r="J278" i="4"/>
  <c r="J258" i="4"/>
  <c r="J243" i="4"/>
  <c r="J331" i="4"/>
  <c r="J323" i="4"/>
  <c r="J303" i="4"/>
  <c r="J294" i="4"/>
  <c r="J266" i="4"/>
  <c r="J247" i="4"/>
  <c r="J219" i="4"/>
  <c r="J211" i="4"/>
  <c r="J356" i="4"/>
  <c r="J201" i="4"/>
  <c r="J193" i="4"/>
  <c r="J185" i="4"/>
  <c r="J177" i="4"/>
  <c r="J169" i="4"/>
  <c r="J167" i="4"/>
  <c r="J271" i="4"/>
  <c r="J249" i="4"/>
  <c r="J246" i="4"/>
  <c r="J235" i="4"/>
  <c r="J226" i="4"/>
  <c r="J218" i="4"/>
  <c r="J213" i="4"/>
  <c r="J208" i="4"/>
  <c r="J202" i="4"/>
  <c r="J194" i="4"/>
  <c r="J186" i="4"/>
  <c r="J178" i="4"/>
  <c r="J166" i="4"/>
  <c r="J145" i="4"/>
  <c r="J234" i="4"/>
  <c r="J210" i="4"/>
  <c r="J204" i="4"/>
  <c r="J196" i="4"/>
  <c r="J188" i="4"/>
  <c r="J180" i="4"/>
  <c r="J164" i="4"/>
  <c r="J162" i="4"/>
  <c r="J160" i="4"/>
  <c r="J159" i="4"/>
  <c r="J157" i="4"/>
  <c r="J251" i="4"/>
  <c r="J245" i="4"/>
  <c r="J217" i="4"/>
  <c r="J212" i="4"/>
  <c r="J205" i="4"/>
  <c r="J197" i="4"/>
  <c r="J189" i="4"/>
  <c r="J181" i="4"/>
  <c r="J173" i="4"/>
  <c r="J156" i="4"/>
  <c r="J344" i="4"/>
  <c r="J302" i="4"/>
  <c r="J221" i="4"/>
  <c r="J195" i="4"/>
  <c r="J179" i="4"/>
  <c r="J153" i="4"/>
  <c r="J131" i="4"/>
  <c r="J114" i="4"/>
  <c r="J112" i="4"/>
  <c r="J110" i="4"/>
  <c r="J104" i="4"/>
  <c r="J102" i="4"/>
  <c r="J262" i="4"/>
  <c r="J227" i="4"/>
  <c r="J198" i="4"/>
  <c r="J182" i="4"/>
  <c r="J165" i="4"/>
  <c r="J130" i="4"/>
  <c r="J128" i="4"/>
  <c r="J295" i="4"/>
  <c r="J216" i="4"/>
  <c r="J200" i="4"/>
  <c r="J184" i="4"/>
  <c r="J161" i="4"/>
  <c r="J126" i="4"/>
  <c r="J124" i="4"/>
  <c r="J122" i="4"/>
  <c r="J259" i="4"/>
  <c r="J230" i="4"/>
  <c r="J220" i="4"/>
  <c r="J203" i="4"/>
  <c r="J187" i="4"/>
  <c r="J125" i="4"/>
  <c r="J121" i="4"/>
  <c r="J118" i="4"/>
  <c r="J231" i="4"/>
  <c r="J199" i="4"/>
  <c r="J168" i="4"/>
  <c r="J155" i="4"/>
  <c r="J142" i="4"/>
  <c r="J140" i="4"/>
  <c r="J138" i="4"/>
  <c r="J136" i="4"/>
  <c r="J133" i="4"/>
  <c r="J116" i="4"/>
  <c r="J99" i="4"/>
  <c r="J97" i="4"/>
  <c r="J95" i="4"/>
  <c r="J93" i="4"/>
  <c r="J89" i="4"/>
  <c r="J190" i="4"/>
  <c r="J143" i="4"/>
  <c r="J139" i="4"/>
  <c r="J137" i="4"/>
  <c r="J135" i="4"/>
  <c r="J134" i="4"/>
  <c r="J132" i="4"/>
  <c r="J108" i="4"/>
  <c r="J98" i="4"/>
  <c r="J88" i="4"/>
  <c r="J86" i="4"/>
  <c r="J84" i="4"/>
  <c r="J81" i="4"/>
  <c r="J192" i="4"/>
  <c r="J119" i="4"/>
  <c r="J115" i="4"/>
  <c r="J111" i="4"/>
  <c r="J209" i="4"/>
  <c r="J183" i="4"/>
  <c r="J148" i="4"/>
  <c r="J147" i="4"/>
  <c r="J146" i="4"/>
  <c r="J129" i="4"/>
  <c r="J127" i="4"/>
  <c r="J109" i="4"/>
  <c r="J105" i="4"/>
  <c r="J123" i="4"/>
  <c r="J120" i="4"/>
  <c r="J82" i="4"/>
  <c r="J80" i="4"/>
  <c r="J250" i="4"/>
  <c r="J207" i="4"/>
  <c r="J170" i="4"/>
  <c r="J154" i="4"/>
  <c r="J141" i="4"/>
  <c r="J87" i="4"/>
  <c r="J73" i="4"/>
  <c r="J61" i="4"/>
  <c r="J286" i="4"/>
  <c r="J206" i="4"/>
  <c r="J172" i="4"/>
  <c r="J149" i="4"/>
  <c r="J106" i="4"/>
  <c r="J78" i="4"/>
  <c r="J76" i="4"/>
  <c r="J70" i="4"/>
  <c r="J60" i="4"/>
  <c r="J59" i="4"/>
  <c r="J56" i="4"/>
  <c r="J158" i="4"/>
  <c r="J151" i="4"/>
  <c r="J107" i="4"/>
  <c r="J101" i="4"/>
  <c r="J85" i="4"/>
  <c r="J71" i="4"/>
  <c r="J176" i="4"/>
  <c r="J113" i="4"/>
  <c r="J100" i="4"/>
  <c r="J91" i="4"/>
  <c r="J74" i="4"/>
  <c r="J62" i="4"/>
  <c r="J54" i="4"/>
  <c r="J175" i="4"/>
  <c r="J171" i="4"/>
  <c r="J144" i="4"/>
  <c r="J117" i="4"/>
  <c r="J103" i="4"/>
  <c r="J96" i="4"/>
  <c r="J94" i="4"/>
  <c r="J92" i="4"/>
  <c r="J90" i="4"/>
  <c r="J83" i="4"/>
  <c r="J79" i="4"/>
  <c r="J63" i="4"/>
  <c r="J53" i="4"/>
  <c r="J51" i="4"/>
  <c r="J41" i="4"/>
  <c r="J174" i="4"/>
  <c r="J39" i="4"/>
  <c r="J37" i="4"/>
  <c r="J35" i="4"/>
  <c r="J34" i="4"/>
  <c r="J163" i="4"/>
  <c r="J191" i="4"/>
  <c r="J64" i="4"/>
  <c r="J52" i="4"/>
  <c r="J38" i="4"/>
  <c r="J33" i="4"/>
  <c r="J40" i="4"/>
  <c r="J150" i="4"/>
  <c r="J72" i="4"/>
  <c r="J65" i="4"/>
  <c r="J50" i="4"/>
  <c r="J43" i="4"/>
  <c r="J214" i="4"/>
  <c r="J75" i="4"/>
  <c r="J66" i="4"/>
  <c r="J46" i="4"/>
  <c r="J36" i="4"/>
  <c r="J152" i="4"/>
  <c r="J77" i="4"/>
  <c r="J67" i="4"/>
  <c r="J58" i="4"/>
  <c r="J49" i="4"/>
  <c r="J47" i="4"/>
  <c r="J44" i="4"/>
  <c r="J69" i="4"/>
  <c r="J68" i="4"/>
  <c r="J57" i="4"/>
  <c r="J55" i="4"/>
  <c r="J48" i="4"/>
  <c r="J45" i="4"/>
  <c r="J42" i="4"/>
  <c r="K372" i="4"/>
  <c r="K368" i="4"/>
  <c r="K364" i="4"/>
  <c r="K374" i="4"/>
  <c r="K370" i="4"/>
  <c r="K366" i="4"/>
  <c r="K362" i="4"/>
  <c r="K358" i="4"/>
  <c r="K354" i="4"/>
  <c r="K350" i="4"/>
  <c r="K346" i="4"/>
  <c r="K342" i="4"/>
  <c r="K338" i="4"/>
  <c r="K334" i="4"/>
  <c r="K330" i="4"/>
  <c r="K326" i="4"/>
  <c r="K322" i="4"/>
  <c r="K318" i="4"/>
  <c r="K314" i="4"/>
  <c r="K310" i="4"/>
  <c r="K373" i="4"/>
  <c r="K369" i="4"/>
  <c r="K365" i="4"/>
  <c r="K361" i="4"/>
  <c r="K357" i="4"/>
  <c r="K353" i="4"/>
  <c r="K349" i="4"/>
  <c r="K345" i="4"/>
  <c r="K341" i="4"/>
  <c r="K337" i="4"/>
  <c r="K333" i="4"/>
  <c r="K329" i="4"/>
  <c r="K325" i="4"/>
  <c r="K321" i="4"/>
  <c r="K317" i="4"/>
  <c r="K343" i="4"/>
  <c r="K375" i="4"/>
  <c r="K347" i="4"/>
  <c r="K336" i="4"/>
  <c r="K328" i="4"/>
  <c r="K320" i="4"/>
  <c r="K304" i="4"/>
  <c r="K300" i="4"/>
  <c r="K296" i="4"/>
  <c r="K292" i="4"/>
  <c r="K288" i="4"/>
  <c r="K284" i="4"/>
  <c r="K280" i="4"/>
  <c r="K276" i="4"/>
  <c r="K351" i="4"/>
  <c r="K311" i="4"/>
  <c r="K371" i="4"/>
  <c r="K355" i="4"/>
  <c r="K344" i="4"/>
  <c r="K339" i="4"/>
  <c r="K331" i="4"/>
  <c r="K367" i="4"/>
  <c r="K352" i="4"/>
  <c r="K340" i="4"/>
  <c r="K332" i="4"/>
  <c r="K324" i="4"/>
  <c r="K316" i="4"/>
  <c r="K313" i="4"/>
  <c r="K306" i="4"/>
  <c r="K302" i="4"/>
  <c r="K298" i="4"/>
  <c r="K294" i="4"/>
  <c r="K290" i="4"/>
  <c r="K286" i="4"/>
  <c r="K282" i="4"/>
  <c r="K278" i="4"/>
  <c r="K274" i="4"/>
  <c r="K269" i="4"/>
  <c r="K319" i="4"/>
  <c r="K301" i="4"/>
  <c r="K293" i="4"/>
  <c r="K285" i="4"/>
  <c r="K277" i="4"/>
  <c r="K268" i="4"/>
  <c r="K264" i="4"/>
  <c r="K260" i="4"/>
  <c r="K315" i="4"/>
  <c r="K312" i="4"/>
  <c r="K307" i="4"/>
  <c r="K299" i="4"/>
  <c r="K291" i="4"/>
  <c r="K283" i="4"/>
  <c r="K275" i="4"/>
  <c r="K363" i="4"/>
  <c r="K356" i="4"/>
  <c r="K267" i="4"/>
  <c r="K263" i="4"/>
  <c r="K259" i="4"/>
  <c r="K255" i="4"/>
  <c r="K335" i="4"/>
  <c r="K327" i="4"/>
  <c r="K305" i="4"/>
  <c r="K297" i="4"/>
  <c r="K289" i="4"/>
  <c r="K281" i="4"/>
  <c r="K272" i="4"/>
  <c r="K266" i="4"/>
  <c r="K262" i="4"/>
  <c r="K258" i="4"/>
  <c r="K254" i="4"/>
  <c r="K250" i="4"/>
  <c r="K246" i="4"/>
  <c r="K242" i="4"/>
  <c r="K238" i="4"/>
  <c r="K234" i="4"/>
  <c r="K261" i="4"/>
  <c r="K239" i="4"/>
  <c r="K223" i="4"/>
  <c r="K279" i="4"/>
  <c r="K265" i="4"/>
  <c r="K241" i="4"/>
  <c r="K240" i="4"/>
  <c r="K232" i="4"/>
  <c r="K228" i="4"/>
  <c r="K224" i="4"/>
  <c r="K216" i="4"/>
  <c r="K208" i="4"/>
  <c r="K348" i="4"/>
  <c r="K309" i="4"/>
  <c r="K287" i="4"/>
  <c r="K243" i="4"/>
  <c r="K295" i="4"/>
  <c r="K271" i="4"/>
  <c r="K245" i="4"/>
  <c r="K244" i="4"/>
  <c r="K231" i="4"/>
  <c r="K227" i="4"/>
  <c r="K359" i="4"/>
  <c r="K249" i="4"/>
  <c r="K248" i="4"/>
  <c r="K230" i="4"/>
  <c r="K226" i="4"/>
  <c r="K220" i="4"/>
  <c r="K212" i="4"/>
  <c r="K323" i="4"/>
  <c r="K235" i="4"/>
  <c r="K218" i="4"/>
  <c r="K213" i="4"/>
  <c r="K202" i="4"/>
  <c r="K194" i="4"/>
  <c r="K186" i="4"/>
  <c r="K178" i="4"/>
  <c r="K166" i="4"/>
  <c r="K303" i="4"/>
  <c r="K252" i="4"/>
  <c r="K221" i="4"/>
  <c r="K203" i="4"/>
  <c r="K195" i="4"/>
  <c r="K187" i="4"/>
  <c r="K179" i="4"/>
  <c r="K165" i="4"/>
  <c r="K163" i="4"/>
  <c r="K161" i="4"/>
  <c r="K158" i="4"/>
  <c r="K270" i="4"/>
  <c r="K251" i="4"/>
  <c r="K237" i="4"/>
  <c r="K217" i="4"/>
  <c r="K205" i="4"/>
  <c r="K197" i="4"/>
  <c r="K189" i="4"/>
  <c r="K181" i="4"/>
  <c r="K173" i="4"/>
  <c r="K156" i="4"/>
  <c r="K222" i="4"/>
  <c r="K206" i="4"/>
  <c r="K198" i="4"/>
  <c r="K190" i="4"/>
  <c r="K182" i="4"/>
  <c r="K174" i="4"/>
  <c r="K172" i="4"/>
  <c r="K155" i="4"/>
  <c r="K153" i="4"/>
  <c r="K215" i="4"/>
  <c r="K196" i="4"/>
  <c r="K180" i="4"/>
  <c r="K157" i="4"/>
  <c r="K130" i="4"/>
  <c r="K128" i="4"/>
  <c r="K103" i="4"/>
  <c r="K219" i="4"/>
  <c r="K209" i="4"/>
  <c r="K199" i="4"/>
  <c r="K183" i="4"/>
  <c r="K151" i="4"/>
  <c r="K149" i="4"/>
  <c r="K147" i="4"/>
  <c r="K144" i="4"/>
  <c r="K129" i="4"/>
  <c r="K127" i="4"/>
  <c r="K123" i="4"/>
  <c r="K273" i="4"/>
  <c r="K201" i="4"/>
  <c r="K185" i="4"/>
  <c r="K162" i="4"/>
  <c r="K145" i="4"/>
  <c r="K125" i="4"/>
  <c r="K121" i="4"/>
  <c r="K118" i="4"/>
  <c r="K210" i="4"/>
  <c r="K204" i="4"/>
  <c r="K188" i="4"/>
  <c r="K160" i="4"/>
  <c r="K159" i="4"/>
  <c r="K154" i="4"/>
  <c r="K152" i="4"/>
  <c r="K148" i="4"/>
  <c r="K141" i="4"/>
  <c r="K120" i="4"/>
  <c r="K119" i="4"/>
  <c r="K117" i="4"/>
  <c r="K253" i="4"/>
  <c r="K184" i="4"/>
  <c r="K143" i="4"/>
  <c r="K139" i="4"/>
  <c r="K137" i="4"/>
  <c r="K135" i="4"/>
  <c r="K134" i="4"/>
  <c r="K132" i="4"/>
  <c r="K108" i="4"/>
  <c r="K98" i="4"/>
  <c r="K88" i="4"/>
  <c r="K86" i="4"/>
  <c r="K84" i="4"/>
  <c r="K81" i="4"/>
  <c r="K207" i="4"/>
  <c r="K175" i="4"/>
  <c r="K171" i="4"/>
  <c r="K150" i="4"/>
  <c r="K131" i="4"/>
  <c r="K112" i="4"/>
  <c r="K87" i="4"/>
  <c r="K85" i="4"/>
  <c r="K83" i="4"/>
  <c r="K82" i="4"/>
  <c r="K80" i="4"/>
  <c r="K177" i="4"/>
  <c r="K164" i="4"/>
  <c r="K146" i="4"/>
  <c r="K109" i="4"/>
  <c r="K105" i="4"/>
  <c r="K247" i="4"/>
  <c r="K236" i="4"/>
  <c r="K200" i="4"/>
  <c r="K169" i="4"/>
  <c r="K167" i="4"/>
  <c r="K106" i="4"/>
  <c r="K360" i="4"/>
  <c r="K233" i="4"/>
  <c r="K170" i="4"/>
  <c r="K138" i="4"/>
  <c r="K133" i="4"/>
  <c r="K115" i="4"/>
  <c r="K110" i="4"/>
  <c r="K308" i="4"/>
  <c r="K229" i="4"/>
  <c r="K78" i="4"/>
  <c r="K76" i="4"/>
  <c r="K70" i="4"/>
  <c r="K60" i="4"/>
  <c r="K59" i="4"/>
  <c r="K56" i="4"/>
  <c r="K225" i="4"/>
  <c r="K136" i="4"/>
  <c r="K126" i="4"/>
  <c r="K107" i="4"/>
  <c r="K101" i="4"/>
  <c r="K71" i="4"/>
  <c r="K67" i="4"/>
  <c r="K58" i="4"/>
  <c r="K57" i="4"/>
  <c r="K55" i="4"/>
  <c r="K176" i="4"/>
  <c r="K116" i="4"/>
  <c r="K113" i="4"/>
  <c r="K100" i="4"/>
  <c r="K91" i="4"/>
  <c r="K74" i="4"/>
  <c r="K211" i="4"/>
  <c r="K193" i="4"/>
  <c r="K142" i="4"/>
  <c r="K124" i="4"/>
  <c r="K122" i="4"/>
  <c r="K104" i="4"/>
  <c r="K102" i="4"/>
  <c r="K99" i="4"/>
  <c r="K96" i="4"/>
  <c r="K94" i="4"/>
  <c r="K92" i="4"/>
  <c r="K90" i="4"/>
  <c r="K79" i="4"/>
  <c r="K63" i="4"/>
  <c r="K53" i="4"/>
  <c r="K51" i="4"/>
  <c r="K41" i="4"/>
  <c r="K192" i="4"/>
  <c r="K97" i="4"/>
  <c r="K95" i="4"/>
  <c r="K93" i="4"/>
  <c r="K89" i="4"/>
  <c r="K72" i="4"/>
  <c r="K68" i="4"/>
  <c r="K64" i="4"/>
  <c r="K52" i="4"/>
  <c r="K50" i="4"/>
  <c r="K46" i="4"/>
  <c r="K44" i="4"/>
  <c r="K42" i="4"/>
  <c r="K40" i="4"/>
  <c r="K36" i="4"/>
  <c r="K257" i="4"/>
  <c r="K191" i="4"/>
  <c r="K140" i="4"/>
  <c r="K61" i="4"/>
  <c r="K38" i="4"/>
  <c r="K33" i="4"/>
  <c r="K39" i="4"/>
  <c r="K34" i="4"/>
  <c r="K256" i="4"/>
  <c r="K65" i="4"/>
  <c r="K62" i="4"/>
  <c r="K111" i="4"/>
  <c r="K75" i="4"/>
  <c r="K66" i="4"/>
  <c r="K73" i="4"/>
  <c r="K37" i="4"/>
  <c r="K77" i="4"/>
  <c r="K49" i="4"/>
  <c r="K47" i="4"/>
  <c r="K168" i="4"/>
  <c r="K69" i="4"/>
  <c r="K48" i="4"/>
  <c r="K45" i="4"/>
  <c r="K214" i="4"/>
  <c r="K114" i="4"/>
  <c r="K54" i="4"/>
  <c r="K43" i="4"/>
  <c r="K35" i="4"/>
  <c r="G374" i="4"/>
  <c r="G370" i="4"/>
  <c r="G366" i="4"/>
  <c r="G362" i="4"/>
  <c r="G372" i="4"/>
  <c r="G368" i="4"/>
  <c r="G364" i="4"/>
  <c r="G360" i="4"/>
  <c r="G356" i="4"/>
  <c r="G352" i="4"/>
  <c r="G348" i="4"/>
  <c r="G344" i="4"/>
  <c r="G340" i="4"/>
  <c r="G336" i="4"/>
  <c r="G332" i="4"/>
  <c r="G328" i="4"/>
  <c r="G324" i="4"/>
  <c r="G320" i="4"/>
  <c r="G316" i="4"/>
  <c r="G312" i="4"/>
  <c r="G308" i="4"/>
  <c r="G375" i="4"/>
  <c r="G371" i="4"/>
  <c r="G367" i="4"/>
  <c r="G363" i="4"/>
  <c r="G359" i="4"/>
  <c r="G355" i="4"/>
  <c r="G351" i="4"/>
  <c r="G347" i="4"/>
  <c r="G343" i="4"/>
  <c r="G339" i="4"/>
  <c r="G335" i="4"/>
  <c r="G331" i="4"/>
  <c r="G327" i="4"/>
  <c r="G323" i="4"/>
  <c r="G319" i="4"/>
  <c r="G315" i="4"/>
  <c r="G358" i="4"/>
  <c r="G313" i="4"/>
  <c r="G369" i="4"/>
  <c r="G338" i="4"/>
  <c r="G330" i="4"/>
  <c r="G322" i="4"/>
  <c r="G314" i="4"/>
  <c r="G309" i="4"/>
  <c r="G306" i="4"/>
  <c r="G302" i="4"/>
  <c r="G298" i="4"/>
  <c r="G294" i="4"/>
  <c r="G290" i="4"/>
  <c r="G286" i="4"/>
  <c r="G282" i="4"/>
  <c r="G278" i="4"/>
  <c r="G274" i="4"/>
  <c r="G345" i="4"/>
  <c r="G310" i="4"/>
  <c r="G365" i="4"/>
  <c r="G349" i="4"/>
  <c r="G341" i="4"/>
  <c r="G333" i="4"/>
  <c r="G357" i="4"/>
  <c r="G346" i="4"/>
  <c r="G342" i="4"/>
  <c r="G334" i="4"/>
  <c r="G326" i="4"/>
  <c r="G318" i="4"/>
  <c r="G304" i="4"/>
  <c r="G300" i="4"/>
  <c r="G296" i="4"/>
  <c r="G292" i="4"/>
  <c r="G288" i="4"/>
  <c r="G284" i="4"/>
  <c r="G280" i="4"/>
  <c r="G276" i="4"/>
  <c r="G353" i="4"/>
  <c r="G329" i="4"/>
  <c r="G303" i="4"/>
  <c r="G295" i="4"/>
  <c r="G287" i="4"/>
  <c r="G279" i="4"/>
  <c r="G273" i="4"/>
  <c r="G272" i="4"/>
  <c r="G266" i="4"/>
  <c r="G262" i="4"/>
  <c r="G258" i="4"/>
  <c r="G373" i="4"/>
  <c r="G337" i="4"/>
  <c r="G325" i="4"/>
  <c r="G301" i="4"/>
  <c r="G293" i="4"/>
  <c r="G285" i="4"/>
  <c r="G277" i="4"/>
  <c r="G271" i="4"/>
  <c r="G270" i="4"/>
  <c r="G269" i="4"/>
  <c r="G265" i="4"/>
  <c r="G261" i="4"/>
  <c r="G257" i="4"/>
  <c r="G361" i="4"/>
  <c r="G321" i="4"/>
  <c r="G307" i="4"/>
  <c r="G299" i="4"/>
  <c r="G291" i="4"/>
  <c r="G283" i="4"/>
  <c r="G275" i="4"/>
  <c r="G268" i="4"/>
  <c r="G264" i="4"/>
  <c r="G260" i="4"/>
  <c r="G256" i="4"/>
  <c r="G252" i="4"/>
  <c r="G248" i="4"/>
  <c r="G244" i="4"/>
  <c r="G240" i="4"/>
  <c r="G236" i="4"/>
  <c r="G354" i="4"/>
  <c r="G297" i="4"/>
  <c r="G249" i="4"/>
  <c r="G350" i="4"/>
  <c r="G311" i="4"/>
  <c r="G305" i="4"/>
  <c r="G259" i="4"/>
  <c r="G251" i="4"/>
  <c r="G250" i="4"/>
  <c r="G235" i="4"/>
  <c r="G234" i="4"/>
  <c r="G230" i="4"/>
  <c r="G226" i="4"/>
  <c r="G220" i="4"/>
  <c r="G212" i="4"/>
  <c r="G317" i="4"/>
  <c r="G263" i="4"/>
  <c r="G253" i="4"/>
  <c r="G237" i="4"/>
  <c r="G221" i="4"/>
  <c r="G267" i="4"/>
  <c r="G254" i="4"/>
  <c r="G239" i="4"/>
  <c r="G238" i="4"/>
  <c r="G233" i="4"/>
  <c r="G229" i="4"/>
  <c r="G225" i="4"/>
  <c r="G222" i="4"/>
  <c r="G243" i="4"/>
  <c r="G242" i="4"/>
  <c r="G232" i="4"/>
  <c r="G228" i="4"/>
  <c r="G224" i="4"/>
  <c r="G216" i="4"/>
  <c r="G208" i="4"/>
  <c r="G247" i="4"/>
  <c r="G241" i="4"/>
  <c r="G231" i="4"/>
  <c r="G219" i="4"/>
  <c r="G214" i="4"/>
  <c r="G209" i="4"/>
  <c r="G206" i="4"/>
  <c r="G198" i="4"/>
  <c r="G190" i="4"/>
  <c r="G182" i="4"/>
  <c r="G174" i="4"/>
  <c r="G172" i="4"/>
  <c r="G281" i="4"/>
  <c r="G255" i="4"/>
  <c r="G207" i="4"/>
  <c r="G199" i="4"/>
  <c r="G191" i="4"/>
  <c r="G183" i="4"/>
  <c r="G175" i="4"/>
  <c r="G171" i="4"/>
  <c r="G154" i="4"/>
  <c r="G152" i="4"/>
  <c r="G148" i="4"/>
  <c r="G246" i="4"/>
  <c r="G218" i="4"/>
  <c r="G213" i="4"/>
  <c r="G201" i="4"/>
  <c r="G193" i="4"/>
  <c r="G185" i="4"/>
  <c r="G177" i="4"/>
  <c r="G169" i="4"/>
  <c r="G167" i="4"/>
  <c r="G289" i="4"/>
  <c r="G202" i="4"/>
  <c r="G194" i="4"/>
  <c r="G186" i="4"/>
  <c r="G178" i="4"/>
  <c r="G166" i="4"/>
  <c r="G145" i="4"/>
  <c r="G143" i="4"/>
  <c r="G211" i="4"/>
  <c r="G192" i="4"/>
  <c r="G176" i="4"/>
  <c r="G170" i="4"/>
  <c r="G168" i="4"/>
  <c r="G142" i="4"/>
  <c r="G141" i="4"/>
  <c r="G120" i="4"/>
  <c r="G119" i="4"/>
  <c r="G117" i="4"/>
  <c r="G107" i="4"/>
  <c r="G215" i="4"/>
  <c r="G195" i="4"/>
  <c r="G179" i="4"/>
  <c r="G150" i="4"/>
  <c r="G146" i="4"/>
  <c r="G140" i="4"/>
  <c r="G138" i="4"/>
  <c r="G136" i="4"/>
  <c r="G133" i="4"/>
  <c r="G116" i="4"/>
  <c r="G227" i="4"/>
  <c r="G223" i="4"/>
  <c r="G197" i="4"/>
  <c r="G181" i="4"/>
  <c r="G163" i="4"/>
  <c r="G153" i="4"/>
  <c r="G131" i="4"/>
  <c r="G200" i="4"/>
  <c r="G184" i="4"/>
  <c r="G164" i="4"/>
  <c r="G161" i="4"/>
  <c r="G151" i="4"/>
  <c r="G149" i="4"/>
  <c r="G147" i="4"/>
  <c r="G144" i="4"/>
  <c r="G130" i="4"/>
  <c r="G128" i="4"/>
  <c r="G180" i="4"/>
  <c r="G124" i="4"/>
  <c r="G122" i="4"/>
  <c r="G113" i="4"/>
  <c r="G77" i="4"/>
  <c r="G75" i="4"/>
  <c r="G210" i="4"/>
  <c r="G203" i="4"/>
  <c r="G156" i="4"/>
  <c r="G155" i="4"/>
  <c r="G125" i="4"/>
  <c r="G110" i="4"/>
  <c r="G101" i="4"/>
  <c r="G91" i="4"/>
  <c r="G74" i="4"/>
  <c r="G72" i="4"/>
  <c r="G70" i="4"/>
  <c r="G68" i="4"/>
  <c r="G64" i="4"/>
  <c r="G205" i="4"/>
  <c r="G173" i="4"/>
  <c r="G112" i="4"/>
  <c r="G108" i="4"/>
  <c r="G99" i="4"/>
  <c r="G97" i="4"/>
  <c r="G95" i="4"/>
  <c r="G93" i="4"/>
  <c r="G89" i="4"/>
  <c r="G196" i="4"/>
  <c r="G162" i="4"/>
  <c r="G157" i="4"/>
  <c r="G115" i="4"/>
  <c r="G111" i="4"/>
  <c r="G98" i="4"/>
  <c r="G88" i="4"/>
  <c r="G86" i="4"/>
  <c r="G84" i="4"/>
  <c r="G135" i="4"/>
  <c r="G114" i="4"/>
  <c r="G79" i="4"/>
  <c r="G165" i="4"/>
  <c r="G159" i="4"/>
  <c r="G123" i="4"/>
  <c r="G118" i="4"/>
  <c r="G52" i="4"/>
  <c r="G50" i="4"/>
  <c r="G46" i="4"/>
  <c r="G44" i="4"/>
  <c r="G42" i="4"/>
  <c r="G40" i="4"/>
  <c r="G36" i="4"/>
  <c r="G245" i="4"/>
  <c r="G87" i="4"/>
  <c r="G69" i="4"/>
  <c r="G65" i="4"/>
  <c r="G49" i="4"/>
  <c r="G47" i="4"/>
  <c r="G45" i="4"/>
  <c r="G43" i="4"/>
  <c r="G39" i="4"/>
  <c r="G37" i="4"/>
  <c r="G35" i="4"/>
  <c r="G34" i="4"/>
  <c r="G217" i="4"/>
  <c r="G121" i="4"/>
  <c r="G82" i="4"/>
  <c r="G80" i="4"/>
  <c r="G73" i="4"/>
  <c r="G189" i="4"/>
  <c r="G158" i="4"/>
  <c r="G129" i="4"/>
  <c r="G127" i="4"/>
  <c r="G126" i="4"/>
  <c r="G106" i="4"/>
  <c r="G85" i="4"/>
  <c r="G61" i="4"/>
  <c r="G188" i="4"/>
  <c r="G139" i="4"/>
  <c r="G134" i="4"/>
  <c r="G105" i="4"/>
  <c r="G104" i="4"/>
  <c r="G102" i="4"/>
  <c r="G100" i="4"/>
  <c r="G78" i="4"/>
  <c r="G76" i="4"/>
  <c r="G60" i="4"/>
  <c r="G59" i="4"/>
  <c r="G56" i="4"/>
  <c r="G109" i="4"/>
  <c r="G90" i="4"/>
  <c r="G83" i="4"/>
  <c r="G71" i="4"/>
  <c r="G54" i="4"/>
  <c r="G137" i="4"/>
  <c r="G132" i="4"/>
  <c r="G53" i="4"/>
  <c r="G103" i="4"/>
  <c r="G187" i="4"/>
  <c r="G63" i="4"/>
  <c r="G62" i="4"/>
  <c r="G38" i="4"/>
  <c r="G33" i="4"/>
  <c r="G57" i="4"/>
  <c r="G55" i="4"/>
  <c r="G204" i="4"/>
  <c r="G160" i="4"/>
  <c r="G92" i="4"/>
  <c r="G51" i="4"/>
  <c r="G41" i="4"/>
  <c r="G66" i="4"/>
  <c r="G94" i="4"/>
  <c r="G67" i="4"/>
  <c r="G58" i="4"/>
  <c r="G81" i="4"/>
  <c r="G48" i="4"/>
  <c r="G96" i="4"/>
  <c r="L374" i="4"/>
  <c r="L370" i="4"/>
  <c r="L366" i="4"/>
  <c r="L362" i="4"/>
  <c r="L358" i="4"/>
  <c r="L354" i="4"/>
  <c r="L350" i="4"/>
  <c r="L346" i="4"/>
  <c r="L373" i="4"/>
  <c r="L369" i="4"/>
  <c r="L365" i="4"/>
  <c r="L361" i="4"/>
  <c r="L357" i="4"/>
  <c r="L353" i="4"/>
  <c r="L349" i="4"/>
  <c r="L345" i="4"/>
  <c r="L341" i="4"/>
  <c r="L337" i="4"/>
  <c r="L333" i="4"/>
  <c r="L329" i="4"/>
  <c r="L325" i="4"/>
  <c r="L321" i="4"/>
  <c r="L317" i="4"/>
  <c r="L313" i="4"/>
  <c r="L309" i="4"/>
  <c r="L372" i="4"/>
  <c r="L368" i="4"/>
  <c r="L364" i="4"/>
  <c r="L360" i="4"/>
  <c r="L356" i="4"/>
  <c r="L352" i="4"/>
  <c r="L348" i="4"/>
  <c r="L344" i="4"/>
  <c r="L340" i="4"/>
  <c r="L336" i="4"/>
  <c r="L332" i="4"/>
  <c r="L328" i="4"/>
  <c r="L324" i="4"/>
  <c r="L320" i="4"/>
  <c r="L316" i="4"/>
  <c r="L312" i="4"/>
  <c r="L308" i="4"/>
  <c r="L375" i="4"/>
  <c r="L347" i="4"/>
  <c r="L338" i="4"/>
  <c r="L330" i="4"/>
  <c r="L322" i="4"/>
  <c r="L314" i="4"/>
  <c r="L310" i="4"/>
  <c r="L304" i="4"/>
  <c r="L300" i="4"/>
  <c r="L296" i="4"/>
  <c r="L292" i="4"/>
  <c r="L288" i="4"/>
  <c r="L284" i="4"/>
  <c r="L280" i="4"/>
  <c r="L276" i="4"/>
  <c r="L272" i="4"/>
  <c r="L351" i="4"/>
  <c r="L311" i="4"/>
  <c r="L371" i="4"/>
  <c r="L355" i="4"/>
  <c r="L339" i="4"/>
  <c r="L331" i="4"/>
  <c r="L323" i="4"/>
  <c r="L315" i="4"/>
  <c r="L307" i="4"/>
  <c r="L303" i="4"/>
  <c r="L299" i="4"/>
  <c r="L295" i="4"/>
  <c r="L291" i="4"/>
  <c r="L287" i="4"/>
  <c r="L283" i="4"/>
  <c r="L279" i="4"/>
  <c r="L275" i="4"/>
  <c r="L359" i="4"/>
  <c r="L319" i="4"/>
  <c r="L301" i="4"/>
  <c r="L293" i="4"/>
  <c r="L285" i="4"/>
  <c r="L277" i="4"/>
  <c r="L274" i="4"/>
  <c r="L268" i="4"/>
  <c r="L264" i="4"/>
  <c r="L260" i="4"/>
  <c r="L363" i="4"/>
  <c r="L267" i="4"/>
  <c r="L263" i="4"/>
  <c r="L259" i="4"/>
  <c r="L255" i="4"/>
  <c r="L251" i="4"/>
  <c r="L247" i="4"/>
  <c r="L243" i="4"/>
  <c r="L239" i="4"/>
  <c r="L235" i="4"/>
  <c r="L318" i="4"/>
  <c r="L302" i="4"/>
  <c r="L294" i="4"/>
  <c r="L286" i="4"/>
  <c r="L278" i="4"/>
  <c r="L271" i="4"/>
  <c r="L327" i="4"/>
  <c r="L305" i="4"/>
  <c r="L265" i="4"/>
  <c r="L241" i="4"/>
  <c r="L240" i="4"/>
  <c r="L232" i="4"/>
  <c r="L228" i="4"/>
  <c r="L224" i="4"/>
  <c r="L367" i="4"/>
  <c r="L242" i="4"/>
  <c r="L217" i="4"/>
  <c r="L209" i="4"/>
  <c r="L335" i="4"/>
  <c r="L326" i="4"/>
  <c r="L269" i="4"/>
  <c r="L258" i="4"/>
  <c r="L245" i="4"/>
  <c r="L244" i="4"/>
  <c r="L231" i="4"/>
  <c r="L227" i="4"/>
  <c r="L334" i="4"/>
  <c r="L262" i="4"/>
  <c r="L256" i="4"/>
  <c r="L246" i="4"/>
  <c r="L343" i="4"/>
  <c r="L290" i="4"/>
  <c r="L281" i="4"/>
  <c r="L273" i="4"/>
  <c r="L250" i="4"/>
  <c r="L234" i="4"/>
  <c r="L221" i="4"/>
  <c r="L213" i="4"/>
  <c r="L306" i="4"/>
  <c r="L282" i="4"/>
  <c r="L252" i="4"/>
  <c r="L249" i="4"/>
  <c r="L238" i="4"/>
  <c r="L226" i="4"/>
  <c r="L208" i="4"/>
  <c r="L203" i="4"/>
  <c r="L195" i="4"/>
  <c r="L187" i="4"/>
  <c r="L179" i="4"/>
  <c r="L165" i="4"/>
  <c r="L163" i="4"/>
  <c r="L161" i="4"/>
  <c r="L230" i="4"/>
  <c r="L220" i="4"/>
  <c r="L215" i="4"/>
  <c r="L210" i="4"/>
  <c r="L204" i="4"/>
  <c r="L196" i="4"/>
  <c r="L188" i="4"/>
  <c r="L180" i="4"/>
  <c r="L164" i="4"/>
  <c r="L162" i="4"/>
  <c r="L160" i="4"/>
  <c r="L159" i="4"/>
  <c r="L157" i="4"/>
  <c r="L342" i="4"/>
  <c r="L289" i="4"/>
  <c r="L254" i="4"/>
  <c r="L248" i="4"/>
  <c r="L222" i="4"/>
  <c r="L212" i="4"/>
  <c r="L206" i="4"/>
  <c r="L198" i="4"/>
  <c r="L190" i="4"/>
  <c r="L182" i="4"/>
  <c r="L174" i="4"/>
  <c r="L172" i="4"/>
  <c r="L257" i="4"/>
  <c r="L225" i="4"/>
  <c r="L219" i="4"/>
  <c r="L214" i="4"/>
  <c r="L207" i="4"/>
  <c r="L199" i="4"/>
  <c r="L191" i="4"/>
  <c r="L183" i="4"/>
  <c r="L175" i="4"/>
  <c r="L171" i="4"/>
  <c r="L154" i="4"/>
  <c r="L152" i="4"/>
  <c r="L148" i="4"/>
  <c r="L237" i="4"/>
  <c r="L197" i="4"/>
  <c r="L181" i="4"/>
  <c r="L151" i="4"/>
  <c r="L149" i="4"/>
  <c r="L147" i="4"/>
  <c r="L144" i="4"/>
  <c r="L129" i="4"/>
  <c r="L127" i="4"/>
  <c r="L123" i="4"/>
  <c r="L298" i="4"/>
  <c r="L253" i="4"/>
  <c r="L236" i="4"/>
  <c r="L200" i="4"/>
  <c r="L184" i="4"/>
  <c r="L126" i="4"/>
  <c r="L124" i="4"/>
  <c r="L122" i="4"/>
  <c r="L261" i="4"/>
  <c r="L202" i="4"/>
  <c r="L186" i="4"/>
  <c r="L141" i="4"/>
  <c r="L120" i="4"/>
  <c r="L119" i="4"/>
  <c r="L270" i="4"/>
  <c r="L205" i="4"/>
  <c r="L189" i="4"/>
  <c r="L173" i="4"/>
  <c r="L142" i="4"/>
  <c r="L140" i="4"/>
  <c r="L138" i="4"/>
  <c r="L136" i="4"/>
  <c r="L133" i="4"/>
  <c r="L116" i="4"/>
  <c r="L223" i="4"/>
  <c r="L216" i="4"/>
  <c r="L201" i="4"/>
  <c r="L156" i="4"/>
  <c r="L150" i="4"/>
  <c r="L131" i="4"/>
  <c r="L112" i="4"/>
  <c r="L87" i="4"/>
  <c r="L85" i="4"/>
  <c r="L83" i="4"/>
  <c r="L82" i="4"/>
  <c r="L80" i="4"/>
  <c r="L229" i="4"/>
  <c r="L192" i="4"/>
  <c r="L166" i="4"/>
  <c r="L145" i="4"/>
  <c r="L130" i="4"/>
  <c r="L115" i="4"/>
  <c r="L111" i="4"/>
  <c r="L104" i="4"/>
  <c r="L103" i="4"/>
  <c r="L79" i="4"/>
  <c r="L266" i="4"/>
  <c r="L218" i="4"/>
  <c r="L194" i="4"/>
  <c r="L169" i="4"/>
  <c r="L167" i="4"/>
  <c r="L128" i="4"/>
  <c r="L106" i="4"/>
  <c r="L297" i="4"/>
  <c r="L185" i="4"/>
  <c r="L153" i="4"/>
  <c r="L117" i="4"/>
  <c r="L114" i="4"/>
  <c r="L107" i="4"/>
  <c r="L101" i="4"/>
  <c r="L91" i="4"/>
  <c r="L178" i="4"/>
  <c r="L143" i="4"/>
  <c r="L125" i="4"/>
  <c r="L118" i="4"/>
  <c r="L86" i="4"/>
  <c r="L78" i="4"/>
  <c r="L76" i="4"/>
  <c r="L177" i="4"/>
  <c r="L71" i="4"/>
  <c r="L67" i="4"/>
  <c r="L58" i="4"/>
  <c r="L57" i="4"/>
  <c r="L55" i="4"/>
  <c r="L176" i="4"/>
  <c r="L158" i="4"/>
  <c r="L121" i="4"/>
  <c r="L113" i="4"/>
  <c r="L100" i="4"/>
  <c r="L84" i="4"/>
  <c r="L74" i="4"/>
  <c r="L62" i="4"/>
  <c r="L54" i="4"/>
  <c r="L211" i="4"/>
  <c r="L193" i="4"/>
  <c r="L105" i="4"/>
  <c r="L102" i="4"/>
  <c r="L99" i="4"/>
  <c r="L96" i="4"/>
  <c r="L94" i="4"/>
  <c r="L92" i="4"/>
  <c r="L90" i="4"/>
  <c r="L81" i="4"/>
  <c r="L139" i="4"/>
  <c r="L134" i="4"/>
  <c r="L108" i="4"/>
  <c r="L97" i="4"/>
  <c r="L95" i="4"/>
  <c r="L93" i="4"/>
  <c r="L89" i="4"/>
  <c r="L72" i="4"/>
  <c r="L68" i="4"/>
  <c r="L64" i="4"/>
  <c r="L52" i="4"/>
  <c r="L50" i="4"/>
  <c r="L46" i="4"/>
  <c r="L44" i="4"/>
  <c r="L42" i="4"/>
  <c r="L40" i="4"/>
  <c r="L36" i="4"/>
  <c r="L155" i="4"/>
  <c r="L146" i="4"/>
  <c r="L132" i="4"/>
  <c r="L109" i="4"/>
  <c r="L98" i="4"/>
  <c r="L77" i="4"/>
  <c r="L75" i="4"/>
  <c r="L69" i="4"/>
  <c r="L65" i="4"/>
  <c r="L49" i="4"/>
  <c r="L47" i="4"/>
  <c r="L45" i="4"/>
  <c r="L43" i="4"/>
  <c r="L39" i="4"/>
  <c r="L37" i="4"/>
  <c r="L35" i="4"/>
  <c r="L34" i="4"/>
  <c r="L137" i="4"/>
  <c r="L88" i="4"/>
  <c r="L63" i="4"/>
  <c r="L51" i="4"/>
  <c r="L70" i="4"/>
  <c r="L66" i="4"/>
  <c r="L60" i="4"/>
  <c r="L168" i="4"/>
  <c r="L59" i="4"/>
  <c r="L110" i="4"/>
  <c r="L53" i="4"/>
  <c r="L233" i="4"/>
  <c r="L170" i="4"/>
  <c r="L48" i="4"/>
  <c r="L135" i="4"/>
  <c r="L56" i="4"/>
  <c r="L41" i="4"/>
  <c r="L61" i="4"/>
  <c r="L38" i="4"/>
  <c r="L33" i="4"/>
  <c r="L73" i="4"/>
  <c r="D217" i="4"/>
  <c r="D209" i="4"/>
  <c r="D221" i="4"/>
  <c r="D213" i="4"/>
  <c r="D203" i="4"/>
  <c r="D195" i="4"/>
  <c r="D187" i="4"/>
  <c r="D179" i="4"/>
  <c r="D165" i="4"/>
  <c r="D163" i="4"/>
  <c r="D161" i="4"/>
  <c r="D223" i="4"/>
  <c r="D212" i="4"/>
  <c r="D204" i="4"/>
  <c r="D196" i="4"/>
  <c r="D188" i="4"/>
  <c r="D180" i="4"/>
  <c r="D164" i="4"/>
  <c r="D162" i="4"/>
  <c r="D160" i="4"/>
  <c r="D159" i="4"/>
  <c r="D157" i="4"/>
  <c r="D206" i="4"/>
  <c r="D198" i="4"/>
  <c r="D190" i="4"/>
  <c r="D182" i="4"/>
  <c r="D174" i="4"/>
  <c r="D172" i="4"/>
  <c r="D216" i="4"/>
  <c r="D211" i="4"/>
  <c r="D207" i="4"/>
  <c r="D199" i="4"/>
  <c r="D191" i="4"/>
  <c r="D183" i="4"/>
  <c r="D175" i="4"/>
  <c r="D171" i="4"/>
  <c r="D154" i="4"/>
  <c r="D152" i="4"/>
  <c r="D148" i="4"/>
  <c r="D214" i="4"/>
  <c r="D205" i="4"/>
  <c r="D189" i="4"/>
  <c r="D173" i="4"/>
  <c r="D145" i="4"/>
  <c r="D129" i="4"/>
  <c r="D127" i="4"/>
  <c r="D123" i="4"/>
  <c r="D218" i="4"/>
  <c r="D192" i="4"/>
  <c r="D176" i="4"/>
  <c r="D170" i="4"/>
  <c r="D168" i="4"/>
  <c r="D126" i="4"/>
  <c r="D124" i="4"/>
  <c r="D122" i="4"/>
  <c r="D215" i="4"/>
  <c r="D194" i="4"/>
  <c r="D178" i="4"/>
  <c r="D166" i="4"/>
  <c r="D150" i="4"/>
  <c r="D146" i="4"/>
  <c r="D142" i="4"/>
  <c r="D141" i="4"/>
  <c r="D120" i="4"/>
  <c r="D119" i="4"/>
  <c r="D219" i="4"/>
  <c r="D197" i="4"/>
  <c r="D181" i="4"/>
  <c r="D155" i="4"/>
  <c r="D143" i="4"/>
  <c r="D140" i="4"/>
  <c r="D138" i="4"/>
  <c r="D136" i="4"/>
  <c r="D133" i="4"/>
  <c r="D116" i="4"/>
  <c r="D208" i="4"/>
  <c r="D193" i="4"/>
  <c r="D158" i="4"/>
  <c r="D104" i="4"/>
  <c r="D103" i="4"/>
  <c r="D87" i="4"/>
  <c r="D85" i="4"/>
  <c r="D83" i="4"/>
  <c r="D82" i="4"/>
  <c r="D80" i="4"/>
  <c r="D184" i="4"/>
  <c r="D149" i="4"/>
  <c r="D117" i="4"/>
  <c r="D114" i="4"/>
  <c r="D109" i="4"/>
  <c r="D105" i="4"/>
  <c r="D79" i="4"/>
  <c r="D210" i="4"/>
  <c r="D186" i="4"/>
  <c r="D156" i="4"/>
  <c r="D139" i="4"/>
  <c r="D137" i="4"/>
  <c r="D135" i="4"/>
  <c r="D134" i="4"/>
  <c r="D132" i="4"/>
  <c r="D121" i="4"/>
  <c r="D107" i="4"/>
  <c r="D177" i="4"/>
  <c r="D151" i="4"/>
  <c r="D131" i="4"/>
  <c r="D110" i="4"/>
  <c r="D101" i="4"/>
  <c r="D91" i="4"/>
  <c r="D220" i="4"/>
  <c r="D130" i="4"/>
  <c r="D97" i="4"/>
  <c r="D95" i="4"/>
  <c r="D93" i="4"/>
  <c r="D89" i="4"/>
  <c r="D74" i="4"/>
  <c r="D98" i="4"/>
  <c r="D81" i="4"/>
  <c r="D62" i="4"/>
  <c r="D58" i="4"/>
  <c r="D57" i="4"/>
  <c r="D55" i="4"/>
  <c r="D167" i="4"/>
  <c r="D147" i="4"/>
  <c r="D128" i="4"/>
  <c r="D125" i="4"/>
  <c r="D118" i="4"/>
  <c r="D115" i="4"/>
  <c r="D111" i="4"/>
  <c r="D88" i="4"/>
  <c r="D63" i="4"/>
  <c r="D54" i="4"/>
  <c r="D185" i="4"/>
  <c r="D77" i="4"/>
  <c r="D75" i="4"/>
  <c r="D72" i="4"/>
  <c r="D202" i="4"/>
  <c r="D112" i="4"/>
  <c r="D86" i="4"/>
  <c r="D69" i="4"/>
  <c r="D65" i="4"/>
  <c r="D52" i="4"/>
  <c r="D50" i="4"/>
  <c r="D46" i="4"/>
  <c r="D44" i="4"/>
  <c r="D42" i="4"/>
  <c r="D40" i="4"/>
  <c r="D36" i="4"/>
  <c r="D222" i="4"/>
  <c r="D201" i="4"/>
  <c r="D169" i="4"/>
  <c r="D153" i="4"/>
  <c r="D113" i="4"/>
  <c r="D106" i="4"/>
  <c r="D66" i="4"/>
  <c r="D49" i="4"/>
  <c r="D47" i="4"/>
  <c r="D45" i="4"/>
  <c r="D43" i="4"/>
  <c r="D39" i="4"/>
  <c r="D37" i="4"/>
  <c r="D35" i="4"/>
  <c r="D34" i="4"/>
  <c r="D102" i="4"/>
  <c r="D99" i="4"/>
  <c r="D96" i="4"/>
  <c r="D78" i="4"/>
  <c r="D68" i="4"/>
  <c r="D56" i="4"/>
  <c r="D41" i="4"/>
  <c r="D48" i="4"/>
  <c r="D90" i="4"/>
  <c r="D70" i="4"/>
  <c r="D108" i="4"/>
  <c r="D71" i="4"/>
  <c r="D53" i="4"/>
  <c r="D59" i="4"/>
  <c r="D76" i="4"/>
  <c r="D67" i="4"/>
  <c r="D144" i="4"/>
  <c r="D61" i="4"/>
  <c r="D38" i="4"/>
  <c r="D33" i="4"/>
  <c r="D200" i="4"/>
  <c r="D100" i="4"/>
  <c r="D92" i="4"/>
  <c r="D64" i="4"/>
  <c r="D51" i="4"/>
  <c r="D84" i="4"/>
  <c r="D60" i="4"/>
  <c r="D94" i="4"/>
  <c r="D73" i="4"/>
  <c r="D234" i="4"/>
  <c r="D263" i="4"/>
  <c r="D244" i="4"/>
  <c r="D241" i="4"/>
  <c r="D237" i="4"/>
  <c r="D243" i="4"/>
  <c r="D229" i="4"/>
  <c r="D259" i="4"/>
  <c r="D232" i="4"/>
  <c r="D261" i="4"/>
  <c r="D271" i="4"/>
  <c r="D233" i="4"/>
  <c r="D230" i="4"/>
  <c r="D227" i="4"/>
  <c r="D239" i="4"/>
  <c r="D269" i="4"/>
  <c r="D255" i="4"/>
  <c r="D270" i="4"/>
  <c r="D228" i="4"/>
  <c r="D249" i="4"/>
  <c r="D258" i="4"/>
  <c r="D225" i="4"/>
  <c r="D256" i="4"/>
  <c r="D252" i="4"/>
  <c r="D272" i="4"/>
  <c r="D251" i="4"/>
  <c r="D224" i="4"/>
  <c r="D248" i="4"/>
  <c r="D254" i="4"/>
  <c r="D226" i="4"/>
  <c r="D253" i="4"/>
  <c r="D236" i="4"/>
  <c r="D268" i="4"/>
  <c r="D247" i="4"/>
  <c r="D231" i="4"/>
  <c r="D238" i="4"/>
  <c r="D242" i="4"/>
  <c r="D264" i="4"/>
  <c r="D246" i="4"/>
  <c r="D267" i="4"/>
  <c r="D235" i="4"/>
  <c r="D273" i="4"/>
  <c r="D245" i="4"/>
  <c r="D250" i="4"/>
  <c r="D266" i="4"/>
  <c r="D240" i="4"/>
  <c r="D262" i="4"/>
  <c r="D257" i="4"/>
  <c r="D260" i="4"/>
  <c r="D265" i="4"/>
  <c r="M375" i="4"/>
  <c r="M371" i="4"/>
  <c r="M367" i="4"/>
  <c r="M363" i="4"/>
  <c r="M373" i="4"/>
  <c r="M369" i="4"/>
  <c r="M365" i="4"/>
  <c r="M361" i="4"/>
  <c r="M357" i="4"/>
  <c r="M353" i="4"/>
  <c r="M349" i="4"/>
  <c r="M345" i="4"/>
  <c r="M341" i="4"/>
  <c r="M337" i="4"/>
  <c r="M333" i="4"/>
  <c r="M329" i="4"/>
  <c r="M325" i="4"/>
  <c r="M321" i="4"/>
  <c r="M317" i="4"/>
  <c r="M313" i="4"/>
  <c r="M309" i="4"/>
  <c r="M372" i="4"/>
  <c r="M368" i="4"/>
  <c r="M364" i="4"/>
  <c r="M360" i="4"/>
  <c r="M356" i="4"/>
  <c r="M352" i="4"/>
  <c r="M348" i="4"/>
  <c r="M344" i="4"/>
  <c r="M340" i="4"/>
  <c r="M336" i="4"/>
  <c r="M332" i="4"/>
  <c r="M328" i="4"/>
  <c r="M324" i="4"/>
  <c r="M320" i="4"/>
  <c r="M316" i="4"/>
  <c r="M351" i="4"/>
  <c r="M311" i="4"/>
  <c r="M362" i="4"/>
  <c r="M355" i="4"/>
  <c r="M339" i="4"/>
  <c r="M331" i="4"/>
  <c r="M323" i="4"/>
  <c r="M315" i="4"/>
  <c r="M307" i="4"/>
  <c r="M303" i="4"/>
  <c r="M299" i="4"/>
  <c r="M295" i="4"/>
  <c r="M291" i="4"/>
  <c r="M287" i="4"/>
  <c r="M283" i="4"/>
  <c r="M279" i="4"/>
  <c r="M275" i="4"/>
  <c r="M359" i="4"/>
  <c r="M312" i="4"/>
  <c r="M374" i="4"/>
  <c r="M342" i="4"/>
  <c r="M334" i="4"/>
  <c r="M370" i="4"/>
  <c r="M350" i="4"/>
  <c r="M335" i="4"/>
  <c r="M327" i="4"/>
  <c r="M319" i="4"/>
  <c r="M305" i="4"/>
  <c r="M301" i="4"/>
  <c r="M297" i="4"/>
  <c r="M293" i="4"/>
  <c r="M289" i="4"/>
  <c r="M285" i="4"/>
  <c r="M281" i="4"/>
  <c r="M277" i="4"/>
  <c r="M273" i="4"/>
  <c r="M366" i="4"/>
  <c r="M347" i="4"/>
  <c r="M358" i="4"/>
  <c r="M346" i="4"/>
  <c r="M322" i="4"/>
  <c r="M310" i="4"/>
  <c r="M304" i="4"/>
  <c r="M296" i="4"/>
  <c r="M288" i="4"/>
  <c r="M280" i="4"/>
  <c r="M267" i="4"/>
  <c r="M263" i="4"/>
  <c r="M259" i="4"/>
  <c r="M318" i="4"/>
  <c r="M302" i="4"/>
  <c r="M294" i="4"/>
  <c r="M286" i="4"/>
  <c r="M278" i="4"/>
  <c r="M266" i="4"/>
  <c r="M262" i="4"/>
  <c r="M258" i="4"/>
  <c r="M254" i="4"/>
  <c r="M343" i="4"/>
  <c r="M314" i="4"/>
  <c r="M300" i="4"/>
  <c r="M292" i="4"/>
  <c r="M284" i="4"/>
  <c r="M276" i="4"/>
  <c r="M270" i="4"/>
  <c r="M265" i="4"/>
  <c r="M261" i="4"/>
  <c r="M257" i="4"/>
  <c r="M253" i="4"/>
  <c r="M249" i="4"/>
  <c r="M245" i="4"/>
  <c r="M241" i="4"/>
  <c r="M237" i="4"/>
  <c r="M242" i="4"/>
  <c r="M338" i="4"/>
  <c r="M326" i="4"/>
  <c r="M269" i="4"/>
  <c r="M255" i="4"/>
  <c r="M244" i="4"/>
  <c r="M243" i="4"/>
  <c r="M231" i="4"/>
  <c r="M227" i="4"/>
  <c r="M218" i="4"/>
  <c r="M210" i="4"/>
  <c r="M271" i="4"/>
  <c r="M256" i="4"/>
  <c r="M246" i="4"/>
  <c r="M308" i="4"/>
  <c r="M282" i="4"/>
  <c r="M274" i="4"/>
  <c r="M260" i="4"/>
  <c r="M248" i="4"/>
  <c r="M247" i="4"/>
  <c r="M230" i="4"/>
  <c r="M226" i="4"/>
  <c r="M298" i="4"/>
  <c r="M268" i="4"/>
  <c r="M252" i="4"/>
  <c r="M251" i="4"/>
  <c r="M236" i="4"/>
  <c r="M235" i="4"/>
  <c r="M233" i="4"/>
  <c r="M229" i="4"/>
  <c r="M225" i="4"/>
  <c r="M222" i="4"/>
  <c r="M214" i="4"/>
  <c r="M272" i="4"/>
  <c r="M224" i="4"/>
  <c r="M221" i="4"/>
  <c r="M220" i="4"/>
  <c r="M215" i="4"/>
  <c r="M204" i="4"/>
  <c r="M196" i="4"/>
  <c r="M188" i="4"/>
  <c r="M180" i="4"/>
  <c r="M164" i="4"/>
  <c r="M162" i="4"/>
  <c r="M160" i="4"/>
  <c r="M159" i="4"/>
  <c r="M354" i="4"/>
  <c r="M228" i="4"/>
  <c r="M205" i="4"/>
  <c r="M197" i="4"/>
  <c r="M189" i="4"/>
  <c r="M181" i="4"/>
  <c r="M173" i="4"/>
  <c r="M156" i="4"/>
  <c r="M219" i="4"/>
  <c r="M207" i="4"/>
  <c r="M199" i="4"/>
  <c r="M191" i="4"/>
  <c r="M183" i="4"/>
  <c r="M175" i="4"/>
  <c r="M171" i="4"/>
  <c r="M209" i="4"/>
  <c r="M200" i="4"/>
  <c r="M192" i="4"/>
  <c r="M184" i="4"/>
  <c r="M176" i="4"/>
  <c r="M170" i="4"/>
  <c r="M168" i="4"/>
  <c r="M151" i="4"/>
  <c r="M149" i="4"/>
  <c r="M147" i="4"/>
  <c r="M264" i="4"/>
  <c r="M232" i="4"/>
  <c r="M212" i="4"/>
  <c r="M198" i="4"/>
  <c r="M182" i="4"/>
  <c r="M165" i="4"/>
  <c r="M126" i="4"/>
  <c r="M124" i="4"/>
  <c r="M122" i="4"/>
  <c r="M223" i="4"/>
  <c r="M216" i="4"/>
  <c r="M201" i="4"/>
  <c r="M185" i="4"/>
  <c r="M163" i="4"/>
  <c r="M145" i="4"/>
  <c r="M125" i="4"/>
  <c r="M121" i="4"/>
  <c r="M118" i="4"/>
  <c r="M213" i="4"/>
  <c r="M203" i="4"/>
  <c r="M187" i="4"/>
  <c r="M154" i="4"/>
  <c r="M152" i="4"/>
  <c r="M148" i="4"/>
  <c r="M142" i="4"/>
  <c r="M140" i="4"/>
  <c r="M138" i="4"/>
  <c r="M136" i="4"/>
  <c r="M133" i="4"/>
  <c r="M290" i="4"/>
  <c r="M240" i="4"/>
  <c r="M234" i="4"/>
  <c r="M217" i="4"/>
  <c r="M206" i="4"/>
  <c r="M190" i="4"/>
  <c r="M174" i="4"/>
  <c r="M172" i="4"/>
  <c r="M158" i="4"/>
  <c r="M150" i="4"/>
  <c r="M146" i="4"/>
  <c r="M143" i="4"/>
  <c r="M139" i="4"/>
  <c r="M137" i="4"/>
  <c r="M135" i="4"/>
  <c r="M134" i="4"/>
  <c r="M132" i="4"/>
  <c r="M115" i="4"/>
  <c r="M113" i="4"/>
  <c r="M111" i="4"/>
  <c r="M330" i="4"/>
  <c r="M186" i="4"/>
  <c r="M166" i="4"/>
  <c r="M130" i="4"/>
  <c r="M104" i="4"/>
  <c r="M103" i="4"/>
  <c r="M79" i="4"/>
  <c r="M250" i="4"/>
  <c r="M239" i="4"/>
  <c r="M177" i="4"/>
  <c r="M144" i="4"/>
  <c r="M120" i="4"/>
  <c r="M109" i="4"/>
  <c r="M105" i="4"/>
  <c r="M78" i="4"/>
  <c r="M76" i="4"/>
  <c r="M66" i="4"/>
  <c r="M306" i="4"/>
  <c r="M238" i="4"/>
  <c r="M179" i="4"/>
  <c r="M157" i="4"/>
  <c r="M153" i="4"/>
  <c r="M129" i="4"/>
  <c r="M127" i="4"/>
  <c r="M117" i="4"/>
  <c r="M114" i="4"/>
  <c r="M107" i="4"/>
  <c r="M101" i="4"/>
  <c r="M91" i="4"/>
  <c r="M202" i="4"/>
  <c r="M100" i="4"/>
  <c r="M96" i="4"/>
  <c r="M94" i="4"/>
  <c r="M92" i="4"/>
  <c r="M90" i="4"/>
  <c r="M208" i="4"/>
  <c r="M195" i="4"/>
  <c r="M141" i="4"/>
  <c r="M87" i="4"/>
  <c r="M194" i="4"/>
  <c r="M167" i="4"/>
  <c r="M106" i="4"/>
  <c r="M84" i="4"/>
  <c r="M74" i="4"/>
  <c r="M62" i="4"/>
  <c r="M54" i="4"/>
  <c r="M211" i="4"/>
  <c r="M193" i="4"/>
  <c r="M131" i="4"/>
  <c r="M116" i="4"/>
  <c r="M112" i="4"/>
  <c r="M102" i="4"/>
  <c r="M99" i="4"/>
  <c r="M85" i="4"/>
  <c r="M81" i="4"/>
  <c r="M63" i="4"/>
  <c r="M53" i="4"/>
  <c r="M51" i="4"/>
  <c r="M41" i="4"/>
  <c r="M108" i="4"/>
  <c r="M97" i="4"/>
  <c r="M95" i="4"/>
  <c r="M93" i="4"/>
  <c r="M89" i="4"/>
  <c r="M72" i="4"/>
  <c r="M169" i="4"/>
  <c r="M161" i="4"/>
  <c r="M155" i="4"/>
  <c r="M119" i="4"/>
  <c r="M98" i="4"/>
  <c r="M83" i="4"/>
  <c r="M77" i="4"/>
  <c r="M75" i="4"/>
  <c r="M69" i="4"/>
  <c r="M65" i="4"/>
  <c r="M49" i="4"/>
  <c r="M47" i="4"/>
  <c r="M45" i="4"/>
  <c r="M43" i="4"/>
  <c r="M39" i="4"/>
  <c r="M37" i="4"/>
  <c r="M35" i="4"/>
  <c r="M34" i="4"/>
  <c r="M88" i="4"/>
  <c r="M48" i="4"/>
  <c r="M38" i="4"/>
  <c r="M33" i="4"/>
  <c r="M64" i="4"/>
  <c r="M60" i="4"/>
  <c r="M52" i="4"/>
  <c r="M80" i="4"/>
  <c r="M59" i="4"/>
  <c r="M50" i="4"/>
  <c r="M128" i="4"/>
  <c r="M123" i="4"/>
  <c r="M46" i="4"/>
  <c r="M70" i="4"/>
  <c r="M61" i="4"/>
  <c r="M82" i="4"/>
  <c r="M67" i="4"/>
  <c r="M58" i="4"/>
  <c r="M56" i="4"/>
  <c r="M44" i="4"/>
  <c r="M73" i="4"/>
  <c r="M68" i="4"/>
  <c r="M57" i="4"/>
  <c r="M55" i="4"/>
  <c r="M42" i="4"/>
  <c r="M36" i="4"/>
  <c r="M178" i="4"/>
  <c r="M86" i="4"/>
  <c r="M71" i="4"/>
  <c r="M110" i="4"/>
  <c r="M40" i="4"/>
  <c r="F373" i="4"/>
  <c r="F369" i="4"/>
  <c r="F365" i="4"/>
  <c r="F361" i="4"/>
  <c r="F357" i="4"/>
  <c r="F353" i="4"/>
  <c r="F349" i="4"/>
  <c r="F345" i="4"/>
  <c r="F372" i="4"/>
  <c r="F368" i="4"/>
  <c r="F364" i="4"/>
  <c r="F360" i="4"/>
  <c r="F356" i="4"/>
  <c r="F352" i="4"/>
  <c r="F348" i="4"/>
  <c r="F344" i="4"/>
  <c r="F340" i="4"/>
  <c r="F336" i="4"/>
  <c r="F332" i="4"/>
  <c r="F328" i="4"/>
  <c r="F324" i="4"/>
  <c r="F320" i="4"/>
  <c r="F316" i="4"/>
  <c r="F312" i="4"/>
  <c r="F308" i="4"/>
  <c r="F375" i="4"/>
  <c r="F371" i="4"/>
  <c r="F367" i="4"/>
  <c r="F363" i="4"/>
  <c r="F359" i="4"/>
  <c r="F355" i="4"/>
  <c r="F351" i="4"/>
  <c r="F347" i="4"/>
  <c r="F343" i="4"/>
  <c r="F339" i="4"/>
  <c r="F335" i="4"/>
  <c r="F331" i="4"/>
  <c r="F327" i="4"/>
  <c r="F323" i="4"/>
  <c r="F319" i="4"/>
  <c r="F315" i="4"/>
  <c r="F311" i="4"/>
  <c r="F366" i="4"/>
  <c r="F354" i="4"/>
  <c r="F337" i="4"/>
  <c r="F329" i="4"/>
  <c r="F321" i="4"/>
  <c r="F307" i="4"/>
  <c r="F303" i="4"/>
  <c r="F299" i="4"/>
  <c r="F295" i="4"/>
  <c r="F291" i="4"/>
  <c r="F287" i="4"/>
  <c r="F283" i="4"/>
  <c r="F279" i="4"/>
  <c r="F275" i="4"/>
  <c r="F271" i="4"/>
  <c r="F358" i="4"/>
  <c r="F313" i="4"/>
  <c r="F362" i="4"/>
  <c r="F338" i="4"/>
  <c r="F330" i="4"/>
  <c r="F322" i="4"/>
  <c r="F314" i="4"/>
  <c r="F309" i="4"/>
  <c r="F306" i="4"/>
  <c r="F302" i="4"/>
  <c r="F298" i="4"/>
  <c r="F294" i="4"/>
  <c r="F290" i="4"/>
  <c r="F286" i="4"/>
  <c r="F282" i="4"/>
  <c r="F278" i="4"/>
  <c r="F374" i="4"/>
  <c r="F342" i="4"/>
  <c r="F326" i="4"/>
  <c r="F300" i="4"/>
  <c r="F292" i="4"/>
  <c r="F284" i="4"/>
  <c r="F276" i="4"/>
  <c r="F267" i="4"/>
  <c r="F263" i="4"/>
  <c r="F259" i="4"/>
  <c r="F333" i="4"/>
  <c r="F346" i="4"/>
  <c r="F341" i="4"/>
  <c r="F310" i="4"/>
  <c r="F273" i="4"/>
  <c r="F272" i="4"/>
  <c r="F266" i="4"/>
  <c r="F262" i="4"/>
  <c r="F258" i="4"/>
  <c r="F254" i="4"/>
  <c r="F250" i="4"/>
  <c r="F246" i="4"/>
  <c r="F242" i="4"/>
  <c r="F238" i="4"/>
  <c r="F325" i="4"/>
  <c r="F301" i="4"/>
  <c r="F293" i="4"/>
  <c r="F285" i="4"/>
  <c r="F277" i="4"/>
  <c r="F274" i="4"/>
  <c r="F270" i="4"/>
  <c r="F350" i="4"/>
  <c r="F370" i="4"/>
  <c r="F289" i="4"/>
  <c r="F280" i="4"/>
  <c r="F257" i="4"/>
  <c r="F248" i="4"/>
  <c r="F247" i="4"/>
  <c r="F231" i="4"/>
  <c r="F227" i="4"/>
  <c r="F318" i="4"/>
  <c r="F297" i="4"/>
  <c r="F288" i="4"/>
  <c r="F261" i="4"/>
  <c r="F249" i="4"/>
  <c r="F219" i="4"/>
  <c r="F211" i="4"/>
  <c r="F305" i="4"/>
  <c r="F296" i="4"/>
  <c r="F265" i="4"/>
  <c r="F252" i="4"/>
  <c r="F251" i="4"/>
  <c r="F236" i="4"/>
  <c r="F235" i="4"/>
  <c r="F234" i="4"/>
  <c r="F230" i="4"/>
  <c r="F226" i="4"/>
  <c r="F317" i="4"/>
  <c r="F304" i="4"/>
  <c r="F269" i="4"/>
  <c r="F253" i="4"/>
  <c r="F237" i="4"/>
  <c r="F221" i="4"/>
  <c r="F260" i="4"/>
  <c r="F255" i="4"/>
  <c r="F241" i="4"/>
  <c r="F223" i="4"/>
  <c r="F215" i="4"/>
  <c r="F244" i="4"/>
  <c r="F233" i="4"/>
  <c r="F205" i="4"/>
  <c r="F197" i="4"/>
  <c r="F189" i="4"/>
  <c r="F181" i="4"/>
  <c r="F173" i="4"/>
  <c r="F214" i="4"/>
  <c r="F209" i="4"/>
  <c r="F206" i="4"/>
  <c r="F198" i="4"/>
  <c r="F190" i="4"/>
  <c r="F182" i="4"/>
  <c r="F174" i="4"/>
  <c r="F172" i="4"/>
  <c r="F155" i="4"/>
  <c r="F153" i="4"/>
  <c r="F264" i="4"/>
  <c r="F243" i="4"/>
  <c r="F240" i="4"/>
  <c r="F228" i="4"/>
  <c r="F200" i="4"/>
  <c r="F192" i="4"/>
  <c r="F184" i="4"/>
  <c r="F176" i="4"/>
  <c r="F170" i="4"/>
  <c r="F168" i="4"/>
  <c r="F232" i="4"/>
  <c r="F218" i="4"/>
  <c r="F213" i="4"/>
  <c r="F208" i="4"/>
  <c r="F201" i="4"/>
  <c r="F193" i="4"/>
  <c r="F185" i="4"/>
  <c r="F177" i="4"/>
  <c r="F169" i="4"/>
  <c r="F167" i="4"/>
  <c r="F150" i="4"/>
  <c r="F146" i="4"/>
  <c r="F281" i="4"/>
  <c r="F224" i="4"/>
  <c r="F207" i="4"/>
  <c r="F191" i="4"/>
  <c r="F175" i="4"/>
  <c r="F171" i="4"/>
  <c r="F158" i="4"/>
  <c r="F154" i="4"/>
  <c r="F152" i="4"/>
  <c r="F148" i="4"/>
  <c r="F125" i="4"/>
  <c r="F121" i="4"/>
  <c r="F118" i="4"/>
  <c r="F334" i="4"/>
  <c r="F194" i="4"/>
  <c r="F178" i="4"/>
  <c r="F166" i="4"/>
  <c r="F142" i="4"/>
  <c r="F141" i="4"/>
  <c r="F120" i="4"/>
  <c r="F119" i="4"/>
  <c r="F117" i="4"/>
  <c r="F212" i="4"/>
  <c r="F196" i="4"/>
  <c r="F180" i="4"/>
  <c r="F165" i="4"/>
  <c r="F157" i="4"/>
  <c r="F139" i="4"/>
  <c r="F137" i="4"/>
  <c r="F135" i="4"/>
  <c r="F134" i="4"/>
  <c r="F132" i="4"/>
  <c r="F216" i="4"/>
  <c r="F199" i="4"/>
  <c r="F183" i="4"/>
  <c r="F163" i="4"/>
  <c r="F131" i="4"/>
  <c r="F114" i="4"/>
  <c r="F112" i="4"/>
  <c r="F195" i="4"/>
  <c r="F161" i="4"/>
  <c r="F149" i="4"/>
  <c r="F126" i="4"/>
  <c r="F123" i="4"/>
  <c r="F106" i="4"/>
  <c r="F78" i="4"/>
  <c r="F76" i="4"/>
  <c r="F222" i="4"/>
  <c r="F186" i="4"/>
  <c r="F124" i="4"/>
  <c r="F122" i="4"/>
  <c r="F113" i="4"/>
  <c r="F107" i="4"/>
  <c r="F77" i="4"/>
  <c r="F75" i="4"/>
  <c r="F71" i="4"/>
  <c r="F69" i="4"/>
  <c r="F67" i="4"/>
  <c r="F65" i="4"/>
  <c r="F229" i="4"/>
  <c r="F188" i="4"/>
  <c r="F159" i="4"/>
  <c r="F151" i="4"/>
  <c r="F145" i="4"/>
  <c r="F144" i="4"/>
  <c r="F130" i="4"/>
  <c r="F102" i="4"/>
  <c r="F100" i="4"/>
  <c r="F96" i="4"/>
  <c r="F94" i="4"/>
  <c r="F92" i="4"/>
  <c r="F90" i="4"/>
  <c r="F179" i="4"/>
  <c r="F164" i="4"/>
  <c r="F108" i="4"/>
  <c r="F99" i="4"/>
  <c r="F97" i="4"/>
  <c r="F95" i="4"/>
  <c r="F93" i="4"/>
  <c r="F89" i="4"/>
  <c r="F256" i="4"/>
  <c r="F204" i="4"/>
  <c r="F128" i="4"/>
  <c r="F111" i="4"/>
  <c r="F109" i="4"/>
  <c r="F88" i="4"/>
  <c r="F83" i="4"/>
  <c r="F203" i="4"/>
  <c r="F156" i="4"/>
  <c r="F147" i="4"/>
  <c r="F143" i="4"/>
  <c r="F138" i="4"/>
  <c r="F133" i="4"/>
  <c r="F115" i="4"/>
  <c r="F110" i="4"/>
  <c r="F79" i="4"/>
  <c r="F72" i="4"/>
  <c r="F68" i="4"/>
  <c r="F64" i="4"/>
  <c r="F53" i="4"/>
  <c r="F51" i="4"/>
  <c r="F41" i="4"/>
  <c r="F202" i="4"/>
  <c r="F162" i="4"/>
  <c r="F86" i="4"/>
  <c r="F52" i="4"/>
  <c r="F50" i="4"/>
  <c r="F46" i="4"/>
  <c r="F44" i="4"/>
  <c r="F42" i="4"/>
  <c r="F40" i="4"/>
  <c r="F36" i="4"/>
  <c r="F245" i="4"/>
  <c r="F225" i="4"/>
  <c r="F136" i="4"/>
  <c r="F87" i="4"/>
  <c r="F217" i="4"/>
  <c r="F116" i="4"/>
  <c r="F84" i="4"/>
  <c r="F82" i="4"/>
  <c r="F80" i="4"/>
  <c r="F73" i="4"/>
  <c r="F66" i="4"/>
  <c r="F48" i="4"/>
  <c r="F38" i="4"/>
  <c r="F33" i="4"/>
  <c r="F268" i="4"/>
  <c r="F239" i="4"/>
  <c r="F210" i="4"/>
  <c r="F129" i="4"/>
  <c r="F127" i="4"/>
  <c r="F101" i="4"/>
  <c r="F85" i="4"/>
  <c r="F70" i="4"/>
  <c r="F61" i="4"/>
  <c r="F74" i="4"/>
  <c r="F54" i="4"/>
  <c r="F43" i="4"/>
  <c r="F140" i="4"/>
  <c r="F104" i="4"/>
  <c r="F39" i="4"/>
  <c r="F37" i="4"/>
  <c r="F35" i="4"/>
  <c r="F34" i="4"/>
  <c r="F58" i="4"/>
  <c r="F56" i="4"/>
  <c r="F47" i="4"/>
  <c r="F57" i="4"/>
  <c r="F45" i="4"/>
  <c r="F187" i="4"/>
  <c r="F63" i="4"/>
  <c r="F62" i="4"/>
  <c r="F60" i="4"/>
  <c r="F105" i="4"/>
  <c r="F81" i="4"/>
  <c r="F220" i="4"/>
  <c r="F160" i="4"/>
  <c r="F98" i="4"/>
  <c r="F59" i="4"/>
  <c r="F49" i="4"/>
  <c r="F103" i="4"/>
  <c r="F55" i="4"/>
  <c r="F91" i="4"/>
  <c r="H372" i="4"/>
  <c r="H368" i="4"/>
  <c r="H364" i="4"/>
  <c r="H360" i="4"/>
  <c r="H356" i="4"/>
  <c r="H352" i="4"/>
  <c r="H348" i="4"/>
  <c r="H344" i="4"/>
  <c r="H375" i="4"/>
  <c r="H371" i="4"/>
  <c r="H367" i="4"/>
  <c r="H363" i="4"/>
  <c r="H359" i="4"/>
  <c r="H355" i="4"/>
  <c r="H351" i="4"/>
  <c r="H347" i="4"/>
  <c r="H343" i="4"/>
  <c r="H339" i="4"/>
  <c r="H335" i="4"/>
  <c r="H331" i="4"/>
  <c r="H327" i="4"/>
  <c r="H323" i="4"/>
  <c r="H319" i="4"/>
  <c r="H315" i="4"/>
  <c r="H311" i="4"/>
  <c r="H374" i="4"/>
  <c r="H370" i="4"/>
  <c r="H366" i="4"/>
  <c r="H362" i="4"/>
  <c r="H358" i="4"/>
  <c r="H354" i="4"/>
  <c r="H350" i="4"/>
  <c r="H346" i="4"/>
  <c r="H342" i="4"/>
  <c r="H338" i="4"/>
  <c r="H334" i="4"/>
  <c r="H330" i="4"/>
  <c r="H326" i="4"/>
  <c r="H322" i="4"/>
  <c r="H318" i="4"/>
  <c r="H314" i="4"/>
  <c r="H310" i="4"/>
  <c r="H369" i="4"/>
  <c r="H340" i="4"/>
  <c r="H332" i="4"/>
  <c r="H324" i="4"/>
  <c r="H316" i="4"/>
  <c r="H309" i="4"/>
  <c r="H306" i="4"/>
  <c r="H302" i="4"/>
  <c r="H298" i="4"/>
  <c r="H294" i="4"/>
  <c r="H290" i="4"/>
  <c r="H286" i="4"/>
  <c r="H282" i="4"/>
  <c r="H278" i="4"/>
  <c r="H274" i="4"/>
  <c r="H270" i="4"/>
  <c r="H345" i="4"/>
  <c r="H365" i="4"/>
  <c r="H349" i="4"/>
  <c r="H341" i="4"/>
  <c r="H333" i="4"/>
  <c r="H325" i="4"/>
  <c r="H317" i="4"/>
  <c r="H305" i="4"/>
  <c r="H301" i="4"/>
  <c r="H297" i="4"/>
  <c r="H293" i="4"/>
  <c r="H289" i="4"/>
  <c r="H285" i="4"/>
  <c r="H281" i="4"/>
  <c r="H277" i="4"/>
  <c r="H353" i="4"/>
  <c r="H361" i="4"/>
  <c r="H329" i="4"/>
  <c r="H303" i="4"/>
  <c r="H295" i="4"/>
  <c r="H287" i="4"/>
  <c r="H279" i="4"/>
  <c r="H273" i="4"/>
  <c r="H272" i="4"/>
  <c r="H266" i="4"/>
  <c r="H262" i="4"/>
  <c r="H258" i="4"/>
  <c r="H373" i="4"/>
  <c r="H337" i="4"/>
  <c r="H313" i="4"/>
  <c r="H308" i="4"/>
  <c r="H271" i="4"/>
  <c r="H357" i="4"/>
  <c r="H269" i="4"/>
  <c r="H265" i="4"/>
  <c r="H261" i="4"/>
  <c r="H257" i="4"/>
  <c r="H253" i="4"/>
  <c r="H249" i="4"/>
  <c r="H245" i="4"/>
  <c r="H241" i="4"/>
  <c r="H237" i="4"/>
  <c r="H336" i="4"/>
  <c r="H328" i="4"/>
  <c r="H304" i="4"/>
  <c r="H296" i="4"/>
  <c r="H288" i="4"/>
  <c r="H280" i="4"/>
  <c r="H320" i="4"/>
  <c r="H276" i="4"/>
  <c r="H259" i="4"/>
  <c r="H251" i="4"/>
  <c r="H250" i="4"/>
  <c r="H235" i="4"/>
  <c r="H234" i="4"/>
  <c r="H230" i="4"/>
  <c r="H226" i="4"/>
  <c r="H284" i="4"/>
  <c r="H275" i="4"/>
  <c r="H263" i="4"/>
  <c r="H252" i="4"/>
  <c r="H236" i="4"/>
  <c r="H221" i="4"/>
  <c r="H213" i="4"/>
  <c r="H292" i="4"/>
  <c r="H283" i="4"/>
  <c r="H267" i="4"/>
  <c r="H254" i="4"/>
  <c r="H239" i="4"/>
  <c r="H238" i="4"/>
  <c r="H233" i="4"/>
  <c r="H229" i="4"/>
  <c r="H225" i="4"/>
  <c r="H222" i="4"/>
  <c r="H300" i="4"/>
  <c r="H291" i="4"/>
  <c r="H255" i="4"/>
  <c r="H240" i="4"/>
  <c r="H223" i="4"/>
  <c r="H307" i="4"/>
  <c r="H264" i="4"/>
  <c r="H256" i="4"/>
  <c r="H244" i="4"/>
  <c r="H217" i="4"/>
  <c r="H209" i="4"/>
  <c r="H260" i="4"/>
  <c r="H207" i="4"/>
  <c r="H199" i="4"/>
  <c r="H191" i="4"/>
  <c r="H183" i="4"/>
  <c r="H175" i="4"/>
  <c r="H171" i="4"/>
  <c r="H321" i="4"/>
  <c r="H224" i="4"/>
  <c r="H216" i="4"/>
  <c r="H211" i="4"/>
  <c r="H200" i="4"/>
  <c r="H192" i="4"/>
  <c r="H184" i="4"/>
  <c r="H176" i="4"/>
  <c r="H170" i="4"/>
  <c r="H168" i="4"/>
  <c r="H151" i="4"/>
  <c r="H149" i="4"/>
  <c r="H147" i="4"/>
  <c r="H232" i="4"/>
  <c r="H208" i="4"/>
  <c r="H202" i="4"/>
  <c r="H194" i="4"/>
  <c r="H186" i="4"/>
  <c r="H178" i="4"/>
  <c r="H166" i="4"/>
  <c r="H299" i="4"/>
  <c r="H220" i="4"/>
  <c r="H215" i="4"/>
  <c r="H210" i="4"/>
  <c r="H203" i="4"/>
  <c r="H195" i="4"/>
  <c r="H187" i="4"/>
  <c r="H179" i="4"/>
  <c r="H165" i="4"/>
  <c r="H163" i="4"/>
  <c r="H161" i="4"/>
  <c r="H158" i="4"/>
  <c r="H144" i="4"/>
  <c r="H142" i="4"/>
  <c r="H243" i="4"/>
  <c r="H228" i="4"/>
  <c r="H218" i="4"/>
  <c r="H193" i="4"/>
  <c r="H177" i="4"/>
  <c r="H169" i="4"/>
  <c r="H167" i="4"/>
  <c r="H150" i="4"/>
  <c r="H146" i="4"/>
  <c r="H140" i="4"/>
  <c r="H138" i="4"/>
  <c r="H136" i="4"/>
  <c r="H133" i="4"/>
  <c r="H116" i="4"/>
  <c r="H108" i="4"/>
  <c r="H106" i="4"/>
  <c r="H248" i="4"/>
  <c r="H242" i="4"/>
  <c r="H196" i="4"/>
  <c r="H180" i="4"/>
  <c r="H157" i="4"/>
  <c r="H155" i="4"/>
  <c r="H143" i="4"/>
  <c r="H139" i="4"/>
  <c r="H137" i="4"/>
  <c r="H135" i="4"/>
  <c r="H134" i="4"/>
  <c r="H132" i="4"/>
  <c r="H115" i="4"/>
  <c r="H113" i="4"/>
  <c r="H111" i="4"/>
  <c r="H247" i="4"/>
  <c r="H231" i="4"/>
  <c r="H219" i="4"/>
  <c r="H198" i="4"/>
  <c r="H182" i="4"/>
  <c r="H164" i="4"/>
  <c r="H130" i="4"/>
  <c r="H128" i="4"/>
  <c r="H246" i="4"/>
  <c r="H201" i="4"/>
  <c r="H185" i="4"/>
  <c r="H162" i="4"/>
  <c r="H156" i="4"/>
  <c r="H129" i="4"/>
  <c r="H127" i="4"/>
  <c r="H123" i="4"/>
  <c r="H197" i="4"/>
  <c r="H154" i="4"/>
  <c r="H125" i="4"/>
  <c r="H110" i="4"/>
  <c r="H107" i="4"/>
  <c r="H101" i="4"/>
  <c r="H91" i="4"/>
  <c r="H74" i="4"/>
  <c r="H312" i="4"/>
  <c r="H268" i="4"/>
  <c r="H188" i="4"/>
  <c r="H159" i="4"/>
  <c r="H141" i="4"/>
  <c r="H121" i="4"/>
  <c r="H102" i="4"/>
  <c r="H100" i="4"/>
  <c r="H96" i="4"/>
  <c r="H94" i="4"/>
  <c r="H92" i="4"/>
  <c r="H90" i="4"/>
  <c r="H73" i="4"/>
  <c r="H63" i="4"/>
  <c r="H190" i="4"/>
  <c r="H98" i="4"/>
  <c r="H88" i="4"/>
  <c r="H86" i="4"/>
  <c r="H84" i="4"/>
  <c r="H227" i="4"/>
  <c r="H212" i="4"/>
  <c r="H181" i="4"/>
  <c r="H160" i="4"/>
  <c r="H152" i="4"/>
  <c r="H120" i="4"/>
  <c r="H118" i="4"/>
  <c r="H104" i="4"/>
  <c r="H103" i="4"/>
  <c r="H87" i="4"/>
  <c r="H85" i="4"/>
  <c r="H83" i="4"/>
  <c r="H214" i="4"/>
  <c r="H174" i="4"/>
  <c r="H173" i="4"/>
  <c r="H145" i="4"/>
  <c r="H77" i="4"/>
  <c r="H75" i="4"/>
  <c r="H69" i="4"/>
  <c r="H65" i="4"/>
  <c r="H49" i="4"/>
  <c r="H47" i="4"/>
  <c r="H45" i="4"/>
  <c r="H43" i="4"/>
  <c r="H39" i="4"/>
  <c r="H37" i="4"/>
  <c r="H35" i="4"/>
  <c r="H34" i="4"/>
  <c r="H82" i="4"/>
  <c r="H80" i="4"/>
  <c r="H66" i="4"/>
  <c r="H48" i="4"/>
  <c r="H38" i="4"/>
  <c r="H33" i="4"/>
  <c r="H189" i="4"/>
  <c r="H131" i="4"/>
  <c r="H126" i="4"/>
  <c r="H112" i="4"/>
  <c r="H206" i="4"/>
  <c r="H172" i="4"/>
  <c r="H153" i="4"/>
  <c r="H105" i="4"/>
  <c r="H78" i="4"/>
  <c r="H76" i="4"/>
  <c r="H70" i="4"/>
  <c r="H60" i="4"/>
  <c r="H59" i="4"/>
  <c r="H56" i="4"/>
  <c r="H205" i="4"/>
  <c r="H148" i="4"/>
  <c r="H124" i="4"/>
  <c r="H122" i="4"/>
  <c r="H119" i="4"/>
  <c r="H99" i="4"/>
  <c r="H81" i="4"/>
  <c r="H71" i="4"/>
  <c r="H67" i="4"/>
  <c r="H62" i="4"/>
  <c r="H58" i="4"/>
  <c r="H57" i="4"/>
  <c r="H55" i="4"/>
  <c r="H53" i="4"/>
  <c r="H40" i="4"/>
  <c r="H93" i="4"/>
  <c r="H61" i="4"/>
  <c r="H36" i="4"/>
  <c r="H117" i="4"/>
  <c r="H204" i="4"/>
  <c r="H51" i="4"/>
  <c r="H54" i="4"/>
  <c r="H41" i="4"/>
  <c r="H42" i="4"/>
  <c r="H95" i="4"/>
  <c r="H64" i="4"/>
  <c r="H52" i="4"/>
  <c r="H89" i="4"/>
  <c r="H72" i="4"/>
  <c r="H50" i="4"/>
  <c r="H109" i="4"/>
  <c r="H97" i="4"/>
  <c r="H79" i="4"/>
  <c r="H46" i="4"/>
  <c r="H114" i="4"/>
  <c r="H44" i="4"/>
  <c r="H68" i="4"/>
  <c r="E375" i="4"/>
  <c r="E371" i="4"/>
  <c r="E367" i="4"/>
  <c r="E363" i="4"/>
  <c r="E373" i="4"/>
  <c r="E369" i="4"/>
  <c r="E365" i="4"/>
  <c r="E361" i="4"/>
  <c r="E357" i="4"/>
  <c r="E353" i="4"/>
  <c r="E349" i="4"/>
  <c r="E345" i="4"/>
  <c r="E341" i="4"/>
  <c r="E337" i="4"/>
  <c r="E333" i="4"/>
  <c r="E329" i="4"/>
  <c r="E325" i="4"/>
  <c r="E321" i="4"/>
  <c r="E317" i="4"/>
  <c r="E313" i="4"/>
  <c r="E309" i="4"/>
  <c r="E372" i="4"/>
  <c r="E368" i="4"/>
  <c r="E364" i="4"/>
  <c r="E360" i="4"/>
  <c r="E356" i="4"/>
  <c r="E352" i="4"/>
  <c r="E348" i="4"/>
  <c r="E344" i="4"/>
  <c r="E340" i="4"/>
  <c r="E336" i="4"/>
  <c r="E332" i="4"/>
  <c r="E328" i="4"/>
  <c r="E324" i="4"/>
  <c r="E320" i="4"/>
  <c r="E316" i="4"/>
  <c r="E350" i="4"/>
  <c r="E308" i="4"/>
  <c r="E366" i="4"/>
  <c r="E354" i="4"/>
  <c r="E343" i="4"/>
  <c r="E335" i="4"/>
  <c r="E327" i="4"/>
  <c r="E319" i="4"/>
  <c r="E307" i="4"/>
  <c r="E303" i="4"/>
  <c r="E299" i="4"/>
  <c r="E295" i="4"/>
  <c r="E291" i="4"/>
  <c r="E287" i="4"/>
  <c r="E283" i="4"/>
  <c r="E279" i="4"/>
  <c r="E275" i="4"/>
  <c r="E358" i="4"/>
  <c r="E347" i="4"/>
  <c r="E362" i="4"/>
  <c r="E351" i="4"/>
  <c r="E338" i="4"/>
  <c r="E330" i="4"/>
  <c r="E374" i="4"/>
  <c r="E359" i="4"/>
  <c r="E339" i="4"/>
  <c r="E331" i="4"/>
  <c r="E323" i="4"/>
  <c r="E315" i="4"/>
  <c r="E311" i="4"/>
  <c r="E305" i="4"/>
  <c r="E301" i="4"/>
  <c r="E297" i="4"/>
  <c r="E293" i="4"/>
  <c r="E289" i="4"/>
  <c r="E285" i="4"/>
  <c r="E281" i="4"/>
  <c r="E277" i="4"/>
  <c r="E273" i="4"/>
  <c r="E334" i="4"/>
  <c r="E342" i="4"/>
  <c r="E326" i="4"/>
  <c r="E300" i="4"/>
  <c r="E292" i="4"/>
  <c r="E284" i="4"/>
  <c r="E276" i="4"/>
  <c r="E267" i="4"/>
  <c r="E263" i="4"/>
  <c r="E259" i="4"/>
  <c r="E322" i="4"/>
  <c r="E306" i="4"/>
  <c r="E298" i="4"/>
  <c r="E290" i="4"/>
  <c r="E282" i="4"/>
  <c r="E346" i="4"/>
  <c r="E310" i="4"/>
  <c r="E272" i="4"/>
  <c r="E271" i="4"/>
  <c r="E266" i="4"/>
  <c r="E262" i="4"/>
  <c r="E258" i="4"/>
  <c r="E370" i="4"/>
  <c r="E355" i="4"/>
  <c r="E318" i="4"/>
  <c r="E312" i="4"/>
  <c r="E304" i="4"/>
  <c r="E296" i="4"/>
  <c r="E288" i="4"/>
  <c r="E280" i="4"/>
  <c r="E269" i="4"/>
  <c r="E265" i="4"/>
  <c r="E261" i="4"/>
  <c r="E257" i="4"/>
  <c r="E253" i="4"/>
  <c r="E249" i="4"/>
  <c r="E245" i="4"/>
  <c r="E241" i="4"/>
  <c r="E237" i="4"/>
  <c r="E270" i="4"/>
  <c r="E268" i="4"/>
  <c r="E246" i="4"/>
  <c r="E248" i="4"/>
  <c r="E247" i="4"/>
  <c r="E231" i="4"/>
  <c r="E227" i="4"/>
  <c r="E218" i="4"/>
  <c r="E210" i="4"/>
  <c r="E250" i="4"/>
  <c r="E252" i="4"/>
  <c r="E251" i="4"/>
  <c r="E236" i="4"/>
  <c r="E235" i="4"/>
  <c r="E234" i="4"/>
  <c r="E230" i="4"/>
  <c r="E226" i="4"/>
  <c r="E314" i="4"/>
  <c r="E286" i="4"/>
  <c r="E240" i="4"/>
  <c r="E239" i="4"/>
  <c r="E233" i="4"/>
  <c r="E229" i="4"/>
  <c r="E225" i="4"/>
  <c r="E222" i="4"/>
  <c r="E214" i="4"/>
  <c r="E294" i="4"/>
  <c r="E256" i="4"/>
  <c r="E223" i="4"/>
  <c r="E217" i="4"/>
  <c r="E212" i="4"/>
  <c r="E204" i="4"/>
  <c r="E196" i="4"/>
  <c r="E188" i="4"/>
  <c r="E180" i="4"/>
  <c r="E164" i="4"/>
  <c r="E162" i="4"/>
  <c r="E160" i="4"/>
  <c r="E260" i="4"/>
  <c r="E244" i="4"/>
  <c r="E238" i="4"/>
  <c r="E219" i="4"/>
  <c r="E205" i="4"/>
  <c r="E197" i="4"/>
  <c r="E189" i="4"/>
  <c r="E181" i="4"/>
  <c r="E173" i="4"/>
  <c r="E156" i="4"/>
  <c r="E302" i="4"/>
  <c r="E278" i="4"/>
  <c r="E224" i="4"/>
  <c r="E221" i="4"/>
  <c r="E216" i="4"/>
  <c r="E211" i="4"/>
  <c r="E207" i="4"/>
  <c r="E199" i="4"/>
  <c r="E191" i="4"/>
  <c r="E183" i="4"/>
  <c r="E175" i="4"/>
  <c r="E171" i="4"/>
  <c r="E264" i="4"/>
  <c r="E254" i="4"/>
  <c r="E243" i="4"/>
  <c r="E228" i="4"/>
  <c r="E200" i="4"/>
  <c r="E192" i="4"/>
  <c r="E184" i="4"/>
  <c r="E176" i="4"/>
  <c r="E170" i="4"/>
  <c r="E168" i="4"/>
  <c r="E151" i="4"/>
  <c r="E149" i="4"/>
  <c r="E147" i="4"/>
  <c r="E255" i="4"/>
  <c r="E206" i="4"/>
  <c r="E190" i="4"/>
  <c r="E174" i="4"/>
  <c r="E172" i="4"/>
  <c r="E159" i="4"/>
  <c r="E126" i="4"/>
  <c r="E124" i="4"/>
  <c r="E122" i="4"/>
  <c r="E232" i="4"/>
  <c r="E208" i="4"/>
  <c r="E193" i="4"/>
  <c r="E177" i="4"/>
  <c r="E169" i="4"/>
  <c r="E167" i="4"/>
  <c r="E158" i="4"/>
  <c r="E154" i="4"/>
  <c r="E152" i="4"/>
  <c r="E148" i="4"/>
  <c r="E125" i="4"/>
  <c r="E121" i="4"/>
  <c r="E118" i="4"/>
  <c r="E195" i="4"/>
  <c r="E179" i="4"/>
  <c r="E155" i="4"/>
  <c r="E143" i="4"/>
  <c r="E140" i="4"/>
  <c r="E138" i="4"/>
  <c r="E136" i="4"/>
  <c r="E133" i="4"/>
  <c r="E209" i="4"/>
  <c r="E198" i="4"/>
  <c r="E182" i="4"/>
  <c r="E165" i="4"/>
  <c r="E157" i="4"/>
  <c r="E153" i="4"/>
  <c r="E139" i="4"/>
  <c r="E137" i="4"/>
  <c r="E135" i="4"/>
  <c r="E134" i="4"/>
  <c r="E132" i="4"/>
  <c r="E115" i="4"/>
  <c r="E113" i="4"/>
  <c r="E274" i="4"/>
  <c r="E242" i="4"/>
  <c r="E178" i="4"/>
  <c r="E163" i="4"/>
  <c r="E117" i="4"/>
  <c r="E114" i="4"/>
  <c r="E109" i="4"/>
  <c r="E105" i="4"/>
  <c r="E79" i="4"/>
  <c r="E213" i="4"/>
  <c r="E201" i="4"/>
  <c r="E161" i="4"/>
  <c r="E123" i="4"/>
  <c r="E106" i="4"/>
  <c r="E78" i="4"/>
  <c r="E76" i="4"/>
  <c r="E66" i="4"/>
  <c r="E203" i="4"/>
  <c r="E150" i="4"/>
  <c r="E131" i="4"/>
  <c r="E116" i="4"/>
  <c r="E110" i="4"/>
  <c r="E101" i="4"/>
  <c r="E91" i="4"/>
  <c r="E215" i="4"/>
  <c r="E194" i="4"/>
  <c r="E145" i="4"/>
  <c r="E144" i="4"/>
  <c r="E130" i="4"/>
  <c r="E112" i="4"/>
  <c r="E102" i="4"/>
  <c r="E100" i="4"/>
  <c r="E96" i="4"/>
  <c r="E94" i="4"/>
  <c r="E92" i="4"/>
  <c r="E90" i="4"/>
  <c r="E187" i="4"/>
  <c r="E103" i="4"/>
  <c r="E98" i="4"/>
  <c r="E81" i="4"/>
  <c r="E186" i="4"/>
  <c r="E128" i="4"/>
  <c r="E120" i="4"/>
  <c r="E111" i="4"/>
  <c r="E88" i="4"/>
  <c r="E83" i="4"/>
  <c r="E63" i="4"/>
  <c r="E54" i="4"/>
  <c r="E185" i="4"/>
  <c r="E141" i="4"/>
  <c r="E77" i="4"/>
  <c r="E75" i="4"/>
  <c r="E72" i="4"/>
  <c r="E68" i="4"/>
  <c r="E64" i="4"/>
  <c r="E53" i="4"/>
  <c r="E51" i="4"/>
  <c r="E41" i="4"/>
  <c r="E202" i="4"/>
  <c r="E86" i="4"/>
  <c r="E87" i="4"/>
  <c r="E49" i="4"/>
  <c r="E47" i="4"/>
  <c r="E45" i="4"/>
  <c r="E43" i="4"/>
  <c r="E39" i="4"/>
  <c r="E37" i="4"/>
  <c r="E35" i="4"/>
  <c r="E34" i="4"/>
  <c r="E166" i="4"/>
  <c r="E142" i="4"/>
  <c r="E107" i="4"/>
  <c r="E84" i="4"/>
  <c r="E82" i="4"/>
  <c r="E80" i="4"/>
  <c r="E73" i="4"/>
  <c r="E48" i="4"/>
  <c r="E38" i="4"/>
  <c r="E33" i="4"/>
  <c r="E70" i="4"/>
  <c r="E57" i="4"/>
  <c r="E55" i="4"/>
  <c r="E42" i="4"/>
  <c r="E46" i="4"/>
  <c r="E44" i="4"/>
  <c r="E129" i="4"/>
  <c r="E108" i="4"/>
  <c r="E74" i="4"/>
  <c r="E71" i="4"/>
  <c r="E40" i="4"/>
  <c r="E93" i="4"/>
  <c r="E61" i="4"/>
  <c r="E36" i="4"/>
  <c r="E97" i="4"/>
  <c r="E67" i="4"/>
  <c r="E56" i="4"/>
  <c r="E127" i="4"/>
  <c r="E119" i="4"/>
  <c r="E104" i="4"/>
  <c r="E85" i="4"/>
  <c r="E146" i="4"/>
  <c r="E99" i="4"/>
  <c r="E95" i="4"/>
  <c r="E65" i="4"/>
  <c r="E62" i="4"/>
  <c r="E60" i="4"/>
  <c r="E52" i="4"/>
  <c r="E69" i="4"/>
  <c r="E58" i="4"/>
  <c r="E220" i="4"/>
  <c r="E89" i="4"/>
  <c r="E59" i="4"/>
  <c r="E50" i="4"/>
  <c r="I373" i="4"/>
  <c r="I369" i="4"/>
  <c r="I365" i="4"/>
  <c r="I375" i="4"/>
  <c r="I371" i="4"/>
  <c r="I367" i="4"/>
  <c r="I363" i="4"/>
  <c r="I359" i="4"/>
  <c r="I355" i="4"/>
  <c r="I351" i="4"/>
  <c r="I347" i="4"/>
  <c r="I343" i="4"/>
  <c r="I339" i="4"/>
  <c r="I335" i="4"/>
  <c r="I331" i="4"/>
  <c r="I327" i="4"/>
  <c r="I323" i="4"/>
  <c r="I319" i="4"/>
  <c r="I315" i="4"/>
  <c r="I311" i="4"/>
  <c r="I374" i="4"/>
  <c r="I370" i="4"/>
  <c r="I366" i="4"/>
  <c r="I362" i="4"/>
  <c r="I358" i="4"/>
  <c r="I354" i="4"/>
  <c r="I350" i="4"/>
  <c r="I346" i="4"/>
  <c r="I342" i="4"/>
  <c r="I338" i="4"/>
  <c r="I334" i="4"/>
  <c r="I330" i="4"/>
  <c r="I326" i="4"/>
  <c r="I322" i="4"/>
  <c r="I318" i="4"/>
  <c r="I314" i="4"/>
  <c r="I356" i="4"/>
  <c r="I345" i="4"/>
  <c r="I372" i="4"/>
  <c r="I360" i="4"/>
  <c r="I349" i="4"/>
  <c r="I341" i="4"/>
  <c r="I333" i="4"/>
  <c r="I325" i="4"/>
  <c r="I317" i="4"/>
  <c r="I310" i="4"/>
  <c r="I305" i="4"/>
  <c r="I301" i="4"/>
  <c r="I297" i="4"/>
  <c r="I293" i="4"/>
  <c r="I289" i="4"/>
  <c r="I285" i="4"/>
  <c r="I281" i="4"/>
  <c r="I277" i="4"/>
  <c r="I273" i="4"/>
  <c r="I353" i="4"/>
  <c r="I368" i="4"/>
  <c r="I357" i="4"/>
  <c r="I336" i="4"/>
  <c r="I364" i="4"/>
  <c r="I344" i="4"/>
  <c r="I337" i="4"/>
  <c r="I329" i="4"/>
  <c r="I321" i="4"/>
  <c r="I312" i="4"/>
  <c r="I307" i="4"/>
  <c r="I303" i="4"/>
  <c r="I299" i="4"/>
  <c r="I295" i="4"/>
  <c r="I291" i="4"/>
  <c r="I287" i="4"/>
  <c r="I283" i="4"/>
  <c r="I279" i="4"/>
  <c r="I275" i="4"/>
  <c r="I313" i="4"/>
  <c r="I308" i="4"/>
  <c r="I271" i="4"/>
  <c r="I316" i="4"/>
  <c r="I306" i="4"/>
  <c r="I298" i="4"/>
  <c r="I290" i="4"/>
  <c r="I282" i="4"/>
  <c r="I270" i="4"/>
  <c r="I269" i="4"/>
  <c r="I265" i="4"/>
  <c r="I261" i="4"/>
  <c r="I257" i="4"/>
  <c r="I352" i="4"/>
  <c r="I328" i="4"/>
  <c r="I304" i="4"/>
  <c r="I296" i="4"/>
  <c r="I288" i="4"/>
  <c r="I280" i="4"/>
  <c r="I274" i="4"/>
  <c r="I332" i="4"/>
  <c r="I268" i="4"/>
  <c r="I264" i="4"/>
  <c r="I260" i="4"/>
  <c r="I256" i="4"/>
  <c r="I324" i="4"/>
  <c r="I309" i="4"/>
  <c r="I302" i="4"/>
  <c r="I294" i="4"/>
  <c r="I286" i="4"/>
  <c r="I278" i="4"/>
  <c r="I267" i="4"/>
  <c r="I263" i="4"/>
  <c r="I259" i="4"/>
  <c r="I255" i="4"/>
  <c r="I251" i="4"/>
  <c r="I247" i="4"/>
  <c r="I243" i="4"/>
  <c r="I239" i="4"/>
  <c r="I235" i="4"/>
  <c r="I284" i="4"/>
  <c r="I252" i="4"/>
  <c r="I236" i="4"/>
  <c r="I221" i="4"/>
  <c r="I292" i="4"/>
  <c r="I272" i="4"/>
  <c r="I254" i="4"/>
  <c r="I253" i="4"/>
  <c r="I238" i="4"/>
  <c r="I237" i="4"/>
  <c r="I233" i="4"/>
  <c r="I229" i="4"/>
  <c r="I225" i="4"/>
  <c r="I222" i="4"/>
  <c r="I214" i="4"/>
  <c r="I300" i="4"/>
  <c r="I240" i="4"/>
  <c r="I223" i="4"/>
  <c r="I361" i="4"/>
  <c r="I348" i="4"/>
  <c r="I242" i="4"/>
  <c r="I241" i="4"/>
  <c r="I232" i="4"/>
  <c r="I228" i="4"/>
  <c r="I224" i="4"/>
  <c r="I262" i="4"/>
  <c r="I246" i="4"/>
  <c r="I245" i="4"/>
  <c r="I231" i="4"/>
  <c r="I227" i="4"/>
  <c r="I218" i="4"/>
  <c r="I210" i="4"/>
  <c r="I266" i="4"/>
  <c r="I216" i="4"/>
  <c r="I211" i="4"/>
  <c r="I200" i="4"/>
  <c r="I192" i="4"/>
  <c r="I184" i="4"/>
  <c r="I176" i="4"/>
  <c r="I170" i="4"/>
  <c r="I168" i="4"/>
  <c r="I201" i="4"/>
  <c r="I193" i="4"/>
  <c r="I185" i="4"/>
  <c r="I177" i="4"/>
  <c r="I169" i="4"/>
  <c r="I167" i="4"/>
  <c r="I150" i="4"/>
  <c r="I146" i="4"/>
  <c r="I258" i="4"/>
  <c r="I230" i="4"/>
  <c r="I220" i="4"/>
  <c r="I215" i="4"/>
  <c r="I203" i="4"/>
  <c r="I195" i="4"/>
  <c r="I187" i="4"/>
  <c r="I179" i="4"/>
  <c r="I165" i="4"/>
  <c r="I163" i="4"/>
  <c r="I161" i="4"/>
  <c r="I158" i="4"/>
  <c r="I340" i="4"/>
  <c r="I248" i="4"/>
  <c r="I234" i="4"/>
  <c r="I204" i="4"/>
  <c r="I196" i="4"/>
  <c r="I188" i="4"/>
  <c r="I180" i="4"/>
  <c r="I164" i="4"/>
  <c r="I162" i="4"/>
  <c r="I160" i="4"/>
  <c r="I159" i="4"/>
  <c r="I157" i="4"/>
  <c r="I249" i="4"/>
  <c r="I208" i="4"/>
  <c r="I194" i="4"/>
  <c r="I178" i="4"/>
  <c r="I166" i="4"/>
  <c r="I155" i="4"/>
  <c r="I143" i="4"/>
  <c r="I139" i="4"/>
  <c r="I137" i="4"/>
  <c r="I135" i="4"/>
  <c r="I134" i="4"/>
  <c r="I132" i="4"/>
  <c r="I115" i="4"/>
  <c r="I113" i="4"/>
  <c r="I111" i="4"/>
  <c r="I109" i="4"/>
  <c r="I105" i="4"/>
  <c r="I276" i="4"/>
  <c r="I212" i="4"/>
  <c r="I197" i="4"/>
  <c r="I181" i="4"/>
  <c r="I153" i="4"/>
  <c r="I131" i="4"/>
  <c r="I114" i="4"/>
  <c r="I112" i="4"/>
  <c r="I110" i="4"/>
  <c r="I209" i="4"/>
  <c r="I199" i="4"/>
  <c r="I183" i="4"/>
  <c r="I156" i="4"/>
  <c r="I151" i="4"/>
  <c r="I149" i="4"/>
  <c r="I147" i="4"/>
  <c r="I144" i="4"/>
  <c r="I129" i="4"/>
  <c r="I127" i="4"/>
  <c r="I123" i="4"/>
  <c r="I320" i="4"/>
  <c r="I226" i="4"/>
  <c r="I213" i="4"/>
  <c r="I202" i="4"/>
  <c r="I186" i="4"/>
  <c r="I145" i="4"/>
  <c r="I126" i="4"/>
  <c r="I124" i="4"/>
  <c r="I122" i="4"/>
  <c r="I219" i="4"/>
  <c r="I182" i="4"/>
  <c r="I141" i="4"/>
  <c r="I121" i="4"/>
  <c r="I102" i="4"/>
  <c r="I100" i="4"/>
  <c r="I96" i="4"/>
  <c r="I94" i="4"/>
  <c r="I92" i="4"/>
  <c r="I90" i="4"/>
  <c r="I205" i="4"/>
  <c r="I173" i="4"/>
  <c r="I142" i="4"/>
  <c r="I140" i="4"/>
  <c r="I138" i="4"/>
  <c r="I136" i="4"/>
  <c r="I133" i="4"/>
  <c r="I116" i="4"/>
  <c r="I99" i="4"/>
  <c r="I97" i="4"/>
  <c r="I95" i="4"/>
  <c r="I93" i="4"/>
  <c r="I89" i="4"/>
  <c r="I62" i="4"/>
  <c r="I250" i="4"/>
  <c r="I207" i="4"/>
  <c r="I175" i="4"/>
  <c r="I171" i="4"/>
  <c r="I152" i="4"/>
  <c r="I120" i="4"/>
  <c r="I118" i="4"/>
  <c r="I104" i="4"/>
  <c r="I103" i="4"/>
  <c r="I87" i="4"/>
  <c r="I85" i="4"/>
  <c r="I198" i="4"/>
  <c r="I128" i="4"/>
  <c r="I119" i="4"/>
  <c r="I191" i="4"/>
  <c r="I77" i="4"/>
  <c r="I75" i="4"/>
  <c r="I190" i="4"/>
  <c r="I125" i="4"/>
  <c r="I86" i="4"/>
  <c r="I82" i="4"/>
  <c r="I80" i="4"/>
  <c r="I66" i="4"/>
  <c r="I48" i="4"/>
  <c r="I38" i="4"/>
  <c r="I33" i="4"/>
  <c r="I217" i="4"/>
  <c r="I189" i="4"/>
  <c r="I154" i="4"/>
  <c r="I73" i="4"/>
  <c r="I61" i="4"/>
  <c r="I206" i="4"/>
  <c r="I172" i="4"/>
  <c r="I106" i="4"/>
  <c r="I84" i="4"/>
  <c r="I78" i="4"/>
  <c r="I76" i="4"/>
  <c r="I70" i="4"/>
  <c r="I244" i="4"/>
  <c r="I148" i="4"/>
  <c r="I107" i="4"/>
  <c r="I101" i="4"/>
  <c r="I81" i="4"/>
  <c r="I71" i="4"/>
  <c r="I67" i="4"/>
  <c r="I58" i="4"/>
  <c r="I57" i="4"/>
  <c r="I55" i="4"/>
  <c r="I108" i="4"/>
  <c r="I91" i="4"/>
  <c r="I74" i="4"/>
  <c r="I54" i="4"/>
  <c r="I36" i="4"/>
  <c r="I83" i="4"/>
  <c r="I174" i="4"/>
  <c r="I88" i="4"/>
  <c r="I63" i="4"/>
  <c r="I51" i="4"/>
  <c r="I39" i="4"/>
  <c r="I37" i="4"/>
  <c r="I35" i="4"/>
  <c r="I34" i="4"/>
  <c r="I69" i="4"/>
  <c r="I64" i="4"/>
  <c r="I60" i="4"/>
  <c r="I52" i="4"/>
  <c r="I130" i="4"/>
  <c r="I53" i="4"/>
  <c r="I98" i="4"/>
  <c r="I72" i="4"/>
  <c r="I65" i="4"/>
  <c r="I59" i="4"/>
  <c r="I50" i="4"/>
  <c r="I45" i="4"/>
  <c r="I79" i="4"/>
  <c r="I46" i="4"/>
  <c r="I43" i="4"/>
  <c r="I117" i="4"/>
  <c r="I56" i="4"/>
  <c r="I49" i="4"/>
  <c r="I47" i="4"/>
  <c r="I44" i="4"/>
  <c r="I41" i="4"/>
  <c r="I68" i="4"/>
  <c r="I42" i="4"/>
  <c r="I40" i="4"/>
  <c r="G30" i="4"/>
  <c r="K375" i="3"/>
  <c r="K371" i="3"/>
  <c r="K367" i="3"/>
  <c r="K363" i="3"/>
  <c r="K359" i="3"/>
  <c r="K355" i="3"/>
  <c r="K351" i="3"/>
  <c r="K347" i="3"/>
  <c r="K343" i="3"/>
  <c r="K339" i="3"/>
  <c r="K335" i="3"/>
  <c r="K331" i="3"/>
  <c r="K327" i="3"/>
  <c r="K323" i="3"/>
  <c r="K319" i="3"/>
  <c r="K315" i="3"/>
  <c r="K311" i="3"/>
  <c r="K373" i="3"/>
  <c r="K369" i="3"/>
  <c r="K365" i="3"/>
  <c r="K361" i="3"/>
  <c r="K357" i="3"/>
  <c r="K353" i="3"/>
  <c r="K349" i="3"/>
  <c r="K345" i="3"/>
  <c r="K341" i="3"/>
  <c r="K337" i="3"/>
  <c r="K333" i="3"/>
  <c r="K329" i="3"/>
  <c r="K325" i="3"/>
  <c r="K321" i="3"/>
  <c r="K317" i="3"/>
  <c r="K313" i="3"/>
  <c r="K366" i="3"/>
  <c r="K348" i="3"/>
  <c r="K334" i="3"/>
  <c r="K316" i="3"/>
  <c r="K306" i="3"/>
  <c r="K302" i="3"/>
  <c r="K298" i="3"/>
  <c r="K294" i="3"/>
  <c r="K290" i="3"/>
  <c r="K286" i="3"/>
  <c r="K362" i="3"/>
  <c r="K344" i="3"/>
  <c r="K330" i="3"/>
  <c r="K372" i="3"/>
  <c r="K358" i="3"/>
  <c r="K368" i="3"/>
  <c r="K354" i="3"/>
  <c r="K336" i="3"/>
  <c r="K322" i="3"/>
  <c r="K312" i="3"/>
  <c r="K310" i="3"/>
  <c r="K364" i="3"/>
  <c r="K352" i="3"/>
  <c r="K307" i="3"/>
  <c r="K292" i="3"/>
  <c r="K291" i="3"/>
  <c r="K281" i="3"/>
  <c r="K277" i="3"/>
  <c r="K273" i="3"/>
  <c r="K269" i="3"/>
  <c r="K265" i="3"/>
  <c r="K261" i="3"/>
  <c r="K257" i="3"/>
  <c r="K253" i="3"/>
  <c r="K249" i="3"/>
  <c r="K303" i="3"/>
  <c r="K293" i="3"/>
  <c r="K374" i="3"/>
  <c r="K356" i="3"/>
  <c r="K308" i="3"/>
  <c r="K304" i="3"/>
  <c r="K296" i="3"/>
  <c r="K295" i="3"/>
  <c r="K280" i="3"/>
  <c r="K276" i="3"/>
  <c r="K272" i="3"/>
  <c r="K268" i="3"/>
  <c r="K264" i="3"/>
  <c r="K297" i="3"/>
  <c r="K332" i="3"/>
  <c r="K328" i="3"/>
  <c r="K324" i="3"/>
  <c r="K320" i="3"/>
  <c r="K301" i="3"/>
  <c r="K251" i="3"/>
  <c r="K250" i="3"/>
  <c r="K340" i="3"/>
  <c r="K288" i="3"/>
  <c r="K282" i="3"/>
  <c r="K274" i="3"/>
  <c r="K266" i="3"/>
  <c r="K252" i="3"/>
  <c r="K247" i="3"/>
  <c r="K243" i="3"/>
  <c r="K239" i="3"/>
  <c r="K235" i="3"/>
  <c r="K231" i="3"/>
  <c r="K227" i="3"/>
  <c r="K360" i="3"/>
  <c r="K326" i="3"/>
  <c r="K285" i="3"/>
  <c r="K258" i="3"/>
  <c r="K350" i="3"/>
  <c r="K259" i="3"/>
  <c r="K246" i="3"/>
  <c r="K237" i="3"/>
  <c r="K232" i="3"/>
  <c r="K216" i="3"/>
  <c r="K208" i="3"/>
  <c r="K279" i="3"/>
  <c r="K242" i="3"/>
  <c r="K233" i="3"/>
  <c r="K228" i="3"/>
  <c r="K217" i="3"/>
  <c r="K209" i="3"/>
  <c r="K201" i="3"/>
  <c r="K193" i="3"/>
  <c r="K185" i="3"/>
  <c r="K177" i="3"/>
  <c r="K342" i="3"/>
  <c r="K305" i="3"/>
  <c r="K284" i="3"/>
  <c r="K271" i="3"/>
  <c r="K255" i="3"/>
  <c r="K238" i="3"/>
  <c r="K229" i="3"/>
  <c r="K224" i="3"/>
  <c r="K218" i="3"/>
  <c r="K210" i="3"/>
  <c r="K202" i="3"/>
  <c r="K194" i="3"/>
  <c r="K186" i="3"/>
  <c r="K370" i="3"/>
  <c r="K300" i="3"/>
  <c r="K283" i="3"/>
  <c r="K278" i="3"/>
  <c r="K248" i="3"/>
  <c r="K230" i="3"/>
  <c r="K220" i="3"/>
  <c r="K212" i="3"/>
  <c r="K204" i="3"/>
  <c r="K196" i="3"/>
  <c r="K188" i="3"/>
  <c r="K346" i="3"/>
  <c r="K275" i="3"/>
  <c r="K270" i="3"/>
  <c r="K260" i="3"/>
  <c r="K244" i="3"/>
  <c r="K226" i="3"/>
  <c r="K221" i="3"/>
  <c r="K213" i="3"/>
  <c r="K205" i="3"/>
  <c r="K197" i="3"/>
  <c r="K189" i="3"/>
  <c r="K181" i="3"/>
  <c r="K173" i="3"/>
  <c r="K245" i="3"/>
  <c r="K200" i="3"/>
  <c r="K262" i="3"/>
  <c r="K241" i="3"/>
  <c r="K234" i="3"/>
  <c r="K219" i="3"/>
  <c r="K190" i="3"/>
  <c r="K180" i="3"/>
  <c r="K175" i="3"/>
  <c r="K154" i="3"/>
  <c r="K152" i="3"/>
  <c r="K148" i="3"/>
  <c r="K131" i="3"/>
  <c r="K256" i="3"/>
  <c r="K206" i="3"/>
  <c r="K191" i="3"/>
  <c r="K168" i="3"/>
  <c r="K151" i="3"/>
  <c r="K149" i="3"/>
  <c r="K147" i="3"/>
  <c r="K130" i="3"/>
  <c r="K128" i="3"/>
  <c r="K309" i="3"/>
  <c r="K299" i="3"/>
  <c r="K267" i="3"/>
  <c r="K240" i="3"/>
  <c r="K192" i="3"/>
  <c r="K287" i="3"/>
  <c r="K236" i="3"/>
  <c r="K214" i="3"/>
  <c r="K207" i="3"/>
  <c r="K198" i="3"/>
  <c r="K183" i="3"/>
  <c r="K172" i="3"/>
  <c r="K165" i="3"/>
  <c r="K163" i="3"/>
  <c r="K161" i="3"/>
  <c r="K158" i="3"/>
  <c r="K144" i="3"/>
  <c r="K142" i="3"/>
  <c r="K125" i="3"/>
  <c r="K318" i="3"/>
  <c r="K289" i="3"/>
  <c r="K254" i="3"/>
  <c r="K225" i="3"/>
  <c r="K223" i="3"/>
  <c r="K170" i="3"/>
  <c r="K164" i="3"/>
  <c r="K157" i="3"/>
  <c r="K145" i="3"/>
  <c r="K139" i="3"/>
  <c r="K135" i="3"/>
  <c r="K263" i="3"/>
  <c r="K215" i="3"/>
  <c r="K211" i="3"/>
  <c r="K178" i="3"/>
  <c r="K138" i="3"/>
  <c r="K121" i="3"/>
  <c r="K118" i="3"/>
  <c r="K222" i="3"/>
  <c r="K195" i="3"/>
  <c r="K179" i="3"/>
  <c r="K203" i="3"/>
  <c r="K184" i="3"/>
  <c r="K159" i="3"/>
  <c r="K137" i="3"/>
  <c r="K115" i="3"/>
  <c r="K113" i="3"/>
  <c r="K111" i="3"/>
  <c r="K109" i="3"/>
  <c r="K105" i="3"/>
  <c r="K101" i="3"/>
  <c r="K141" i="3"/>
  <c r="K199" i="3"/>
  <c r="K182" i="3"/>
  <c r="K132" i="3"/>
  <c r="K112" i="3"/>
  <c r="K108" i="3"/>
  <c r="K97" i="3"/>
  <c r="K93" i="3"/>
  <c r="K91" i="3"/>
  <c r="K85" i="3"/>
  <c r="K77" i="3"/>
  <c r="K75" i="3"/>
  <c r="K71" i="3"/>
  <c r="K69" i="3"/>
  <c r="K67" i="3"/>
  <c r="K65" i="3"/>
  <c r="K314" i="3"/>
  <c r="K171" i="3"/>
  <c r="K166" i="3"/>
  <c r="K143" i="3"/>
  <c r="K133" i="3"/>
  <c r="K107" i="3"/>
  <c r="K104" i="3"/>
  <c r="K100" i="3"/>
  <c r="K96" i="3"/>
  <c r="K86" i="3"/>
  <c r="K74" i="3"/>
  <c r="K72" i="3"/>
  <c r="K70" i="3"/>
  <c r="K68" i="3"/>
  <c r="K64" i="3"/>
  <c r="K167" i="3"/>
  <c r="K174" i="3"/>
  <c r="K120" i="3"/>
  <c r="K106" i="3"/>
  <c r="K103" i="3"/>
  <c r="K99" i="3"/>
  <c r="K95" i="3"/>
  <c r="K87" i="3"/>
  <c r="K81" i="3"/>
  <c r="K58" i="3"/>
  <c r="K57" i="3"/>
  <c r="K55" i="3"/>
  <c r="K338" i="3"/>
  <c r="K155" i="3"/>
  <c r="K102" i="3"/>
  <c r="K82" i="3"/>
  <c r="K60" i="3"/>
  <c r="K160" i="3"/>
  <c r="K92" i="3"/>
  <c r="K73" i="3"/>
  <c r="K63" i="3"/>
  <c r="K56" i="3"/>
  <c r="K150" i="3"/>
  <c r="K126" i="3"/>
  <c r="K119" i="3"/>
  <c r="K78" i="3"/>
  <c r="K66" i="3"/>
  <c r="K54" i="3"/>
  <c r="K124" i="3"/>
  <c r="K114" i="3"/>
  <c r="K94" i="3"/>
  <c r="K90" i="3"/>
  <c r="K84" i="3"/>
  <c r="K187" i="3"/>
  <c r="K162" i="3"/>
  <c r="K156" i="3"/>
  <c r="K98" i="3"/>
  <c r="K89" i="3"/>
  <c r="K80" i="3"/>
  <c r="K62" i="3"/>
  <c r="K59" i="3"/>
  <c r="K146" i="3"/>
  <c r="K136" i="3"/>
  <c r="K127" i="3"/>
  <c r="K122" i="3"/>
  <c r="K116" i="3"/>
  <c r="K88" i="3"/>
  <c r="K61" i="3"/>
  <c r="K176" i="3"/>
  <c r="K169" i="3"/>
  <c r="K129" i="3"/>
  <c r="K117" i="3"/>
  <c r="K110" i="3"/>
  <c r="K83" i="3"/>
  <c r="K41" i="3"/>
  <c r="K52" i="3"/>
  <c r="K47" i="3"/>
  <c r="K43" i="3"/>
  <c r="K39" i="3"/>
  <c r="K35" i="3"/>
  <c r="K79" i="3"/>
  <c r="K50" i="3"/>
  <c r="K46" i="3"/>
  <c r="K42" i="3"/>
  <c r="K34" i="3"/>
  <c r="K123" i="3"/>
  <c r="K38" i="3"/>
  <c r="K45" i="3"/>
  <c r="K49" i="3"/>
  <c r="K37" i="3"/>
  <c r="K140" i="3"/>
  <c r="K134" i="3"/>
  <c r="K44" i="3"/>
  <c r="K40" i="3"/>
  <c r="K36" i="3"/>
  <c r="K33" i="3"/>
  <c r="K153" i="3"/>
  <c r="K76" i="3"/>
  <c r="K53" i="3"/>
  <c r="K51" i="3"/>
  <c r="K48" i="3"/>
  <c r="L373" i="3"/>
  <c r="L369" i="3"/>
  <c r="L365" i="3"/>
  <c r="L361" i="3"/>
  <c r="L357" i="3"/>
  <c r="L353" i="3"/>
  <c r="L349" i="3"/>
  <c r="L345" i="3"/>
  <c r="L341" i="3"/>
  <c r="L337" i="3"/>
  <c r="L333" i="3"/>
  <c r="L329" i="3"/>
  <c r="L325" i="3"/>
  <c r="L321" i="3"/>
  <c r="L317" i="3"/>
  <c r="L371" i="3"/>
  <c r="L362" i="3"/>
  <c r="L344" i="3"/>
  <c r="L339" i="3"/>
  <c r="L330" i="3"/>
  <c r="L372" i="3"/>
  <c r="L367" i="3"/>
  <c r="L358" i="3"/>
  <c r="L340" i="3"/>
  <c r="L335" i="3"/>
  <c r="L326" i="3"/>
  <c r="L305" i="3"/>
  <c r="L301" i="3"/>
  <c r="L368" i="3"/>
  <c r="L363" i="3"/>
  <c r="L354" i="3"/>
  <c r="L364" i="3"/>
  <c r="L359" i="3"/>
  <c r="L350" i="3"/>
  <c r="L332" i="3"/>
  <c r="L327" i="3"/>
  <c r="L318" i="3"/>
  <c r="L313" i="3"/>
  <c r="L309" i="3"/>
  <c r="L304" i="3"/>
  <c r="L300" i="3"/>
  <c r="L296" i="3"/>
  <c r="L292" i="3"/>
  <c r="L288" i="3"/>
  <c r="L284" i="3"/>
  <c r="L323" i="3"/>
  <c r="L319" i="3"/>
  <c r="L315" i="3"/>
  <c r="L303" i="3"/>
  <c r="L293" i="3"/>
  <c r="L374" i="3"/>
  <c r="L356" i="3"/>
  <c r="L331" i="3"/>
  <c r="L311" i="3"/>
  <c r="L308" i="3"/>
  <c r="L295" i="3"/>
  <c r="L294" i="3"/>
  <c r="L280" i="3"/>
  <c r="L276" i="3"/>
  <c r="L272" i="3"/>
  <c r="L268" i="3"/>
  <c r="L264" i="3"/>
  <c r="L260" i="3"/>
  <c r="L297" i="3"/>
  <c r="L366" i="3"/>
  <c r="L351" i="3"/>
  <c r="L347" i="3"/>
  <c r="L343" i="3"/>
  <c r="L314" i="3"/>
  <c r="L299" i="3"/>
  <c r="L298" i="3"/>
  <c r="L283" i="3"/>
  <c r="L279" i="3"/>
  <c r="L275" i="3"/>
  <c r="L271" i="3"/>
  <c r="L267" i="3"/>
  <c r="L263" i="3"/>
  <c r="L259" i="3"/>
  <c r="L255" i="3"/>
  <c r="L251" i="3"/>
  <c r="L336" i="3"/>
  <c r="L286" i="3"/>
  <c r="L282" i="3"/>
  <c r="L274" i="3"/>
  <c r="L266" i="3"/>
  <c r="L252" i="3"/>
  <c r="L247" i="3"/>
  <c r="L243" i="3"/>
  <c r="L239" i="3"/>
  <c r="L235" i="3"/>
  <c r="L231" i="3"/>
  <c r="L227" i="3"/>
  <c r="L306" i="3"/>
  <c r="L254" i="3"/>
  <c r="L253" i="3"/>
  <c r="L287" i="3"/>
  <c r="L278" i="3"/>
  <c r="L270" i="3"/>
  <c r="L262" i="3"/>
  <c r="L245" i="3"/>
  <c r="L241" i="3"/>
  <c r="L237" i="3"/>
  <c r="L233" i="3"/>
  <c r="L229" i="3"/>
  <c r="L225" i="3"/>
  <c r="L375" i="3"/>
  <c r="L269" i="3"/>
  <c r="L242" i="3"/>
  <c r="L228" i="3"/>
  <c r="L217" i="3"/>
  <c r="L209" i="3"/>
  <c r="L355" i="3"/>
  <c r="L342" i="3"/>
  <c r="L322" i="3"/>
  <c r="L316" i="3"/>
  <c r="L310" i="3"/>
  <c r="L302" i="3"/>
  <c r="L261" i="3"/>
  <c r="L257" i="3"/>
  <c r="L238" i="3"/>
  <c r="L224" i="3"/>
  <c r="L218" i="3"/>
  <c r="L210" i="3"/>
  <c r="L202" i="3"/>
  <c r="L194" i="3"/>
  <c r="L186" i="3"/>
  <c r="L178" i="3"/>
  <c r="L348" i="3"/>
  <c r="L328" i="3"/>
  <c r="L291" i="3"/>
  <c r="L250" i="3"/>
  <c r="L234" i="3"/>
  <c r="L223" i="3"/>
  <c r="L219" i="3"/>
  <c r="L211" i="3"/>
  <c r="L203" i="3"/>
  <c r="L195" i="3"/>
  <c r="L187" i="3"/>
  <c r="L360" i="3"/>
  <c r="L346" i="3"/>
  <c r="L320" i="3"/>
  <c r="L290" i="3"/>
  <c r="L273" i="3"/>
  <c r="L258" i="3"/>
  <c r="L244" i="3"/>
  <c r="L226" i="3"/>
  <c r="L221" i="3"/>
  <c r="L213" i="3"/>
  <c r="L205" i="3"/>
  <c r="L197" i="3"/>
  <c r="L189" i="3"/>
  <c r="L352" i="3"/>
  <c r="L265" i="3"/>
  <c r="L256" i="3"/>
  <c r="L240" i="3"/>
  <c r="L222" i="3"/>
  <c r="L214" i="3"/>
  <c r="L206" i="3"/>
  <c r="L198" i="3"/>
  <c r="L190" i="3"/>
  <c r="L182" i="3"/>
  <c r="L174" i="3"/>
  <c r="L334" i="3"/>
  <c r="L285" i="3"/>
  <c r="L249" i="3"/>
  <c r="L215" i="3"/>
  <c r="L208" i="3"/>
  <c r="L201" i="3"/>
  <c r="L312" i="3"/>
  <c r="L191" i="3"/>
  <c r="L168" i="3"/>
  <c r="L151" i="3"/>
  <c r="L149" i="3"/>
  <c r="L147" i="3"/>
  <c r="L130" i="3"/>
  <c r="L128" i="3"/>
  <c r="L230" i="3"/>
  <c r="L216" i="3"/>
  <c r="L192" i="3"/>
  <c r="L185" i="3"/>
  <c r="L177" i="3"/>
  <c r="L170" i="3"/>
  <c r="L169" i="3"/>
  <c r="L167" i="3"/>
  <c r="L150" i="3"/>
  <c r="L146" i="3"/>
  <c r="L129" i="3"/>
  <c r="L127" i="3"/>
  <c r="L289" i="3"/>
  <c r="L281" i="3"/>
  <c r="L220" i="3"/>
  <c r="L193" i="3"/>
  <c r="L338" i="3"/>
  <c r="L307" i="3"/>
  <c r="L246" i="3"/>
  <c r="L199" i="3"/>
  <c r="L176" i="3"/>
  <c r="L164" i="3"/>
  <c r="L162" i="3"/>
  <c r="L160" i="3"/>
  <c r="L159" i="3"/>
  <c r="L157" i="3"/>
  <c r="L141" i="3"/>
  <c r="L370" i="3"/>
  <c r="L188" i="3"/>
  <c r="L175" i="3"/>
  <c r="L171" i="3"/>
  <c r="L232" i="3"/>
  <c r="L148" i="3"/>
  <c r="L138" i="3"/>
  <c r="L131" i="3"/>
  <c r="L125" i="3"/>
  <c r="L121" i="3"/>
  <c r="L118" i="3"/>
  <c r="L207" i="3"/>
  <c r="L204" i="3"/>
  <c r="L183" i="3"/>
  <c r="L179" i="3"/>
  <c r="L166" i="3"/>
  <c r="L163" i="3"/>
  <c r="L154" i="3"/>
  <c r="L134" i="3"/>
  <c r="L124" i="3"/>
  <c r="L122" i="3"/>
  <c r="L120" i="3"/>
  <c r="L119" i="3"/>
  <c r="L117" i="3"/>
  <c r="L107" i="3"/>
  <c r="L248" i="3"/>
  <c r="L236" i="3"/>
  <c r="L200" i="3"/>
  <c r="L173" i="3"/>
  <c r="L172" i="3"/>
  <c r="L165" i="3"/>
  <c r="L143" i="3"/>
  <c r="L140" i="3"/>
  <c r="L136" i="3"/>
  <c r="L126" i="3"/>
  <c r="L123" i="3"/>
  <c r="L114" i="3"/>
  <c r="L112" i="3"/>
  <c r="L110" i="3"/>
  <c r="L104" i="3"/>
  <c r="L102" i="3"/>
  <c r="L100" i="3"/>
  <c r="L96" i="3"/>
  <c r="L94" i="3"/>
  <c r="L324" i="3"/>
  <c r="L142" i="3"/>
  <c r="L137" i="3"/>
  <c r="L133" i="3"/>
  <c r="L86" i="3"/>
  <c r="L74" i="3"/>
  <c r="L72" i="3"/>
  <c r="L70" i="3"/>
  <c r="L68" i="3"/>
  <c r="L64" i="3"/>
  <c r="L111" i="3"/>
  <c r="L73" i="3"/>
  <c r="L63" i="3"/>
  <c r="L61" i="3"/>
  <c r="L181" i="3"/>
  <c r="L153" i="3"/>
  <c r="L152" i="3"/>
  <c r="L212" i="3"/>
  <c r="L180" i="3"/>
  <c r="L156" i="3"/>
  <c r="L155" i="3"/>
  <c r="L145" i="3"/>
  <c r="L139" i="3"/>
  <c r="L116" i="3"/>
  <c r="L113" i="3"/>
  <c r="L88" i="3"/>
  <c r="L84" i="3"/>
  <c r="L83" i="3"/>
  <c r="L82" i="3"/>
  <c r="L80" i="3"/>
  <c r="L54" i="3"/>
  <c r="L196" i="3"/>
  <c r="L92" i="3"/>
  <c r="L67" i="3"/>
  <c r="L58" i="3"/>
  <c r="L97" i="3"/>
  <c r="L91" i="3"/>
  <c r="L81" i="3"/>
  <c r="L78" i="3"/>
  <c r="L75" i="3"/>
  <c r="L66" i="3"/>
  <c r="L277" i="3"/>
  <c r="L135" i="3"/>
  <c r="L108" i="3"/>
  <c r="L103" i="3"/>
  <c r="L93" i="3"/>
  <c r="L90" i="3"/>
  <c r="L69" i="3"/>
  <c r="L99" i="3"/>
  <c r="L98" i="3"/>
  <c r="L89" i="3"/>
  <c r="L85" i="3"/>
  <c r="L62" i="3"/>
  <c r="L59" i="3"/>
  <c r="L52" i="3"/>
  <c r="L144" i="3"/>
  <c r="L115" i="3"/>
  <c r="L109" i="3"/>
  <c r="L71" i="3"/>
  <c r="L65" i="3"/>
  <c r="L105" i="3"/>
  <c r="L95" i="3"/>
  <c r="L77" i="3"/>
  <c r="L57" i="3"/>
  <c r="L55" i="3"/>
  <c r="L184" i="3"/>
  <c r="L161" i="3"/>
  <c r="L158" i="3"/>
  <c r="L106" i="3"/>
  <c r="L101" i="3"/>
  <c r="L79" i="3"/>
  <c r="L76" i="3"/>
  <c r="L53" i="3"/>
  <c r="L51" i="3"/>
  <c r="L50" i="3"/>
  <c r="L46" i="3"/>
  <c r="L44" i="3"/>
  <c r="L42" i="3"/>
  <c r="L40" i="3"/>
  <c r="L36" i="3"/>
  <c r="L87" i="3"/>
  <c r="L34" i="3"/>
  <c r="L41" i="3"/>
  <c r="L38" i="3"/>
  <c r="L56" i="3"/>
  <c r="L49" i="3"/>
  <c r="L45" i="3"/>
  <c r="L37" i="3"/>
  <c r="L33" i="3"/>
  <c r="L132" i="3"/>
  <c r="L48" i="3"/>
  <c r="L60" i="3"/>
  <c r="L47" i="3"/>
  <c r="L43" i="3"/>
  <c r="L39" i="3"/>
  <c r="L35" i="3"/>
  <c r="H375" i="3"/>
  <c r="H371" i="3"/>
  <c r="H367" i="3"/>
  <c r="H363" i="3"/>
  <c r="H359" i="3"/>
  <c r="H355" i="3"/>
  <c r="H351" i="3"/>
  <c r="H347" i="3"/>
  <c r="H343" i="3"/>
  <c r="H339" i="3"/>
  <c r="H335" i="3"/>
  <c r="H331" i="3"/>
  <c r="H327" i="3"/>
  <c r="H323" i="3"/>
  <c r="H319" i="3"/>
  <c r="H315" i="3"/>
  <c r="H370" i="3"/>
  <c r="H365" i="3"/>
  <c r="H356" i="3"/>
  <c r="H338" i="3"/>
  <c r="H333" i="3"/>
  <c r="H324" i="3"/>
  <c r="H366" i="3"/>
  <c r="H361" i="3"/>
  <c r="H352" i="3"/>
  <c r="H334" i="3"/>
  <c r="H329" i="3"/>
  <c r="H320" i="3"/>
  <c r="H307" i="3"/>
  <c r="H303" i="3"/>
  <c r="H362" i="3"/>
  <c r="H357" i="3"/>
  <c r="H358" i="3"/>
  <c r="H353" i="3"/>
  <c r="H344" i="3"/>
  <c r="H326" i="3"/>
  <c r="H321" i="3"/>
  <c r="H306" i="3"/>
  <c r="H302" i="3"/>
  <c r="H298" i="3"/>
  <c r="H294" i="3"/>
  <c r="H290" i="3"/>
  <c r="H286" i="3"/>
  <c r="H372" i="3"/>
  <c r="H354" i="3"/>
  <c r="H350" i="3"/>
  <c r="H348" i="3"/>
  <c r="H346" i="3"/>
  <c r="H342" i="3"/>
  <c r="H287" i="3"/>
  <c r="H317" i="3"/>
  <c r="H310" i="3"/>
  <c r="H289" i="3"/>
  <c r="H288" i="3"/>
  <c r="H282" i="3"/>
  <c r="H278" i="3"/>
  <c r="H274" i="3"/>
  <c r="H270" i="3"/>
  <c r="H266" i="3"/>
  <c r="H262" i="3"/>
  <c r="H364" i="3"/>
  <c r="H325" i="3"/>
  <c r="H313" i="3"/>
  <c r="H291" i="3"/>
  <c r="H374" i="3"/>
  <c r="H369" i="3"/>
  <c r="H311" i="3"/>
  <c r="H293" i="3"/>
  <c r="H292" i="3"/>
  <c r="H281" i="3"/>
  <c r="H277" i="3"/>
  <c r="H273" i="3"/>
  <c r="H269" i="3"/>
  <c r="H265" i="3"/>
  <c r="H261" i="3"/>
  <c r="H257" i="3"/>
  <c r="H253" i="3"/>
  <c r="H249" i="3"/>
  <c r="H368" i="3"/>
  <c r="H316" i="3"/>
  <c r="H304" i="3"/>
  <c r="H297" i="3"/>
  <c r="H276" i="3"/>
  <c r="H268" i="3"/>
  <c r="H259" i="3"/>
  <c r="H245" i="3"/>
  <c r="H241" i="3"/>
  <c r="H237" i="3"/>
  <c r="H233" i="3"/>
  <c r="H229" i="3"/>
  <c r="H225" i="3"/>
  <c r="H373" i="3"/>
  <c r="H312" i="3"/>
  <c r="H299" i="3"/>
  <c r="H260" i="3"/>
  <c r="H223" i="3"/>
  <c r="H322" i="3"/>
  <c r="H318" i="3"/>
  <c r="H314" i="3"/>
  <c r="H296" i="3"/>
  <c r="H280" i="3"/>
  <c r="H272" i="3"/>
  <c r="H264" i="3"/>
  <c r="H254" i="3"/>
  <c r="H247" i="3"/>
  <c r="H243" i="3"/>
  <c r="H239" i="3"/>
  <c r="H235" i="3"/>
  <c r="H231" i="3"/>
  <c r="H227" i="3"/>
  <c r="H337" i="3"/>
  <c r="H330" i="3"/>
  <c r="H267" i="3"/>
  <c r="H236" i="3"/>
  <c r="H221" i="3"/>
  <c r="H213" i="3"/>
  <c r="H349" i="3"/>
  <c r="H336" i="3"/>
  <c r="H295" i="3"/>
  <c r="H285" i="3"/>
  <c r="H232" i="3"/>
  <c r="H222" i="3"/>
  <c r="H214" i="3"/>
  <c r="H206" i="3"/>
  <c r="H198" i="3"/>
  <c r="H190" i="3"/>
  <c r="H182" i="3"/>
  <c r="H174" i="3"/>
  <c r="H172" i="3"/>
  <c r="H279" i="3"/>
  <c r="H252" i="3"/>
  <c r="H246" i="3"/>
  <c r="H228" i="3"/>
  <c r="H215" i="3"/>
  <c r="H207" i="3"/>
  <c r="H199" i="3"/>
  <c r="H191" i="3"/>
  <c r="H183" i="3"/>
  <c r="H340" i="3"/>
  <c r="H309" i="3"/>
  <c r="H263" i="3"/>
  <c r="H255" i="3"/>
  <c r="H238" i="3"/>
  <c r="H217" i="3"/>
  <c r="H209" i="3"/>
  <c r="H201" i="3"/>
  <c r="H193" i="3"/>
  <c r="H308" i="3"/>
  <c r="H248" i="3"/>
  <c r="H234" i="3"/>
  <c r="H218" i="3"/>
  <c r="H210" i="3"/>
  <c r="H202" i="3"/>
  <c r="H194" i="3"/>
  <c r="H186" i="3"/>
  <c r="H178" i="3"/>
  <c r="H271" i="3"/>
  <c r="H258" i="3"/>
  <c r="H242" i="3"/>
  <c r="H211" i="3"/>
  <c r="H197" i="3"/>
  <c r="H301" i="3"/>
  <c r="H283" i="3"/>
  <c r="H224" i="3"/>
  <c r="H203" i="3"/>
  <c r="H187" i="3"/>
  <c r="H164" i="3"/>
  <c r="H162" i="3"/>
  <c r="H160" i="3"/>
  <c r="H159" i="3"/>
  <c r="H157" i="3"/>
  <c r="H141" i="3"/>
  <c r="H345" i="3"/>
  <c r="H328" i="3"/>
  <c r="H300" i="3"/>
  <c r="H244" i="3"/>
  <c r="H219" i="3"/>
  <c r="H212" i="3"/>
  <c r="H204" i="3"/>
  <c r="H188" i="3"/>
  <c r="H181" i="3"/>
  <c r="H173" i="3"/>
  <c r="H156" i="3"/>
  <c r="H140" i="3"/>
  <c r="H138" i="3"/>
  <c r="H136" i="3"/>
  <c r="H133" i="3"/>
  <c r="H275" i="3"/>
  <c r="H256" i="3"/>
  <c r="H230" i="3"/>
  <c r="H216" i="3"/>
  <c r="H205" i="3"/>
  <c r="H189" i="3"/>
  <c r="H250" i="3"/>
  <c r="H226" i="3"/>
  <c r="H220" i="3"/>
  <c r="H195" i="3"/>
  <c r="H184" i="3"/>
  <c r="H177" i="3"/>
  <c r="H170" i="3"/>
  <c r="H168" i="3"/>
  <c r="H151" i="3"/>
  <c r="H149" i="3"/>
  <c r="H147" i="3"/>
  <c r="H130" i="3"/>
  <c r="H128" i="3"/>
  <c r="H284" i="3"/>
  <c r="H251" i="3"/>
  <c r="H208" i="3"/>
  <c r="H196" i="3"/>
  <c r="H171" i="3"/>
  <c r="H158" i="3"/>
  <c r="H129" i="3"/>
  <c r="H114" i="3"/>
  <c r="H112" i="3"/>
  <c r="H110" i="3"/>
  <c r="H104" i="3"/>
  <c r="H102" i="3"/>
  <c r="H100" i="3"/>
  <c r="H96" i="3"/>
  <c r="H94" i="3"/>
  <c r="H305" i="3"/>
  <c r="H240" i="3"/>
  <c r="H176" i="3"/>
  <c r="H167" i="3"/>
  <c r="H161" i="3"/>
  <c r="H139" i="3"/>
  <c r="H135" i="3"/>
  <c r="H103" i="3"/>
  <c r="H99" i="3"/>
  <c r="H97" i="3"/>
  <c r="H95" i="3"/>
  <c r="H93" i="3"/>
  <c r="H89" i="3"/>
  <c r="H341" i="3"/>
  <c r="H332" i="3"/>
  <c r="H180" i="3"/>
  <c r="H166" i="3"/>
  <c r="H163" i="3"/>
  <c r="H153" i="3"/>
  <c r="H127" i="3"/>
  <c r="H124" i="3"/>
  <c r="H122" i="3"/>
  <c r="H121" i="3"/>
  <c r="H118" i="3"/>
  <c r="H360" i="3"/>
  <c r="H169" i="3"/>
  <c r="H155" i="3"/>
  <c r="H154" i="3"/>
  <c r="H148" i="3"/>
  <c r="H123" i="3"/>
  <c r="H119" i="3"/>
  <c r="H98" i="3"/>
  <c r="H83" i="3"/>
  <c r="H82" i="3"/>
  <c r="H80" i="3"/>
  <c r="H54" i="3"/>
  <c r="H142" i="3"/>
  <c r="H137" i="3"/>
  <c r="H132" i="3"/>
  <c r="H109" i="3"/>
  <c r="H105" i="3"/>
  <c r="H101" i="3"/>
  <c r="H79" i="3"/>
  <c r="H185" i="3"/>
  <c r="H175" i="3"/>
  <c r="H165" i="3"/>
  <c r="H152" i="3"/>
  <c r="H134" i="3"/>
  <c r="H126" i="3"/>
  <c r="H117" i="3"/>
  <c r="H111" i="3"/>
  <c r="H74" i="3"/>
  <c r="H72" i="3"/>
  <c r="H70" i="3"/>
  <c r="H68" i="3"/>
  <c r="H64" i="3"/>
  <c r="H125" i="3"/>
  <c r="H106" i="3"/>
  <c r="H76" i="3"/>
  <c r="H57" i="3"/>
  <c r="H145" i="3"/>
  <c r="H107" i="3"/>
  <c r="H87" i="3"/>
  <c r="H86" i="3"/>
  <c r="H192" i="3"/>
  <c r="H67" i="3"/>
  <c r="H60" i="3"/>
  <c r="H51" i="3"/>
  <c r="H50" i="3"/>
  <c r="H46" i="3"/>
  <c r="H44" i="3"/>
  <c r="H42" i="3"/>
  <c r="H40" i="3"/>
  <c r="H36" i="3"/>
  <c r="H179" i="3"/>
  <c r="H150" i="3"/>
  <c r="H113" i="3"/>
  <c r="H108" i="3"/>
  <c r="H92" i="3"/>
  <c r="H91" i="3"/>
  <c r="H78" i="3"/>
  <c r="H75" i="3"/>
  <c r="H73" i="3"/>
  <c r="H66" i="3"/>
  <c r="H63" i="3"/>
  <c r="H58" i="3"/>
  <c r="H56" i="3"/>
  <c r="H49" i="3"/>
  <c r="H47" i="3"/>
  <c r="H45" i="3"/>
  <c r="H43" i="3"/>
  <c r="H39" i="3"/>
  <c r="H37" i="3"/>
  <c r="H35" i="3"/>
  <c r="H34" i="3"/>
  <c r="H131" i="3"/>
  <c r="H120" i="3"/>
  <c r="H90" i="3"/>
  <c r="H85" i="3"/>
  <c r="H81" i="3"/>
  <c r="H69" i="3"/>
  <c r="H144" i="3"/>
  <c r="H115" i="3"/>
  <c r="H84" i="3"/>
  <c r="H146" i="3"/>
  <c r="H71" i="3"/>
  <c r="H65" i="3"/>
  <c r="H62" i="3"/>
  <c r="H59" i="3"/>
  <c r="H52" i="3"/>
  <c r="H48" i="3"/>
  <c r="H200" i="3"/>
  <c r="H53" i="3"/>
  <c r="H143" i="3"/>
  <c r="H55" i="3"/>
  <c r="H38" i="3"/>
  <c r="H61" i="3"/>
  <c r="H41" i="3"/>
  <c r="H116" i="3"/>
  <c r="H88" i="3"/>
  <c r="H77" i="3"/>
  <c r="H33" i="3"/>
  <c r="M374" i="3"/>
  <c r="M370" i="3"/>
  <c r="M366" i="3"/>
  <c r="M362" i="3"/>
  <c r="M358" i="3"/>
  <c r="M354" i="3"/>
  <c r="M350" i="3"/>
  <c r="M346" i="3"/>
  <c r="M342" i="3"/>
  <c r="M338" i="3"/>
  <c r="M334" i="3"/>
  <c r="M330" i="3"/>
  <c r="M326" i="3"/>
  <c r="M322" i="3"/>
  <c r="M318" i="3"/>
  <c r="M314" i="3"/>
  <c r="M310" i="3"/>
  <c r="M372" i="3"/>
  <c r="M368" i="3"/>
  <c r="M364" i="3"/>
  <c r="M360" i="3"/>
  <c r="M356" i="3"/>
  <c r="M352" i="3"/>
  <c r="M348" i="3"/>
  <c r="M344" i="3"/>
  <c r="M340" i="3"/>
  <c r="M336" i="3"/>
  <c r="M332" i="3"/>
  <c r="M328" i="3"/>
  <c r="M324" i="3"/>
  <c r="M320" i="3"/>
  <c r="M316" i="3"/>
  <c r="M312" i="3"/>
  <c r="M367" i="3"/>
  <c r="M353" i="3"/>
  <c r="M335" i="3"/>
  <c r="M321" i="3"/>
  <c r="M305" i="3"/>
  <c r="M301" i="3"/>
  <c r="M297" i="3"/>
  <c r="M293" i="3"/>
  <c r="M289" i="3"/>
  <c r="M285" i="3"/>
  <c r="M363" i="3"/>
  <c r="M349" i="3"/>
  <c r="M331" i="3"/>
  <c r="M317" i="3"/>
  <c r="M311" i="3"/>
  <c r="M359" i="3"/>
  <c r="M373" i="3"/>
  <c r="M355" i="3"/>
  <c r="M341" i="3"/>
  <c r="M323" i="3"/>
  <c r="M308" i="3"/>
  <c r="M369" i="3"/>
  <c r="M327" i="3"/>
  <c r="M295" i="3"/>
  <c r="M294" i="3"/>
  <c r="M280" i="3"/>
  <c r="M276" i="3"/>
  <c r="M272" i="3"/>
  <c r="M268" i="3"/>
  <c r="M264" i="3"/>
  <c r="M260" i="3"/>
  <c r="M256" i="3"/>
  <c r="M252" i="3"/>
  <c r="M248" i="3"/>
  <c r="M337" i="3"/>
  <c r="M333" i="3"/>
  <c r="M329" i="3"/>
  <c r="M325" i="3"/>
  <c r="M304" i="3"/>
  <c r="M296" i="3"/>
  <c r="M361" i="3"/>
  <c r="M351" i="3"/>
  <c r="M347" i="3"/>
  <c r="M345" i="3"/>
  <c r="M343" i="3"/>
  <c r="M339" i="3"/>
  <c r="M299" i="3"/>
  <c r="M298" i="3"/>
  <c r="M283" i="3"/>
  <c r="M279" i="3"/>
  <c r="M275" i="3"/>
  <c r="M271" i="3"/>
  <c r="M267" i="3"/>
  <c r="M263" i="3"/>
  <c r="M371" i="3"/>
  <c r="M309" i="3"/>
  <c r="M300" i="3"/>
  <c r="M284" i="3"/>
  <c r="M306" i="3"/>
  <c r="M288" i="3"/>
  <c r="M254" i="3"/>
  <c r="M253" i="3"/>
  <c r="M290" i="3"/>
  <c r="M277" i="3"/>
  <c r="M269" i="3"/>
  <c r="M261" i="3"/>
  <c r="M255" i="3"/>
  <c r="M246" i="3"/>
  <c r="M242" i="3"/>
  <c r="M238" i="3"/>
  <c r="M234" i="3"/>
  <c r="M230" i="3"/>
  <c r="M226" i="3"/>
  <c r="M365" i="3"/>
  <c r="M259" i="3"/>
  <c r="M223" i="3"/>
  <c r="M357" i="3"/>
  <c r="M302" i="3"/>
  <c r="M274" i="3"/>
  <c r="M257" i="3"/>
  <c r="M233" i="3"/>
  <c r="M224" i="3"/>
  <c r="M218" i="3"/>
  <c r="M210" i="3"/>
  <c r="M291" i="3"/>
  <c r="M266" i="3"/>
  <c r="M250" i="3"/>
  <c r="M247" i="3"/>
  <c r="M229" i="3"/>
  <c r="M219" i="3"/>
  <c r="M211" i="3"/>
  <c r="M203" i="3"/>
  <c r="M195" i="3"/>
  <c r="M187" i="3"/>
  <c r="M179" i="3"/>
  <c r="M315" i="3"/>
  <c r="M287" i="3"/>
  <c r="M281" i="3"/>
  <c r="M243" i="3"/>
  <c r="M225" i="3"/>
  <c r="M220" i="3"/>
  <c r="M212" i="3"/>
  <c r="M204" i="3"/>
  <c r="M196" i="3"/>
  <c r="M188" i="3"/>
  <c r="M180" i="3"/>
  <c r="M270" i="3"/>
  <c r="M265" i="3"/>
  <c r="M240" i="3"/>
  <c r="M235" i="3"/>
  <c r="M222" i="3"/>
  <c r="M214" i="3"/>
  <c r="M206" i="3"/>
  <c r="M198" i="3"/>
  <c r="M190" i="3"/>
  <c r="M319" i="3"/>
  <c r="M313" i="3"/>
  <c r="M286" i="3"/>
  <c r="M262" i="3"/>
  <c r="M251" i="3"/>
  <c r="M245" i="3"/>
  <c r="M236" i="3"/>
  <c r="M231" i="3"/>
  <c r="M215" i="3"/>
  <c r="M207" i="3"/>
  <c r="M199" i="3"/>
  <c r="M191" i="3"/>
  <c r="M183" i="3"/>
  <c r="M175" i="3"/>
  <c r="M375" i="3"/>
  <c r="M303" i="3"/>
  <c r="M228" i="3"/>
  <c r="M202" i="3"/>
  <c r="M292" i="3"/>
  <c r="M244" i="3"/>
  <c r="M227" i="3"/>
  <c r="M216" i="3"/>
  <c r="M209" i="3"/>
  <c r="M192" i="3"/>
  <c r="M185" i="3"/>
  <c r="M177" i="3"/>
  <c r="M170" i="3"/>
  <c r="M169" i="3"/>
  <c r="M167" i="3"/>
  <c r="M150" i="3"/>
  <c r="M146" i="3"/>
  <c r="M129" i="3"/>
  <c r="M127" i="3"/>
  <c r="M123" i="3"/>
  <c r="M282" i="3"/>
  <c r="M237" i="3"/>
  <c r="M213" i="3"/>
  <c r="M193" i="3"/>
  <c r="M184" i="3"/>
  <c r="M171" i="3"/>
  <c r="M166" i="3"/>
  <c r="M145" i="3"/>
  <c r="M143" i="3"/>
  <c r="M126" i="3"/>
  <c r="M124" i="3"/>
  <c r="M194" i="3"/>
  <c r="M239" i="3"/>
  <c r="M232" i="3"/>
  <c r="M221" i="3"/>
  <c r="M200" i="3"/>
  <c r="M182" i="3"/>
  <c r="M156" i="3"/>
  <c r="M140" i="3"/>
  <c r="M138" i="3"/>
  <c r="M136" i="3"/>
  <c r="M133" i="3"/>
  <c r="M205" i="3"/>
  <c r="M176" i="3"/>
  <c r="M307" i="3"/>
  <c r="M241" i="3"/>
  <c r="M186" i="3"/>
  <c r="M178" i="3"/>
  <c r="M163" i="3"/>
  <c r="M154" i="3"/>
  <c r="M134" i="3"/>
  <c r="M122" i="3"/>
  <c r="M120" i="3"/>
  <c r="M119" i="3"/>
  <c r="M117" i="3"/>
  <c r="M107" i="3"/>
  <c r="M249" i="3"/>
  <c r="M201" i="3"/>
  <c r="M160" i="3"/>
  <c r="M153" i="3"/>
  <c r="M151" i="3"/>
  <c r="M141" i="3"/>
  <c r="M116" i="3"/>
  <c r="M108" i="3"/>
  <c r="M106" i="3"/>
  <c r="M278" i="3"/>
  <c r="M273" i="3"/>
  <c r="M217" i="3"/>
  <c r="M197" i="3"/>
  <c r="M181" i="3"/>
  <c r="M174" i="3"/>
  <c r="M168" i="3"/>
  <c r="M162" i="3"/>
  <c r="M158" i="3"/>
  <c r="M155" i="3"/>
  <c r="M152" i="3"/>
  <c r="M132" i="3"/>
  <c r="M103" i="3"/>
  <c r="M99" i="3"/>
  <c r="M97" i="3"/>
  <c r="M95" i="3"/>
  <c r="M93" i="3"/>
  <c r="M173" i="3"/>
  <c r="M157" i="3"/>
  <c r="M258" i="3"/>
  <c r="M111" i="3"/>
  <c r="M104" i="3"/>
  <c r="M100" i="3"/>
  <c r="M96" i="3"/>
  <c r="M73" i="3"/>
  <c r="M63" i="3"/>
  <c r="M61" i="3"/>
  <c r="M159" i="3"/>
  <c r="M149" i="3"/>
  <c r="M125" i="3"/>
  <c r="M121" i="3"/>
  <c r="M92" i="3"/>
  <c r="M62" i="3"/>
  <c r="M60" i="3"/>
  <c r="M189" i="3"/>
  <c r="M172" i="3"/>
  <c r="M161" i="3"/>
  <c r="M144" i="3"/>
  <c r="M135" i="3"/>
  <c r="M130" i="3"/>
  <c r="M128" i="3"/>
  <c r="M110" i="3"/>
  <c r="M102" i="3"/>
  <c r="M94" i="3"/>
  <c r="M89" i="3"/>
  <c r="M79" i="3"/>
  <c r="M53" i="3"/>
  <c r="M51" i="3"/>
  <c r="M118" i="3"/>
  <c r="M113" i="3"/>
  <c r="M112" i="3"/>
  <c r="M91" i="3"/>
  <c r="M81" i="3"/>
  <c r="M78" i="3"/>
  <c r="M75" i="3"/>
  <c r="M70" i="3"/>
  <c r="M66" i="3"/>
  <c r="M165" i="3"/>
  <c r="M147" i="3"/>
  <c r="M142" i="3"/>
  <c r="M137" i="3"/>
  <c r="M90" i="3"/>
  <c r="M69" i="3"/>
  <c r="M114" i="3"/>
  <c r="M98" i="3"/>
  <c r="M85" i="3"/>
  <c r="M84" i="3"/>
  <c r="M72" i="3"/>
  <c r="M59" i="3"/>
  <c r="M52" i="3"/>
  <c r="M139" i="3"/>
  <c r="M131" i="3"/>
  <c r="M115" i="3"/>
  <c r="M109" i="3"/>
  <c r="M80" i="3"/>
  <c r="M71" i="3"/>
  <c r="M65" i="3"/>
  <c r="M208" i="3"/>
  <c r="M105" i="3"/>
  <c r="M88" i="3"/>
  <c r="M77" i="3"/>
  <c r="M164" i="3"/>
  <c r="M101" i="3"/>
  <c r="M83" i="3"/>
  <c r="M76" i="3"/>
  <c r="M74" i="3"/>
  <c r="M87" i="3"/>
  <c r="M68" i="3"/>
  <c r="M64" i="3"/>
  <c r="M49" i="3"/>
  <c r="M47" i="3"/>
  <c r="M45" i="3"/>
  <c r="M43" i="3"/>
  <c r="M39" i="3"/>
  <c r="M37" i="3"/>
  <c r="M35" i="3"/>
  <c r="M34" i="3"/>
  <c r="M57" i="3"/>
  <c r="M55" i="3"/>
  <c r="M50" i="3"/>
  <c r="M46" i="3"/>
  <c r="M42" i="3"/>
  <c r="M41" i="3"/>
  <c r="M38" i="3"/>
  <c r="M86" i="3"/>
  <c r="M67" i="3"/>
  <c r="M56" i="3"/>
  <c r="M33" i="3"/>
  <c r="M40" i="3"/>
  <c r="M36" i="3"/>
  <c r="M82" i="3"/>
  <c r="M44" i="3"/>
  <c r="M148" i="3"/>
  <c r="M58" i="3"/>
  <c r="M48" i="3"/>
  <c r="M54" i="3"/>
  <c r="E30" i="3"/>
  <c r="I372" i="3"/>
  <c r="I368" i="3"/>
  <c r="I364" i="3"/>
  <c r="I360" i="3"/>
  <c r="I356" i="3"/>
  <c r="I352" i="3"/>
  <c r="I348" i="3"/>
  <c r="I344" i="3"/>
  <c r="I340" i="3"/>
  <c r="I336" i="3"/>
  <c r="I332" i="3"/>
  <c r="I328" i="3"/>
  <c r="I324" i="3"/>
  <c r="I320" i="3"/>
  <c r="I316" i="3"/>
  <c r="I312" i="3"/>
  <c r="I308" i="3"/>
  <c r="I374" i="3"/>
  <c r="I370" i="3"/>
  <c r="I366" i="3"/>
  <c r="I362" i="3"/>
  <c r="I358" i="3"/>
  <c r="I354" i="3"/>
  <c r="I350" i="3"/>
  <c r="I346" i="3"/>
  <c r="I342" i="3"/>
  <c r="I338" i="3"/>
  <c r="I334" i="3"/>
  <c r="I330" i="3"/>
  <c r="I326" i="3"/>
  <c r="I322" i="3"/>
  <c r="I318" i="3"/>
  <c r="I314" i="3"/>
  <c r="I361" i="3"/>
  <c r="I347" i="3"/>
  <c r="I329" i="3"/>
  <c r="I315" i="3"/>
  <c r="I307" i="3"/>
  <c r="I303" i="3"/>
  <c r="I299" i="3"/>
  <c r="I295" i="3"/>
  <c r="I291" i="3"/>
  <c r="I287" i="3"/>
  <c r="I375" i="3"/>
  <c r="I357" i="3"/>
  <c r="I343" i="3"/>
  <c r="I325" i="3"/>
  <c r="I371" i="3"/>
  <c r="I367" i="3"/>
  <c r="I349" i="3"/>
  <c r="I335" i="3"/>
  <c r="I317" i="3"/>
  <c r="I310" i="3"/>
  <c r="I302" i="3"/>
  <c r="I289" i="3"/>
  <c r="I288" i="3"/>
  <c r="I282" i="3"/>
  <c r="I278" i="3"/>
  <c r="I274" i="3"/>
  <c r="I270" i="3"/>
  <c r="I266" i="3"/>
  <c r="I262" i="3"/>
  <c r="I258" i="3"/>
  <c r="I254" i="3"/>
  <c r="I250" i="3"/>
  <c r="I359" i="3"/>
  <c r="I321" i="3"/>
  <c r="I313" i="3"/>
  <c r="I290" i="3"/>
  <c r="I369" i="3"/>
  <c r="I331" i="3"/>
  <c r="I327" i="3"/>
  <c r="I323" i="3"/>
  <c r="I319" i="3"/>
  <c r="I311" i="3"/>
  <c r="I293" i="3"/>
  <c r="I292" i="3"/>
  <c r="I281" i="3"/>
  <c r="I277" i="3"/>
  <c r="I273" i="3"/>
  <c r="I269" i="3"/>
  <c r="I265" i="3"/>
  <c r="I261" i="3"/>
  <c r="I345" i="3"/>
  <c r="I341" i="3"/>
  <c r="I339" i="3"/>
  <c r="I337" i="3"/>
  <c r="I333" i="3"/>
  <c r="I294" i="3"/>
  <c r="I373" i="3"/>
  <c r="I260" i="3"/>
  <c r="I223" i="3"/>
  <c r="I309" i="3"/>
  <c r="I301" i="3"/>
  <c r="I284" i="3"/>
  <c r="I279" i="3"/>
  <c r="I271" i="3"/>
  <c r="I263" i="3"/>
  <c r="I249" i="3"/>
  <c r="I248" i="3"/>
  <c r="I244" i="3"/>
  <c r="I240" i="3"/>
  <c r="I236" i="3"/>
  <c r="I232" i="3"/>
  <c r="I228" i="3"/>
  <c r="I224" i="3"/>
  <c r="I351" i="3"/>
  <c r="I305" i="3"/>
  <c r="I298" i="3"/>
  <c r="I256" i="3"/>
  <c r="I255" i="3"/>
  <c r="I285" i="3"/>
  <c r="I264" i="3"/>
  <c r="I245" i="3"/>
  <c r="I227" i="3"/>
  <c r="I222" i="3"/>
  <c r="I214" i="3"/>
  <c r="I206" i="3"/>
  <c r="I365" i="3"/>
  <c r="I306" i="3"/>
  <c r="I252" i="3"/>
  <c r="I246" i="3"/>
  <c r="I241" i="3"/>
  <c r="I215" i="3"/>
  <c r="I207" i="3"/>
  <c r="I199" i="3"/>
  <c r="I191" i="3"/>
  <c r="I183" i="3"/>
  <c r="I175" i="3"/>
  <c r="I171" i="3"/>
  <c r="I363" i="3"/>
  <c r="I355" i="3"/>
  <c r="I259" i="3"/>
  <c r="I257" i="3"/>
  <c r="I242" i="3"/>
  <c r="I237" i="3"/>
  <c r="I216" i="3"/>
  <c r="I208" i="3"/>
  <c r="I200" i="3"/>
  <c r="I192" i="3"/>
  <c r="I184" i="3"/>
  <c r="I353" i="3"/>
  <c r="I297" i="3"/>
  <c r="I268" i="3"/>
  <c r="I243" i="3"/>
  <c r="I234" i="3"/>
  <c r="I229" i="3"/>
  <c r="I218" i="3"/>
  <c r="I210" i="3"/>
  <c r="I202" i="3"/>
  <c r="I194" i="3"/>
  <c r="I304" i="3"/>
  <c r="I300" i="3"/>
  <c r="I283" i="3"/>
  <c r="I253" i="3"/>
  <c r="I239" i="3"/>
  <c r="I230" i="3"/>
  <c r="I225" i="3"/>
  <c r="I219" i="3"/>
  <c r="I211" i="3"/>
  <c r="I203" i="3"/>
  <c r="I195" i="3"/>
  <c r="I187" i="3"/>
  <c r="I179" i="3"/>
  <c r="I235" i="3"/>
  <c r="I221" i="3"/>
  <c r="I198" i="3"/>
  <c r="I276" i="3"/>
  <c r="I231" i="3"/>
  <c r="I212" i="3"/>
  <c r="I204" i="3"/>
  <c r="I188" i="3"/>
  <c r="I181" i="3"/>
  <c r="I178" i="3"/>
  <c r="I173" i="3"/>
  <c r="I156" i="3"/>
  <c r="I140" i="3"/>
  <c r="I138" i="3"/>
  <c r="I136" i="3"/>
  <c r="I133" i="3"/>
  <c r="I275" i="3"/>
  <c r="I209" i="3"/>
  <c r="I205" i="3"/>
  <c r="I189" i="3"/>
  <c r="I186" i="3"/>
  <c r="I180" i="3"/>
  <c r="I155" i="3"/>
  <c r="I153" i="3"/>
  <c r="I139" i="3"/>
  <c r="I137" i="3"/>
  <c r="I135" i="3"/>
  <c r="I134" i="3"/>
  <c r="I132" i="3"/>
  <c r="I251" i="3"/>
  <c r="I247" i="3"/>
  <c r="I190" i="3"/>
  <c r="I296" i="3"/>
  <c r="I217" i="3"/>
  <c r="I196" i="3"/>
  <c r="I169" i="3"/>
  <c r="I167" i="3"/>
  <c r="I150" i="3"/>
  <c r="I146" i="3"/>
  <c r="I129" i="3"/>
  <c r="I127" i="3"/>
  <c r="I123" i="3"/>
  <c r="I220" i="3"/>
  <c r="I185" i="3"/>
  <c r="I174" i="3"/>
  <c r="I172" i="3"/>
  <c r="I193" i="3"/>
  <c r="I176" i="3"/>
  <c r="I161" i="3"/>
  <c r="I149" i="3"/>
  <c r="I103" i="3"/>
  <c r="I99" i="3"/>
  <c r="I97" i="3"/>
  <c r="I95" i="3"/>
  <c r="I93" i="3"/>
  <c r="I280" i="3"/>
  <c r="I182" i="3"/>
  <c r="I177" i="3"/>
  <c r="I170" i="3"/>
  <c r="I148" i="3"/>
  <c r="I145" i="3"/>
  <c r="I142" i="3"/>
  <c r="I131" i="3"/>
  <c r="I128" i="3"/>
  <c r="I98" i="3"/>
  <c r="I88" i="3"/>
  <c r="I86" i="3"/>
  <c r="I84" i="3"/>
  <c r="I201" i="3"/>
  <c r="I160" i="3"/>
  <c r="I147" i="3"/>
  <c r="I141" i="3"/>
  <c r="I130" i="3"/>
  <c r="I120" i="3"/>
  <c r="I119" i="3"/>
  <c r="I117" i="3"/>
  <c r="I107" i="3"/>
  <c r="I272" i="3"/>
  <c r="I238" i="3"/>
  <c r="I163" i="3"/>
  <c r="I233" i="3"/>
  <c r="I164" i="3"/>
  <c r="I124" i="3"/>
  <c r="I122" i="3"/>
  <c r="I109" i="3"/>
  <c r="I105" i="3"/>
  <c r="I101" i="3"/>
  <c r="I89" i="3"/>
  <c r="I79" i="3"/>
  <c r="I53" i="3"/>
  <c r="I165" i="3"/>
  <c r="I158" i="3"/>
  <c r="I118" i="3"/>
  <c r="I115" i="3"/>
  <c r="I108" i="3"/>
  <c r="I90" i="3"/>
  <c r="I85" i="3"/>
  <c r="I78" i="3"/>
  <c r="I76" i="3"/>
  <c r="I66" i="3"/>
  <c r="I226" i="3"/>
  <c r="I197" i="3"/>
  <c r="I166" i="3"/>
  <c r="I143" i="3"/>
  <c r="I286" i="3"/>
  <c r="I168" i="3"/>
  <c r="I151" i="3"/>
  <c r="I144" i="3"/>
  <c r="I73" i="3"/>
  <c r="I63" i="3"/>
  <c r="I61" i="3"/>
  <c r="I110" i="3"/>
  <c r="I96" i="3"/>
  <c r="I87" i="3"/>
  <c r="I83" i="3"/>
  <c r="I68" i="3"/>
  <c r="I64" i="3"/>
  <c r="I157" i="3"/>
  <c r="I112" i="3"/>
  <c r="I67" i="3"/>
  <c r="I60" i="3"/>
  <c r="I213" i="3"/>
  <c r="I152" i="3"/>
  <c r="I113" i="3"/>
  <c r="I102" i="3"/>
  <c r="I92" i="3"/>
  <c r="I91" i="3"/>
  <c r="I82" i="3"/>
  <c r="I75" i="3"/>
  <c r="I70" i="3"/>
  <c r="I58" i="3"/>
  <c r="I56" i="3"/>
  <c r="I49" i="3"/>
  <c r="I47" i="3"/>
  <c r="I45" i="3"/>
  <c r="I43" i="3"/>
  <c r="I39" i="3"/>
  <c r="I37" i="3"/>
  <c r="I35" i="3"/>
  <c r="I34" i="3"/>
  <c r="I267" i="3"/>
  <c r="I126" i="3"/>
  <c r="I81" i="3"/>
  <c r="I69" i="3"/>
  <c r="I48" i="3"/>
  <c r="I38" i="3"/>
  <c r="I33" i="3"/>
  <c r="I159" i="3"/>
  <c r="I114" i="3"/>
  <c r="I72" i="3"/>
  <c r="I162" i="3"/>
  <c r="I154" i="3"/>
  <c r="I121" i="3"/>
  <c r="I104" i="3"/>
  <c r="I94" i="3"/>
  <c r="I71" i="3"/>
  <c r="I65" i="3"/>
  <c r="I62" i="3"/>
  <c r="I59" i="3"/>
  <c r="I116" i="3"/>
  <c r="I100" i="3"/>
  <c r="I80" i="3"/>
  <c r="I77" i="3"/>
  <c r="I54" i="3"/>
  <c r="I57" i="3"/>
  <c r="I55" i="3"/>
  <c r="I52" i="3"/>
  <c r="I51" i="3"/>
  <c r="I125" i="3"/>
  <c r="I50" i="3"/>
  <c r="I46" i="3"/>
  <c r="I42" i="3"/>
  <c r="I41" i="3"/>
  <c r="I106" i="3"/>
  <c r="I74" i="3"/>
  <c r="I111" i="3"/>
  <c r="I44" i="3"/>
  <c r="I40" i="3"/>
  <c r="I36" i="3"/>
  <c r="D217" i="3"/>
  <c r="D209" i="3"/>
  <c r="D218" i="3"/>
  <c r="D210" i="3"/>
  <c r="D202" i="3"/>
  <c r="D194" i="3"/>
  <c r="D186" i="3"/>
  <c r="D178" i="3"/>
  <c r="D219" i="3"/>
  <c r="D211" i="3"/>
  <c r="D203" i="3"/>
  <c r="D195" i="3"/>
  <c r="D187" i="3"/>
  <c r="D221" i="3"/>
  <c r="D213" i="3"/>
  <c r="D205" i="3"/>
  <c r="D197" i="3"/>
  <c r="D189" i="3"/>
  <c r="D222" i="3"/>
  <c r="D214" i="3"/>
  <c r="D206" i="3"/>
  <c r="D198" i="3"/>
  <c r="D190" i="3"/>
  <c r="D182" i="3"/>
  <c r="D174" i="3"/>
  <c r="D207" i="3"/>
  <c r="D193" i="3"/>
  <c r="D199" i="3"/>
  <c r="D183" i="3"/>
  <c r="D179" i="3"/>
  <c r="D170" i="3"/>
  <c r="D168" i="3"/>
  <c r="D151" i="3"/>
  <c r="D149" i="3"/>
  <c r="D147" i="3"/>
  <c r="D130" i="3"/>
  <c r="D128" i="3"/>
  <c r="D215" i="3"/>
  <c r="D208" i="3"/>
  <c r="D200" i="3"/>
  <c r="D171" i="3"/>
  <c r="D169" i="3"/>
  <c r="D167" i="3"/>
  <c r="D150" i="3"/>
  <c r="D146" i="3"/>
  <c r="D129" i="3"/>
  <c r="D127" i="3"/>
  <c r="D212" i="3"/>
  <c r="D201" i="3"/>
  <c r="D216" i="3"/>
  <c r="D191" i="3"/>
  <c r="D173" i="3"/>
  <c r="D164" i="3"/>
  <c r="D162" i="3"/>
  <c r="D160" i="3"/>
  <c r="D159" i="3"/>
  <c r="D157" i="3"/>
  <c r="D141" i="3"/>
  <c r="D180" i="3"/>
  <c r="D188" i="3"/>
  <c r="D181" i="3"/>
  <c r="D172" i="3"/>
  <c r="D144" i="3"/>
  <c r="D137" i="3"/>
  <c r="D121" i="3"/>
  <c r="D118" i="3"/>
  <c r="D223" i="3"/>
  <c r="D196" i="3"/>
  <c r="D185" i="3"/>
  <c r="D175" i="3"/>
  <c r="D165" i="3"/>
  <c r="D143" i="3"/>
  <c r="D140" i="3"/>
  <c r="D136" i="3"/>
  <c r="D126" i="3"/>
  <c r="D120" i="3"/>
  <c r="D119" i="3"/>
  <c r="D117" i="3"/>
  <c r="D107" i="3"/>
  <c r="D204" i="3"/>
  <c r="D176" i="3"/>
  <c r="D192" i="3"/>
  <c r="D177" i="3"/>
  <c r="D145" i="3"/>
  <c r="D142" i="3"/>
  <c r="D139" i="3"/>
  <c r="D135" i="3"/>
  <c r="D114" i="3"/>
  <c r="D112" i="3"/>
  <c r="D110" i="3"/>
  <c r="D104" i="3"/>
  <c r="D102" i="3"/>
  <c r="D100" i="3"/>
  <c r="D96" i="3"/>
  <c r="D94" i="3"/>
  <c r="D220" i="3"/>
  <c r="D161" i="3"/>
  <c r="D153" i="3"/>
  <c r="D163" i="3"/>
  <c r="D156" i="3"/>
  <c r="D154" i="3"/>
  <c r="D106" i="3"/>
  <c r="D103" i="3"/>
  <c r="D99" i="3"/>
  <c r="D95" i="3"/>
  <c r="D74" i="3"/>
  <c r="D72" i="3"/>
  <c r="D70" i="3"/>
  <c r="D68" i="3"/>
  <c r="D64" i="3"/>
  <c r="D131" i="3"/>
  <c r="D123" i="3"/>
  <c r="D116" i="3"/>
  <c r="D113" i="3"/>
  <c r="D92" i="3"/>
  <c r="D73" i="3"/>
  <c r="D63" i="3"/>
  <c r="D61" i="3"/>
  <c r="D158" i="3"/>
  <c r="D148" i="3"/>
  <c r="D166" i="3"/>
  <c r="D138" i="3"/>
  <c r="D133" i="3"/>
  <c r="D125" i="3"/>
  <c r="D115" i="3"/>
  <c r="D108" i="3"/>
  <c r="D97" i="3"/>
  <c r="D93" i="3"/>
  <c r="D89" i="3"/>
  <c r="D83" i="3"/>
  <c r="D82" i="3"/>
  <c r="D80" i="3"/>
  <c r="D54" i="3"/>
  <c r="D132" i="3"/>
  <c r="D105" i="3"/>
  <c r="D62" i="3"/>
  <c r="D155" i="3"/>
  <c r="D134" i="3"/>
  <c r="D111" i="3"/>
  <c r="D101" i="3"/>
  <c r="D88" i="3"/>
  <c r="D71" i="3"/>
  <c r="D65" i="3"/>
  <c r="D59" i="3"/>
  <c r="D77" i="3"/>
  <c r="D152" i="3"/>
  <c r="D87" i="3"/>
  <c r="D79" i="3"/>
  <c r="D76" i="3"/>
  <c r="D57" i="3"/>
  <c r="D55" i="3"/>
  <c r="D86" i="3"/>
  <c r="D124" i="3"/>
  <c r="D91" i="3"/>
  <c r="D67" i="3"/>
  <c r="D60" i="3"/>
  <c r="D98" i="3"/>
  <c r="D90" i="3"/>
  <c r="D81" i="3"/>
  <c r="D78" i="3"/>
  <c r="D75" i="3"/>
  <c r="D66" i="3"/>
  <c r="D58" i="3"/>
  <c r="D56" i="3"/>
  <c r="D50" i="3"/>
  <c r="D46" i="3"/>
  <c r="D44" i="3"/>
  <c r="D42" i="3"/>
  <c r="D40" i="3"/>
  <c r="D36" i="3"/>
  <c r="D49" i="3"/>
  <c r="D45" i="3"/>
  <c r="D37" i="3"/>
  <c r="D33" i="3"/>
  <c r="D184" i="3"/>
  <c r="D109" i="3"/>
  <c r="D53" i="3"/>
  <c r="D52" i="3"/>
  <c r="D51" i="3"/>
  <c r="D48" i="3"/>
  <c r="D47" i="3"/>
  <c r="D43" i="3"/>
  <c r="D39" i="3"/>
  <c r="D35" i="3"/>
  <c r="D122" i="3"/>
  <c r="D85" i="3"/>
  <c r="D34" i="3"/>
  <c r="D84" i="3"/>
  <c r="D69" i="3"/>
  <c r="D41" i="3"/>
  <c r="D38" i="3"/>
  <c r="D268" i="3"/>
  <c r="D267" i="3"/>
  <c r="D262" i="3"/>
  <c r="D241" i="3"/>
  <c r="D253" i="3"/>
  <c r="D249" i="3"/>
  <c r="D250" i="3"/>
  <c r="D269" i="3"/>
  <c r="D264" i="3"/>
  <c r="D263" i="3"/>
  <c r="D256" i="3"/>
  <c r="D237" i="3"/>
  <c r="D248" i="3"/>
  <c r="D240" i="3"/>
  <c r="D242" i="3"/>
  <c r="D224" i="3"/>
  <c r="D260" i="3"/>
  <c r="D259" i="3"/>
  <c r="D247" i="3"/>
  <c r="D233" i="3"/>
  <c r="D230" i="3"/>
  <c r="D261" i="3"/>
  <c r="D228" i="3"/>
  <c r="D255" i="3"/>
  <c r="D243" i="3"/>
  <c r="D258" i="3"/>
  <c r="D229" i="3"/>
  <c r="D244" i="3"/>
  <c r="D252" i="3"/>
  <c r="D265" i="3"/>
  <c r="D234" i="3"/>
  <c r="D251" i="3"/>
  <c r="D239" i="3"/>
  <c r="D257" i="3"/>
  <c r="D225" i="3"/>
  <c r="D226" i="3"/>
  <c r="D246" i="3"/>
  <c r="D254" i="3"/>
  <c r="D273" i="3"/>
  <c r="D235" i="3"/>
  <c r="D232" i="3"/>
  <c r="D231" i="3"/>
  <c r="D266" i="3"/>
  <c r="D238" i="3"/>
  <c r="D236" i="3"/>
  <c r="D272" i="3"/>
  <c r="D271" i="3"/>
  <c r="D270" i="3"/>
  <c r="D227" i="3"/>
  <c r="D245" i="3"/>
  <c r="G30" i="3"/>
  <c r="E374" i="3"/>
  <c r="E370" i="3"/>
  <c r="E366" i="3"/>
  <c r="E362" i="3"/>
  <c r="E358" i="3"/>
  <c r="E354" i="3"/>
  <c r="E350" i="3"/>
  <c r="E346" i="3"/>
  <c r="E342" i="3"/>
  <c r="E338" i="3"/>
  <c r="E334" i="3"/>
  <c r="E330" i="3"/>
  <c r="E326" i="3"/>
  <c r="E322" i="3"/>
  <c r="E318" i="3"/>
  <c r="E314" i="3"/>
  <c r="E310" i="3"/>
  <c r="E372" i="3"/>
  <c r="E368" i="3"/>
  <c r="E364" i="3"/>
  <c r="E360" i="3"/>
  <c r="E356" i="3"/>
  <c r="E352" i="3"/>
  <c r="E348" i="3"/>
  <c r="E344" i="3"/>
  <c r="E340" i="3"/>
  <c r="E336" i="3"/>
  <c r="E332" i="3"/>
  <c r="E328" i="3"/>
  <c r="E324" i="3"/>
  <c r="E320" i="3"/>
  <c r="E316" i="3"/>
  <c r="E312" i="3"/>
  <c r="E373" i="3"/>
  <c r="E355" i="3"/>
  <c r="E341" i="3"/>
  <c r="E323" i="3"/>
  <c r="E313" i="3"/>
  <c r="E311" i="3"/>
  <c r="E305" i="3"/>
  <c r="E301" i="3"/>
  <c r="E297" i="3"/>
  <c r="E293" i="3"/>
  <c r="E289" i="3"/>
  <c r="E285" i="3"/>
  <c r="E369" i="3"/>
  <c r="E351" i="3"/>
  <c r="E337" i="3"/>
  <c r="E319" i="3"/>
  <c r="E309" i="3"/>
  <c r="E365" i="3"/>
  <c r="E375" i="3"/>
  <c r="E361" i="3"/>
  <c r="E343" i="3"/>
  <c r="E329" i="3"/>
  <c r="E357" i="3"/>
  <c r="E299" i="3"/>
  <c r="E298" i="3"/>
  <c r="E280" i="3"/>
  <c r="E276" i="3"/>
  <c r="E272" i="3"/>
  <c r="E268" i="3"/>
  <c r="E264" i="3"/>
  <c r="E260" i="3"/>
  <c r="E256" i="3"/>
  <c r="E252" i="3"/>
  <c r="E367" i="3"/>
  <c r="E300" i="3"/>
  <c r="E284" i="3"/>
  <c r="E315" i="3"/>
  <c r="E306" i="3"/>
  <c r="E287" i="3"/>
  <c r="E286" i="3"/>
  <c r="E283" i="3"/>
  <c r="E279" i="3"/>
  <c r="E275" i="3"/>
  <c r="E271" i="3"/>
  <c r="E267" i="3"/>
  <c r="E263" i="3"/>
  <c r="E359" i="3"/>
  <c r="E325" i="3"/>
  <c r="E321" i="3"/>
  <c r="E317" i="3"/>
  <c r="E307" i="3"/>
  <c r="E302" i="3"/>
  <c r="E288" i="3"/>
  <c r="E258" i="3"/>
  <c r="E257" i="3"/>
  <c r="E363" i="3"/>
  <c r="E353" i="3"/>
  <c r="E349" i="3"/>
  <c r="E345" i="3"/>
  <c r="E304" i="3"/>
  <c r="E295" i="3"/>
  <c r="E281" i="3"/>
  <c r="E273" i="3"/>
  <c r="E265" i="3"/>
  <c r="E259" i="3"/>
  <c r="E246" i="3"/>
  <c r="E242" i="3"/>
  <c r="E238" i="3"/>
  <c r="E234" i="3"/>
  <c r="E230" i="3"/>
  <c r="E226" i="3"/>
  <c r="E347" i="3"/>
  <c r="E308" i="3"/>
  <c r="E292" i="3"/>
  <c r="E250" i="3"/>
  <c r="E249" i="3"/>
  <c r="E223" i="3"/>
  <c r="E296" i="3"/>
  <c r="E262" i="3"/>
  <c r="E251" i="3"/>
  <c r="E244" i="3"/>
  <c r="E239" i="3"/>
  <c r="E218" i="3"/>
  <c r="E210" i="3"/>
  <c r="E282" i="3"/>
  <c r="E277" i="3"/>
  <c r="E240" i="3"/>
  <c r="E235" i="3"/>
  <c r="E219" i="3"/>
  <c r="E211" i="3"/>
  <c r="E203" i="3"/>
  <c r="E195" i="3"/>
  <c r="E187" i="3"/>
  <c r="E179" i="3"/>
  <c r="E371" i="3"/>
  <c r="E335" i="3"/>
  <c r="E274" i="3"/>
  <c r="E269" i="3"/>
  <c r="E254" i="3"/>
  <c r="E245" i="3"/>
  <c r="E236" i="3"/>
  <c r="E231" i="3"/>
  <c r="E220" i="3"/>
  <c r="E212" i="3"/>
  <c r="E204" i="3"/>
  <c r="E196" i="3"/>
  <c r="E188" i="3"/>
  <c r="E327" i="3"/>
  <c r="E294" i="3"/>
  <c r="E237" i="3"/>
  <c r="E228" i="3"/>
  <c r="E222" i="3"/>
  <c r="E214" i="3"/>
  <c r="E206" i="3"/>
  <c r="E198" i="3"/>
  <c r="E190" i="3"/>
  <c r="E339" i="3"/>
  <c r="E333" i="3"/>
  <c r="E290" i="3"/>
  <c r="E233" i="3"/>
  <c r="E224" i="3"/>
  <c r="E215" i="3"/>
  <c r="E207" i="3"/>
  <c r="E199" i="3"/>
  <c r="E191" i="3"/>
  <c r="E183" i="3"/>
  <c r="E175" i="3"/>
  <c r="E278" i="3"/>
  <c r="E232" i="3"/>
  <c r="E217" i="3"/>
  <c r="E194" i="3"/>
  <c r="E331" i="3"/>
  <c r="E270" i="3"/>
  <c r="E253" i="3"/>
  <c r="E208" i="3"/>
  <c r="E200" i="3"/>
  <c r="E174" i="3"/>
  <c r="E171" i="3"/>
  <c r="E169" i="3"/>
  <c r="E167" i="3"/>
  <c r="E150" i="3"/>
  <c r="E146" i="3"/>
  <c r="E129" i="3"/>
  <c r="E127" i="3"/>
  <c r="E123" i="3"/>
  <c r="E291" i="3"/>
  <c r="E248" i="3"/>
  <c r="E241" i="3"/>
  <c r="E201" i="3"/>
  <c r="E182" i="3"/>
  <c r="E176" i="3"/>
  <c r="E172" i="3"/>
  <c r="E166" i="3"/>
  <c r="E145" i="3"/>
  <c r="E143" i="3"/>
  <c r="E126" i="3"/>
  <c r="E261" i="3"/>
  <c r="E227" i="3"/>
  <c r="E202" i="3"/>
  <c r="E266" i="3"/>
  <c r="E255" i="3"/>
  <c r="E213" i="3"/>
  <c r="E192" i="3"/>
  <c r="E186" i="3"/>
  <c r="E180" i="3"/>
  <c r="E156" i="3"/>
  <c r="E140" i="3"/>
  <c r="E138" i="3"/>
  <c r="E136" i="3"/>
  <c r="E133" i="3"/>
  <c r="E209" i="3"/>
  <c r="E197" i="3"/>
  <c r="E184" i="3"/>
  <c r="E185" i="3"/>
  <c r="E165" i="3"/>
  <c r="E159" i="3"/>
  <c r="E120" i="3"/>
  <c r="E119" i="3"/>
  <c r="E117" i="3"/>
  <c r="E107" i="3"/>
  <c r="E193" i="3"/>
  <c r="E168" i="3"/>
  <c r="E162" i="3"/>
  <c r="E158" i="3"/>
  <c r="E155" i="3"/>
  <c r="E152" i="3"/>
  <c r="E132" i="3"/>
  <c r="E116" i="3"/>
  <c r="E108" i="3"/>
  <c r="E106" i="3"/>
  <c r="E303" i="3"/>
  <c r="E189" i="3"/>
  <c r="E178" i="3"/>
  <c r="E170" i="3"/>
  <c r="E164" i="3"/>
  <c r="E157" i="3"/>
  <c r="E148" i="3"/>
  <c r="E131" i="3"/>
  <c r="E128" i="3"/>
  <c r="E125" i="3"/>
  <c r="E103" i="3"/>
  <c r="E99" i="3"/>
  <c r="E97" i="3"/>
  <c r="E95" i="3"/>
  <c r="E93" i="3"/>
  <c r="E160" i="3"/>
  <c r="E151" i="3"/>
  <c r="E144" i="3"/>
  <c r="E139" i="3"/>
  <c r="E173" i="3"/>
  <c r="E130" i="3"/>
  <c r="E113" i="3"/>
  <c r="E92" i="3"/>
  <c r="E73" i="3"/>
  <c r="E63" i="3"/>
  <c r="E61" i="3"/>
  <c r="E229" i="3"/>
  <c r="E216" i="3"/>
  <c r="E147" i="3"/>
  <c r="E141" i="3"/>
  <c r="E110" i="3"/>
  <c r="E102" i="3"/>
  <c r="E94" i="3"/>
  <c r="E87" i="3"/>
  <c r="E62" i="3"/>
  <c r="E205" i="3"/>
  <c r="E142" i="3"/>
  <c r="E149" i="3"/>
  <c r="E118" i="3"/>
  <c r="E112" i="3"/>
  <c r="E90" i="3"/>
  <c r="E79" i="3"/>
  <c r="E53" i="3"/>
  <c r="E51" i="3"/>
  <c r="E221" i="3"/>
  <c r="E163" i="3"/>
  <c r="E153" i="3"/>
  <c r="E134" i="3"/>
  <c r="E111" i="3"/>
  <c r="E101" i="3"/>
  <c r="E88" i="3"/>
  <c r="E80" i="3"/>
  <c r="E71" i="3"/>
  <c r="E65" i="3"/>
  <c r="E59" i="3"/>
  <c r="E181" i="3"/>
  <c r="E96" i="3"/>
  <c r="E77" i="3"/>
  <c r="E83" i="3"/>
  <c r="E76" i="3"/>
  <c r="E74" i="3"/>
  <c r="E57" i="3"/>
  <c r="E55" i="3"/>
  <c r="E137" i="3"/>
  <c r="E86" i="3"/>
  <c r="E68" i="3"/>
  <c r="E64" i="3"/>
  <c r="E247" i="3"/>
  <c r="E135" i="3"/>
  <c r="E124" i="3"/>
  <c r="E91" i="3"/>
  <c r="E82" i="3"/>
  <c r="E67" i="3"/>
  <c r="E60" i="3"/>
  <c r="E243" i="3"/>
  <c r="E177" i="3"/>
  <c r="E98" i="3"/>
  <c r="E81" i="3"/>
  <c r="E78" i="3"/>
  <c r="E75" i="3"/>
  <c r="E70" i="3"/>
  <c r="E66" i="3"/>
  <c r="E58" i="3"/>
  <c r="E56" i="3"/>
  <c r="E154" i="3"/>
  <c r="E122" i="3"/>
  <c r="E115" i="3"/>
  <c r="E114" i="3"/>
  <c r="E109" i="3"/>
  <c r="E104" i="3"/>
  <c r="E85" i="3"/>
  <c r="E84" i="3"/>
  <c r="E69" i="3"/>
  <c r="E49" i="3"/>
  <c r="E47" i="3"/>
  <c r="E45" i="3"/>
  <c r="E43" i="3"/>
  <c r="E39" i="3"/>
  <c r="E37" i="3"/>
  <c r="E35" i="3"/>
  <c r="E34" i="3"/>
  <c r="E225" i="3"/>
  <c r="E33" i="3"/>
  <c r="E72" i="3"/>
  <c r="E44" i="3"/>
  <c r="E40" i="3"/>
  <c r="E36" i="3"/>
  <c r="E100" i="3"/>
  <c r="E54" i="3"/>
  <c r="E48" i="3"/>
  <c r="E42" i="3"/>
  <c r="E89" i="3"/>
  <c r="E52" i="3"/>
  <c r="E161" i="3"/>
  <c r="E105" i="3"/>
  <c r="E50" i="3"/>
  <c r="E46" i="3"/>
  <c r="E41" i="3"/>
  <c r="E38" i="3"/>
  <c r="E121" i="3"/>
  <c r="J374" i="3"/>
  <c r="J370" i="3"/>
  <c r="J366" i="3"/>
  <c r="J362" i="3"/>
  <c r="J358" i="3"/>
  <c r="J354" i="3"/>
  <c r="J350" i="3"/>
  <c r="J346" i="3"/>
  <c r="J342" i="3"/>
  <c r="J338" i="3"/>
  <c r="J334" i="3"/>
  <c r="J330" i="3"/>
  <c r="J326" i="3"/>
  <c r="J322" i="3"/>
  <c r="J318" i="3"/>
  <c r="J314" i="3"/>
  <c r="J375" i="3"/>
  <c r="J357" i="3"/>
  <c r="J352" i="3"/>
  <c r="J343" i="3"/>
  <c r="J325" i="3"/>
  <c r="J320" i="3"/>
  <c r="J371" i="3"/>
  <c r="J353" i="3"/>
  <c r="J348" i="3"/>
  <c r="J339" i="3"/>
  <c r="J321" i="3"/>
  <c r="J316" i="3"/>
  <c r="J306" i="3"/>
  <c r="J302" i="3"/>
  <c r="J367" i="3"/>
  <c r="J372" i="3"/>
  <c r="J363" i="3"/>
  <c r="J345" i="3"/>
  <c r="J340" i="3"/>
  <c r="J331" i="3"/>
  <c r="J311" i="3"/>
  <c r="J305" i="3"/>
  <c r="J301" i="3"/>
  <c r="J297" i="3"/>
  <c r="J293" i="3"/>
  <c r="J289" i="3"/>
  <c r="J285" i="3"/>
  <c r="J359" i="3"/>
  <c r="J317" i="3"/>
  <c r="J313" i="3"/>
  <c r="J290" i="3"/>
  <c r="J369" i="3"/>
  <c r="J364" i="3"/>
  <c r="J327" i="3"/>
  <c r="J323" i="3"/>
  <c r="J319" i="3"/>
  <c r="J315" i="3"/>
  <c r="J307" i="3"/>
  <c r="J292" i="3"/>
  <c r="J291" i="3"/>
  <c r="J281" i="3"/>
  <c r="J277" i="3"/>
  <c r="J273" i="3"/>
  <c r="J269" i="3"/>
  <c r="J265" i="3"/>
  <c r="J261" i="3"/>
  <c r="J341" i="3"/>
  <c r="J337" i="3"/>
  <c r="J335" i="3"/>
  <c r="J333" i="3"/>
  <c r="J329" i="3"/>
  <c r="J303" i="3"/>
  <c r="J294" i="3"/>
  <c r="J361" i="3"/>
  <c r="J356" i="3"/>
  <c r="J349" i="3"/>
  <c r="J308" i="3"/>
  <c r="J304" i="3"/>
  <c r="J296" i="3"/>
  <c r="J295" i="3"/>
  <c r="J280" i="3"/>
  <c r="J276" i="3"/>
  <c r="J272" i="3"/>
  <c r="J268" i="3"/>
  <c r="J264" i="3"/>
  <c r="J260" i="3"/>
  <c r="J256" i="3"/>
  <c r="J252" i="3"/>
  <c r="J373" i="3"/>
  <c r="J312" i="3"/>
  <c r="J309" i="3"/>
  <c r="J299" i="3"/>
  <c r="J284" i="3"/>
  <c r="J279" i="3"/>
  <c r="J271" i="3"/>
  <c r="J263" i="3"/>
  <c r="J249" i="3"/>
  <c r="J248" i="3"/>
  <c r="J244" i="3"/>
  <c r="J240" i="3"/>
  <c r="J236" i="3"/>
  <c r="J232" i="3"/>
  <c r="J228" i="3"/>
  <c r="J224" i="3"/>
  <c r="J336" i="3"/>
  <c r="J332" i="3"/>
  <c r="J328" i="3"/>
  <c r="J324" i="3"/>
  <c r="J286" i="3"/>
  <c r="J251" i="3"/>
  <c r="J250" i="3"/>
  <c r="J355" i="3"/>
  <c r="J300" i="3"/>
  <c r="J283" i="3"/>
  <c r="J275" i="3"/>
  <c r="J267" i="3"/>
  <c r="J257" i="3"/>
  <c r="J246" i="3"/>
  <c r="J242" i="3"/>
  <c r="J238" i="3"/>
  <c r="J234" i="3"/>
  <c r="J230" i="3"/>
  <c r="J226" i="3"/>
  <c r="J365" i="3"/>
  <c r="J282" i="3"/>
  <c r="J254" i="3"/>
  <c r="J241" i="3"/>
  <c r="J215" i="3"/>
  <c r="J207" i="3"/>
  <c r="J298" i="3"/>
  <c r="J288" i="3"/>
  <c r="J274" i="3"/>
  <c r="J259" i="3"/>
  <c r="J237" i="3"/>
  <c r="J216" i="3"/>
  <c r="J208" i="3"/>
  <c r="J200" i="3"/>
  <c r="J192" i="3"/>
  <c r="J184" i="3"/>
  <c r="J176" i="3"/>
  <c r="J170" i="3"/>
  <c r="J310" i="3"/>
  <c r="J266" i="3"/>
  <c r="J247" i="3"/>
  <c r="J233" i="3"/>
  <c r="J217" i="3"/>
  <c r="J209" i="3"/>
  <c r="J201" i="3"/>
  <c r="J193" i="3"/>
  <c r="J185" i="3"/>
  <c r="J287" i="3"/>
  <c r="J253" i="3"/>
  <c r="J239" i="3"/>
  <c r="J225" i="3"/>
  <c r="J223" i="3"/>
  <c r="J219" i="3"/>
  <c r="J211" i="3"/>
  <c r="J203" i="3"/>
  <c r="J195" i="3"/>
  <c r="J187" i="3"/>
  <c r="J368" i="3"/>
  <c r="J360" i="3"/>
  <c r="J278" i="3"/>
  <c r="J258" i="3"/>
  <c r="J235" i="3"/>
  <c r="J220" i="3"/>
  <c r="J212" i="3"/>
  <c r="J204" i="3"/>
  <c r="J196" i="3"/>
  <c r="J188" i="3"/>
  <c r="J180" i="3"/>
  <c r="J351" i="3"/>
  <c r="J218" i="3"/>
  <c r="J199" i="3"/>
  <c r="J347" i="3"/>
  <c r="J222" i="3"/>
  <c r="J205" i="3"/>
  <c r="J189" i="3"/>
  <c r="J186" i="3"/>
  <c r="J155" i="3"/>
  <c r="J153" i="3"/>
  <c r="J139" i="3"/>
  <c r="J137" i="3"/>
  <c r="J135" i="3"/>
  <c r="J134" i="3"/>
  <c r="J132" i="3"/>
  <c r="J262" i="3"/>
  <c r="J227" i="3"/>
  <c r="J190" i="3"/>
  <c r="J175" i="3"/>
  <c r="J154" i="3"/>
  <c r="J152" i="3"/>
  <c r="J148" i="3"/>
  <c r="J131" i="3"/>
  <c r="J344" i="3"/>
  <c r="J213" i="3"/>
  <c r="J206" i="3"/>
  <c r="J191" i="3"/>
  <c r="J229" i="3"/>
  <c r="J197" i="3"/>
  <c r="J179" i="3"/>
  <c r="J174" i="3"/>
  <c r="J171" i="3"/>
  <c r="J166" i="3"/>
  <c r="J145" i="3"/>
  <c r="J143" i="3"/>
  <c r="J126" i="3"/>
  <c r="J124" i="3"/>
  <c r="J122" i="3"/>
  <c r="J270" i="3"/>
  <c r="J243" i="3"/>
  <c r="J181" i="3"/>
  <c r="J182" i="3"/>
  <c r="J177" i="3"/>
  <c r="J167" i="3"/>
  <c r="J142" i="3"/>
  <c r="J128" i="3"/>
  <c r="J98" i="3"/>
  <c r="J231" i="3"/>
  <c r="J164" i="3"/>
  <c r="J157" i="3"/>
  <c r="J125" i="3"/>
  <c r="J87" i="3"/>
  <c r="J85" i="3"/>
  <c r="J198" i="3"/>
  <c r="J183" i="3"/>
  <c r="J178" i="3"/>
  <c r="J221" i="3"/>
  <c r="J169" i="3"/>
  <c r="J156" i="3"/>
  <c r="J144" i="3"/>
  <c r="J133" i="3"/>
  <c r="J116" i="3"/>
  <c r="J108" i="3"/>
  <c r="J106" i="3"/>
  <c r="J162" i="3"/>
  <c r="J147" i="3"/>
  <c r="J146" i="3"/>
  <c r="J140" i="3"/>
  <c r="J165" i="3"/>
  <c r="J158" i="3"/>
  <c r="J118" i="3"/>
  <c r="J115" i="3"/>
  <c r="J90" i="3"/>
  <c r="J78" i="3"/>
  <c r="J76" i="3"/>
  <c r="J66" i="3"/>
  <c r="J52" i="3"/>
  <c r="J255" i="3"/>
  <c r="J112" i="3"/>
  <c r="J97" i="3"/>
  <c r="J93" i="3"/>
  <c r="J91" i="3"/>
  <c r="J77" i="3"/>
  <c r="J75" i="3"/>
  <c r="J71" i="3"/>
  <c r="J69" i="3"/>
  <c r="J67" i="3"/>
  <c r="J65" i="3"/>
  <c r="J214" i="3"/>
  <c r="J159" i="3"/>
  <c r="J149" i="3"/>
  <c r="J138" i="3"/>
  <c r="J245" i="3"/>
  <c r="J161" i="3"/>
  <c r="J160" i="3"/>
  <c r="J150" i="3"/>
  <c r="J114" i="3"/>
  <c r="J92" i="3"/>
  <c r="J62" i="3"/>
  <c r="J60" i="3"/>
  <c r="J59" i="3"/>
  <c r="J56" i="3"/>
  <c r="J168" i="3"/>
  <c r="J123" i="3"/>
  <c r="J107" i="3"/>
  <c r="J86" i="3"/>
  <c r="J79" i="3"/>
  <c r="J194" i="3"/>
  <c r="J173" i="3"/>
  <c r="J113" i="3"/>
  <c r="J102" i="3"/>
  <c r="J82" i="3"/>
  <c r="J70" i="3"/>
  <c r="J58" i="3"/>
  <c r="J81" i="3"/>
  <c r="J73" i="3"/>
  <c r="J63" i="3"/>
  <c r="J48" i="3"/>
  <c r="J38" i="3"/>
  <c r="J33" i="3"/>
  <c r="J210" i="3"/>
  <c r="J172" i="3"/>
  <c r="J120" i="3"/>
  <c r="J119" i="3"/>
  <c r="J103" i="3"/>
  <c r="J72" i="3"/>
  <c r="J54" i="3"/>
  <c r="J141" i="3"/>
  <c r="J121" i="3"/>
  <c r="J104" i="3"/>
  <c r="J99" i="3"/>
  <c r="J94" i="3"/>
  <c r="J84" i="3"/>
  <c r="J109" i="3"/>
  <c r="J100" i="3"/>
  <c r="J89" i="3"/>
  <c r="J80" i="3"/>
  <c r="J202" i="3"/>
  <c r="J151" i="3"/>
  <c r="J136" i="3"/>
  <c r="J127" i="3"/>
  <c r="J111" i="3"/>
  <c r="J105" i="3"/>
  <c r="J95" i="3"/>
  <c r="J88" i="3"/>
  <c r="J74" i="3"/>
  <c r="J61" i="3"/>
  <c r="J57" i="3"/>
  <c r="J55" i="3"/>
  <c r="J130" i="3"/>
  <c r="J96" i="3"/>
  <c r="J53" i="3"/>
  <c r="J51" i="3"/>
  <c r="J110" i="3"/>
  <c r="J101" i="3"/>
  <c r="J47" i="3"/>
  <c r="J43" i="3"/>
  <c r="J39" i="3"/>
  <c r="J35" i="3"/>
  <c r="J163" i="3"/>
  <c r="J83" i="3"/>
  <c r="J68" i="3"/>
  <c r="J50" i="3"/>
  <c r="J46" i="3"/>
  <c r="J42" i="3"/>
  <c r="J129" i="3"/>
  <c r="J41" i="3"/>
  <c r="J34" i="3"/>
  <c r="J37" i="3"/>
  <c r="J117" i="3"/>
  <c r="J49" i="3"/>
  <c r="J45" i="3"/>
  <c r="J44" i="3"/>
  <c r="J40" i="3"/>
  <c r="J36" i="3"/>
  <c r="J64" i="3"/>
  <c r="F372" i="3"/>
  <c r="F368" i="3"/>
  <c r="F364" i="3"/>
  <c r="F360" i="3"/>
  <c r="F356" i="3"/>
  <c r="F352" i="3"/>
  <c r="F348" i="3"/>
  <c r="F344" i="3"/>
  <c r="F340" i="3"/>
  <c r="F336" i="3"/>
  <c r="F332" i="3"/>
  <c r="F328" i="3"/>
  <c r="F324" i="3"/>
  <c r="F320" i="3"/>
  <c r="F316" i="3"/>
  <c r="F369" i="3"/>
  <c r="F351" i="3"/>
  <c r="F346" i="3"/>
  <c r="F337" i="3"/>
  <c r="F319" i="3"/>
  <c r="F314" i="3"/>
  <c r="F310" i="3"/>
  <c r="F309" i="3"/>
  <c r="F374" i="3"/>
  <c r="F365" i="3"/>
  <c r="F347" i="3"/>
  <c r="F342" i="3"/>
  <c r="F333" i="3"/>
  <c r="F315" i="3"/>
  <c r="F308" i="3"/>
  <c r="F304" i="3"/>
  <c r="F375" i="3"/>
  <c r="F370" i="3"/>
  <c r="F361" i="3"/>
  <c r="F371" i="3"/>
  <c r="F366" i="3"/>
  <c r="F357" i="3"/>
  <c r="F339" i="3"/>
  <c r="F334" i="3"/>
  <c r="F325" i="3"/>
  <c r="F307" i="3"/>
  <c r="F303" i="3"/>
  <c r="F299" i="3"/>
  <c r="F295" i="3"/>
  <c r="F291" i="3"/>
  <c r="F287" i="3"/>
  <c r="F367" i="3"/>
  <c r="F362" i="3"/>
  <c r="F338" i="3"/>
  <c r="F312" i="3"/>
  <c r="F305" i="3"/>
  <c r="F300" i="3"/>
  <c r="F284" i="3"/>
  <c r="F306" i="3"/>
  <c r="F301" i="3"/>
  <c r="F286" i="3"/>
  <c r="F285" i="3"/>
  <c r="F283" i="3"/>
  <c r="F279" i="3"/>
  <c r="F275" i="3"/>
  <c r="F271" i="3"/>
  <c r="F267" i="3"/>
  <c r="F263" i="3"/>
  <c r="F259" i="3"/>
  <c r="F359" i="3"/>
  <c r="F354" i="3"/>
  <c r="F350" i="3"/>
  <c r="F321" i="3"/>
  <c r="F317" i="3"/>
  <c r="F302" i="3"/>
  <c r="F288" i="3"/>
  <c r="F335" i="3"/>
  <c r="F331" i="3"/>
  <c r="F329" i="3"/>
  <c r="F327" i="3"/>
  <c r="F323" i="3"/>
  <c r="F313" i="3"/>
  <c r="F290" i="3"/>
  <c r="F289" i="3"/>
  <c r="F282" i="3"/>
  <c r="F278" i="3"/>
  <c r="F274" i="3"/>
  <c r="F270" i="3"/>
  <c r="F266" i="3"/>
  <c r="F262" i="3"/>
  <c r="F258" i="3"/>
  <c r="F254" i="3"/>
  <c r="F250" i="3"/>
  <c r="F363" i="3"/>
  <c r="F358" i="3"/>
  <c r="F353" i="3"/>
  <c r="F349" i="3"/>
  <c r="F345" i="3"/>
  <c r="F341" i="3"/>
  <c r="F293" i="3"/>
  <c r="F281" i="3"/>
  <c r="F273" i="3"/>
  <c r="F265" i="3"/>
  <c r="F246" i="3"/>
  <c r="F242" i="3"/>
  <c r="F238" i="3"/>
  <c r="F234" i="3"/>
  <c r="F230" i="3"/>
  <c r="F226" i="3"/>
  <c r="F311" i="3"/>
  <c r="F294" i="3"/>
  <c r="F277" i="3"/>
  <c r="F269" i="3"/>
  <c r="F261" i="3"/>
  <c r="F251" i="3"/>
  <c r="F248" i="3"/>
  <c r="F244" i="3"/>
  <c r="F240" i="3"/>
  <c r="F236" i="3"/>
  <c r="F232" i="3"/>
  <c r="F228" i="3"/>
  <c r="F224" i="3"/>
  <c r="F343" i="3"/>
  <c r="F318" i="3"/>
  <c r="F292" i="3"/>
  <c r="F280" i="3"/>
  <c r="F235" i="3"/>
  <c r="F219" i="3"/>
  <c r="F211" i="3"/>
  <c r="F373" i="3"/>
  <c r="F330" i="3"/>
  <c r="F272" i="3"/>
  <c r="F256" i="3"/>
  <c r="F249" i="3"/>
  <c r="F245" i="3"/>
  <c r="F231" i="3"/>
  <c r="F220" i="3"/>
  <c r="F212" i="3"/>
  <c r="F204" i="3"/>
  <c r="F196" i="3"/>
  <c r="F188" i="3"/>
  <c r="F180" i="3"/>
  <c r="F264" i="3"/>
  <c r="F241" i="3"/>
  <c r="F227" i="3"/>
  <c r="F221" i="3"/>
  <c r="F213" i="3"/>
  <c r="F205" i="3"/>
  <c r="F197" i="3"/>
  <c r="F189" i="3"/>
  <c r="F181" i="3"/>
  <c r="F276" i="3"/>
  <c r="F257" i="3"/>
  <c r="F233" i="3"/>
  <c r="F215" i="3"/>
  <c r="F207" i="3"/>
  <c r="F199" i="3"/>
  <c r="F191" i="3"/>
  <c r="F297" i="3"/>
  <c r="F268" i="3"/>
  <c r="F255" i="3"/>
  <c r="F247" i="3"/>
  <c r="F229" i="3"/>
  <c r="F216" i="3"/>
  <c r="F208" i="3"/>
  <c r="F200" i="3"/>
  <c r="F192" i="3"/>
  <c r="F184" i="3"/>
  <c r="F176" i="3"/>
  <c r="F239" i="3"/>
  <c r="F225" i="3"/>
  <c r="F214" i="3"/>
  <c r="F195" i="3"/>
  <c r="F218" i="3"/>
  <c r="F201" i="3"/>
  <c r="F182" i="3"/>
  <c r="F172" i="3"/>
  <c r="F166" i="3"/>
  <c r="F145" i="3"/>
  <c r="F143" i="3"/>
  <c r="F126" i="3"/>
  <c r="F124" i="3"/>
  <c r="F122" i="3"/>
  <c r="F252" i="3"/>
  <c r="F222" i="3"/>
  <c r="F202" i="3"/>
  <c r="F165" i="3"/>
  <c r="F163" i="3"/>
  <c r="F161" i="3"/>
  <c r="F158" i="3"/>
  <c r="F144" i="3"/>
  <c r="F142" i="3"/>
  <c r="F125" i="3"/>
  <c r="F326" i="3"/>
  <c r="F237" i="3"/>
  <c r="F209" i="3"/>
  <c r="F203" i="3"/>
  <c r="F322" i="3"/>
  <c r="F260" i="3"/>
  <c r="F243" i="3"/>
  <c r="F223" i="3"/>
  <c r="F193" i="3"/>
  <c r="F185" i="3"/>
  <c r="F175" i="3"/>
  <c r="F155" i="3"/>
  <c r="F153" i="3"/>
  <c r="F139" i="3"/>
  <c r="F137" i="3"/>
  <c r="F135" i="3"/>
  <c r="F134" i="3"/>
  <c r="F132" i="3"/>
  <c r="F194" i="3"/>
  <c r="F173" i="3"/>
  <c r="F355" i="3"/>
  <c r="F174" i="3"/>
  <c r="F168" i="3"/>
  <c r="F162" i="3"/>
  <c r="F152" i="3"/>
  <c r="F140" i="3"/>
  <c r="F136" i="3"/>
  <c r="F116" i="3"/>
  <c r="F108" i="3"/>
  <c r="F106" i="3"/>
  <c r="F190" i="3"/>
  <c r="F150" i="3"/>
  <c r="F146" i="3"/>
  <c r="F123" i="3"/>
  <c r="F115" i="3"/>
  <c r="F113" i="3"/>
  <c r="F111" i="3"/>
  <c r="F109" i="3"/>
  <c r="F105" i="3"/>
  <c r="F101" i="3"/>
  <c r="F91" i="3"/>
  <c r="F186" i="3"/>
  <c r="F177" i="3"/>
  <c r="F171" i="3"/>
  <c r="F296" i="3"/>
  <c r="F210" i="3"/>
  <c r="F206" i="3"/>
  <c r="F187" i="3"/>
  <c r="F183" i="3"/>
  <c r="F154" i="3"/>
  <c r="F138" i="3"/>
  <c r="F98" i="3"/>
  <c r="F217" i="3"/>
  <c r="F179" i="3"/>
  <c r="F170" i="3"/>
  <c r="F169" i="3"/>
  <c r="F157" i="3"/>
  <c r="F147" i="3"/>
  <c r="F141" i="3"/>
  <c r="F131" i="3"/>
  <c r="F129" i="3"/>
  <c r="F120" i="3"/>
  <c r="F110" i="3"/>
  <c r="F102" i="3"/>
  <c r="F94" i="3"/>
  <c r="F87" i="3"/>
  <c r="F62" i="3"/>
  <c r="F60" i="3"/>
  <c r="F59" i="3"/>
  <c r="F56" i="3"/>
  <c r="F198" i="3"/>
  <c r="F164" i="3"/>
  <c r="F148" i="3"/>
  <c r="F88" i="3"/>
  <c r="F84" i="3"/>
  <c r="F81" i="3"/>
  <c r="F298" i="3"/>
  <c r="F253" i="3"/>
  <c r="F178" i="3"/>
  <c r="F167" i="3"/>
  <c r="F159" i="3"/>
  <c r="F104" i="3"/>
  <c r="F100" i="3"/>
  <c r="F96" i="3"/>
  <c r="F85" i="3"/>
  <c r="F78" i="3"/>
  <c r="F76" i="3"/>
  <c r="F66" i="3"/>
  <c r="F52" i="3"/>
  <c r="F95" i="3"/>
  <c r="F77" i="3"/>
  <c r="F130" i="3"/>
  <c r="F117" i="3"/>
  <c r="F83" i="3"/>
  <c r="F74" i="3"/>
  <c r="F61" i="3"/>
  <c r="F57" i="3"/>
  <c r="F55" i="3"/>
  <c r="F160" i="3"/>
  <c r="F118" i="3"/>
  <c r="F112" i="3"/>
  <c r="F107" i="3"/>
  <c r="F86" i="3"/>
  <c r="F79" i="3"/>
  <c r="F68" i="3"/>
  <c r="F64" i="3"/>
  <c r="F128" i="3"/>
  <c r="F97" i="3"/>
  <c r="F82" i="3"/>
  <c r="F67" i="3"/>
  <c r="F53" i="3"/>
  <c r="F41" i="3"/>
  <c r="F133" i="3"/>
  <c r="F119" i="3"/>
  <c r="F93" i="3"/>
  <c r="F92" i="3"/>
  <c r="F75" i="3"/>
  <c r="F70" i="3"/>
  <c r="F156" i="3"/>
  <c r="F149" i="3"/>
  <c r="F114" i="3"/>
  <c r="F103" i="3"/>
  <c r="F90" i="3"/>
  <c r="F73" i="3"/>
  <c r="F69" i="3"/>
  <c r="F63" i="3"/>
  <c r="F121" i="3"/>
  <c r="F99" i="3"/>
  <c r="F89" i="3"/>
  <c r="F72" i="3"/>
  <c r="F54" i="3"/>
  <c r="F48" i="3"/>
  <c r="F38" i="3"/>
  <c r="F33" i="3"/>
  <c r="F44" i="3"/>
  <c r="F40" i="3"/>
  <c r="F36" i="3"/>
  <c r="F151" i="3"/>
  <c r="F71" i="3"/>
  <c r="F51" i="3"/>
  <c r="F47" i="3"/>
  <c r="F43" i="3"/>
  <c r="F39" i="3"/>
  <c r="F35" i="3"/>
  <c r="F50" i="3"/>
  <c r="F46" i="3"/>
  <c r="F42" i="3"/>
  <c r="F127" i="3"/>
  <c r="F34" i="3"/>
  <c r="F65" i="3"/>
  <c r="F58" i="3"/>
  <c r="F80" i="3"/>
  <c r="F49" i="3"/>
  <c r="F45" i="3"/>
  <c r="F37" i="3"/>
  <c r="G373" i="3"/>
  <c r="G369" i="3"/>
  <c r="G365" i="3"/>
  <c r="G361" i="3"/>
  <c r="G357" i="3"/>
  <c r="G353" i="3"/>
  <c r="G349" i="3"/>
  <c r="G345" i="3"/>
  <c r="G341" i="3"/>
  <c r="G337" i="3"/>
  <c r="G333" i="3"/>
  <c r="G329" i="3"/>
  <c r="G325" i="3"/>
  <c r="G321" i="3"/>
  <c r="G317" i="3"/>
  <c r="G313" i="3"/>
  <c r="G309" i="3"/>
  <c r="G375" i="3"/>
  <c r="G371" i="3"/>
  <c r="G367" i="3"/>
  <c r="G363" i="3"/>
  <c r="G359" i="3"/>
  <c r="G355" i="3"/>
  <c r="G351" i="3"/>
  <c r="G347" i="3"/>
  <c r="G343" i="3"/>
  <c r="G339" i="3"/>
  <c r="G335" i="3"/>
  <c r="G331" i="3"/>
  <c r="G327" i="3"/>
  <c r="G323" i="3"/>
  <c r="G319" i="3"/>
  <c r="G315" i="3"/>
  <c r="G374" i="3"/>
  <c r="G360" i="3"/>
  <c r="G342" i="3"/>
  <c r="G328" i="3"/>
  <c r="G308" i="3"/>
  <c r="G304" i="3"/>
  <c r="G300" i="3"/>
  <c r="G296" i="3"/>
  <c r="G292" i="3"/>
  <c r="G288" i="3"/>
  <c r="G284" i="3"/>
  <c r="G370" i="3"/>
  <c r="G356" i="3"/>
  <c r="G338" i="3"/>
  <c r="G324" i="3"/>
  <c r="G366" i="3"/>
  <c r="G362" i="3"/>
  <c r="G348" i="3"/>
  <c r="G330" i="3"/>
  <c r="G316" i="3"/>
  <c r="G344" i="3"/>
  <c r="G340" i="3"/>
  <c r="G336" i="3"/>
  <c r="G332" i="3"/>
  <c r="G306" i="3"/>
  <c r="G301" i="3"/>
  <c r="G286" i="3"/>
  <c r="G285" i="3"/>
  <c r="G283" i="3"/>
  <c r="G279" i="3"/>
  <c r="G275" i="3"/>
  <c r="G271" i="3"/>
  <c r="G267" i="3"/>
  <c r="G263" i="3"/>
  <c r="G259" i="3"/>
  <c r="G255" i="3"/>
  <c r="G251" i="3"/>
  <c r="G372" i="3"/>
  <c r="G354" i="3"/>
  <c r="G352" i="3"/>
  <c r="G350" i="3"/>
  <c r="G346" i="3"/>
  <c r="G302" i="3"/>
  <c r="G287" i="3"/>
  <c r="G310" i="3"/>
  <c r="G307" i="3"/>
  <c r="G290" i="3"/>
  <c r="G289" i="3"/>
  <c r="G282" i="3"/>
  <c r="G278" i="3"/>
  <c r="G274" i="3"/>
  <c r="G270" i="3"/>
  <c r="G266" i="3"/>
  <c r="G262" i="3"/>
  <c r="G364" i="3"/>
  <c r="G303" i="3"/>
  <c r="G291" i="3"/>
  <c r="G295" i="3"/>
  <c r="G368" i="3"/>
  <c r="G320" i="3"/>
  <c r="G297" i="3"/>
  <c r="G276" i="3"/>
  <c r="G268" i="3"/>
  <c r="G245" i="3"/>
  <c r="G241" i="3"/>
  <c r="G237" i="3"/>
  <c r="G233" i="3"/>
  <c r="G229" i="3"/>
  <c r="G225" i="3"/>
  <c r="G253" i="3"/>
  <c r="G252" i="3"/>
  <c r="G311" i="3"/>
  <c r="G299" i="3"/>
  <c r="G277" i="3"/>
  <c r="G272" i="3"/>
  <c r="G256" i="3"/>
  <c r="G249" i="3"/>
  <c r="G240" i="3"/>
  <c r="G231" i="3"/>
  <c r="G226" i="3"/>
  <c r="G220" i="3"/>
  <c r="G212" i="3"/>
  <c r="G269" i="3"/>
  <c r="G264" i="3"/>
  <c r="G254" i="3"/>
  <c r="G236" i="3"/>
  <c r="G227" i="3"/>
  <c r="G221" i="3"/>
  <c r="G213" i="3"/>
  <c r="G205" i="3"/>
  <c r="G197" i="3"/>
  <c r="G189" i="3"/>
  <c r="G181" i="3"/>
  <c r="G173" i="3"/>
  <c r="G322" i="3"/>
  <c r="G298" i="3"/>
  <c r="G261" i="3"/>
  <c r="G232" i="3"/>
  <c r="G222" i="3"/>
  <c r="G214" i="3"/>
  <c r="G206" i="3"/>
  <c r="G198" i="3"/>
  <c r="G190" i="3"/>
  <c r="G182" i="3"/>
  <c r="G334" i="3"/>
  <c r="G314" i="3"/>
  <c r="G305" i="3"/>
  <c r="G281" i="3"/>
  <c r="G250" i="3"/>
  <c r="G247" i="3"/>
  <c r="G242" i="3"/>
  <c r="G224" i="3"/>
  <c r="G216" i="3"/>
  <c r="G208" i="3"/>
  <c r="G200" i="3"/>
  <c r="G192" i="3"/>
  <c r="G326" i="3"/>
  <c r="G273" i="3"/>
  <c r="G243" i="3"/>
  <c r="G238" i="3"/>
  <c r="G223" i="3"/>
  <c r="G217" i="3"/>
  <c r="G209" i="3"/>
  <c r="G201" i="3"/>
  <c r="G193" i="3"/>
  <c r="G185" i="3"/>
  <c r="G177" i="3"/>
  <c r="G318" i="3"/>
  <c r="G294" i="3"/>
  <c r="G196" i="3"/>
  <c r="G257" i="3"/>
  <c r="G248" i="3"/>
  <c r="G215" i="3"/>
  <c r="G202" i="3"/>
  <c r="G176" i="3"/>
  <c r="G165" i="3"/>
  <c r="G163" i="3"/>
  <c r="G161" i="3"/>
  <c r="G158" i="3"/>
  <c r="G144" i="3"/>
  <c r="G142" i="3"/>
  <c r="G125" i="3"/>
  <c r="G312" i="3"/>
  <c r="G234" i="3"/>
  <c r="G203" i="3"/>
  <c r="G187" i="3"/>
  <c r="G178" i="3"/>
  <c r="G164" i="3"/>
  <c r="G162" i="3"/>
  <c r="G160" i="3"/>
  <c r="G159" i="3"/>
  <c r="G157" i="3"/>
  <c r="G141" i="3"/>
  <c r="G244" i="3"/>
  <c r="G219" i="3"/>
  <c r="G204" i="3"/>
  <c r="G358" i="3"/>
  <c r="G280" i="3"/>
  <c r="G210" i="3"/>
  <c r="G194" i="3"/>
  <c r="G154" i="3"/>
  <c r="G152" i="3"/>
  <c r="G148" i="3"/>
  <c r="G131" i="3"/>
  <c r="G235" i="3"/>
  <c r="G191" i="3"/>
  <c r="G265" i="3"/>
  <c r="G199" i="3"/>
  <c r="G175" i="3"/>
  <c r="G155" i="3"/>
  <c r="G150" i="3"/>
  <c r="G146" i="3"/>
  <c r="G143" i="3"/>
  <c r="G132" i="3"/>
  <c r="G126" i="3"/>
  <c r="G123" i="3"/>
  <c r="G115" i="3"/>
  <c r="G113" i="3"/>
  <c r="G111" i="3"/>
  <c r="G109" i="3"/>
  <c r="G105" i="3"/>
  <c r="G101" i="3"/>
  <c r="G186" i="3"/>
  <c r="G171" i="3"/>
  <c r="G149" i="3"/>
  <c r="G129" i="3"/>
  <c r="G114" i="3"/>
  <c r="G112" i="3"/>
  <c r="G110" i="3"/>
  <c r="G104" i="3"/>
  <c r="G102" i="3"/>
  <c r="G100" i="3"/>
  <c r="G96" i="3"/>
  <c r="G94" i="3"/>
  <c r="G92" i="3"/>
  <c r="G90" i="3"/>
  <c r="G260" i="3"/>
  <c r="G239" i="3"/>
  <c r="G230" i="3"/>
  <c r="G211" i="3"/>
  <c r="G207" i="3"/>
  <c r="G258" i="3"/>
  <c r="G246" i="3"/>
  <c r="G228" i="3"/>
  <c r="G179" i="3"/>
  <c r="G151" i="3"/>
  <c r="G134" i="3"/>
  <c r="G183" i="3"/>
  <c r="G156" i="3"/>
  <c r="G145" i="3"/>
  <c r="G136" i="3"/>
  <c r="G116" i="3"/>
  <c r="G88" i="3"/>
  <c r="G84" i="3"/>
  <c r="G81" i="3"/>
  <c r="G58" i="3"/>
  <c r="G57" i="3"/>
  <c r="G55" i="3"/>
  <c r="G124" i="3"/>
  <c r="G122" i="3"/>
  <c r="G119" i="3"/>
  <c r="G98" i="3"/>
  <c r="G89" i="3"/>
  <c r="G83" i="3"/>
  <c r="G82" i="3"/>
  <c r="G80" i="3"/>
  <c r="G195" i="3"/>
  <c r="G188" i="3"/>
  <c r="G184" i="3"/>
  <c r="G172" i="3"/>
  <c r="G153" i="3"/>
  <c r="G127" i="3"/>
  <c r="G121" i="3"/>
  <c r="G107" i="3"/>
  <c r="G91" i="3"/>
  <c r="G86" i="3"/>
  <c r="G77" i="3"/>
  <c r="G75" i="3"/>
  <c r="G71" i="3"/>
  <c r="G69" i="3"/>
  <c r="G67" i="3"/>
  <c r="G65" i="3"/>
  <c r="G174" i="3"/>
  <c r="G140" i="3"/>
  <c r="G130" i="3"/>
  <c r="G117" i="3"/>
  <c r="G74" i="3"/>
  <c r="G61" i="3"/>
  <c r="G293" i="3"/>
  <c r="G218" i="3"/>
  <c r="G168" i="3"/>
  <c r="G118" i="3"/>
  <c r="G106" i="3"/>
  <c r="G79" i="3"/>
  <c r="G76" i="3"/>
  <c r="G68" i="3"/>
  <c r="G64" i="3"/>
  <c r="G180" i="3"/>
  <c r="G170" i="3"/>
  <c r="G147" i="3"/>
  <c r="G137" i="3"/>
  <c r="G128" i="3"/>
  <c r="G97" i="3"/>
  <c r="G87" i="3"/>
  <c r="G53" i="3"/>
  <c r="G41" i="3"/>
  <c r="G167" i="3"/>
  <c r="G135" i="3"/>
  <c r="G133" i="3"/>
  <c r="G93" i="3"/>
  <c r="G70" i="3"/>
  <c r="G60" i="3"/>
  <c r="G51" i="3"/>
  <c r="G50" i="3"/>
  <c r="G46" i="3"/>
  <c r="G44" i="3"/>
  <c r="G42" i="3"/>
  <c r="G40" i="3"/>
  <c r="G36" i="3"/>
  <c r="G139" i="3"/>
  <c r="G108" i="3"/>
  <c r="G103" i="3"/>
  <c r="G78" i="3"/>
  <c r="G73" i="3"/>
  <c r="G66" i="3"/>
  <c r="G63" i="3"/>
  <c r="G120" i="3"/>
  <c r="G99" i="3"/>
  <c r="G85" i="3"/>
  <c r="G72" i="3"/>
  <c r="G138" i="3"/>
  <c r="G54" i="3"/>
  <c r="G48" i="3"/>
  <c r="G59" i="3"/>
  <c r="G52" i="3"/>
  <c r="G47" i="3"/>
  <c r="G43" i="3"/>
  <c r="G39" i="3"/>
  <c r="G35" i="3"/>
  <c r="G169" i="3"/>
  <c r="G95" i="3"/>
  <c r="G62" i="3"/>
  <c r="G34" i="3"/>
  <c r="G56" i="3"/>
  <c r="G38" i="3"/>
  <c r="G166" i="3"/>
  <c r="G49" i="3"/>
  <c r="G45" i="3"/>
  <c r="G37" i="3"/>
  <c r="G33" i="3"/>
  <c r="M375" i="2"/>
  <c r="M371" i="2"/>
  <c r="M367" i="2"/>
  <c r="M363" i="2"/>
  <c r="M359" i="2"/>
  <c r="M355" i="2"/>
  <c r="M351" i="2"/>
  <c r="M347" i="2"/>
  <c r="M343" i="2"/>
  <c r="M339" i="2"/>
  <c r="M335" i="2"/>
  <c r="M331" i="2"/>
  <c r="M327" i="2"/>
  <c r="M323" i="2"/>
  <c r="M319" i="2"/>
  <c r="M315" i="2"/>
  <c r="M311" i="2"/>
  <c r="M374" i="2"/>
  <c r="M370" i="2"/>
  <c r="M366" i="2"/>
  <c r="M362" i="2"/>
  <c r="M358" i="2"/>
  <c r="M354" i="2"/>
  <c r="M350" i="2"/>
  <c r="M346" i="2"/>
  <c r="M342" i="2"/>
  <c r="M338" i="2"/>
  <c r="M334" i="2"/>
  <c r="M330" i="2"/>
  <c r="M326" i="2"/>
  <c r="M322" i="2"/>
  <c r="M318" i="2"/>
  <c r="M314" i="2"/>
  <c r="M310" i="2"/>
  <c r="M373" i="2"/>
  <c r="M369" i="2"/>
  <c r="M365" i="2"/>
  <c r="M361" i="2"/>
  <c r="M357" i="2"/>
  <c r="M353" i="2"/>
  <c r="M349" i="2"/>
  <c r="M345" i="2"/>
  <c r="M341" i="2"/>
  <c r="M337" i="2"/>
  <c r="M333" i="2"/>
  <c r="M329" i="2"/>
  <c r="M325" i="2"/>
  <c r="M321" i="2"/>
  <c r="M317" i="2"/>
  <c r="M313" i="2"/>
  <c r="M309" i="2"/>
  <c r="M368" i="2"/>
  <c r="M352" i="2"/>
  <c r="M336" i="2"/>
  <c r="M320" i="2"/>
  <c r="M305" i="2"/>
  <c r="M301" i="2"/>
  <c r="M297" i="2"/>
  <c r="M293" i="2"/>
  <c r="M289" i="2"/>
  <c r="M285" i="2"/>
  <c r="M281" i="2"/>
  <c r="M277" i="2"/>
  <c r="M273" i="2"/>
  <c r="M269" i="2"/>
  <c r="M265" i="2"/>
  <c r="M261" i="2"/>
  <c r="M257" i="2"/>
  <c r="M364" i="2"/>
  <c r="M348" i="2"/>
  <c r="M332" i="2"/>
  <c r="M316" i="2"/>
  <c r="M304" i="2"/>
  <c r="M360" i="2"/>
  <c r="M344" i="2"/>
  <c r="M328" i="2"/>
  <c r="M312" i="2"/>
  <c r="M307" i="2"/>
  <c r="M303" i="2"/>
  <c r="M299" i="2"/>
  <c r="M295" i="2"/>
  <c r="M291" i="2"/>
  <c r="M287" i="2"/>
  <c r="M283" i="2"/>
  <c r="M279" i="2"/>
  <c r="M275" i="2"/>
  <c r="M271" i="2"/>
  <c r="M267" i="2"/>
  <c r="M263" i="2"/>
  <c r="M259" i="2"/>
  <c r="M372" i="2"/>
  <c r="M308" i="2"/>
  <c r="M298" i="2"/>
  <c r="M290" i="2"/>
  <c r="M282" i="2"/>
  <c r="M274" i="2"/>
  <c r="M266" i="2"/>
  <c r="M258" i="2"/>
  <c r="M254" i="2"/>
  <c r="M250" i="2"/>
  <c r="M246" i="2"/>
  <c r="M242" i="2"/>
  <c r="M238" i="2"/>
  <c r="M234" i="2"/>
  <c r="M230" i="2"/>
  <c r="M226" i="2"/>
  <c r="M220" i="2"/>
  <c r="M221" i="2"/>
  <c r="M356" i="2"/>
  <c r="M296" i="2"/>
  <c r="M288" i="2"/>
  <c r="M280" i="2"/>
  <c r="M272" i="2"/>
  <c r="M264" i="2"/>
  <c r="M253" i="2"/>
  <c r="M249" i="2"/>
  <c r="M245" i="2"/>
  <c r="M241" i="2"/>
  <c r="M237" i="2"/>
  <c r="M233" i="2"/>
  <c r="M229" i="2"/>
  <c r="M225" i="2"/>
  <c r="M222" i="2"/>
  <c r="M223" i="2"/>
  <c r="M306" i="2"/>
  <c r="M292" i="2"/>
  <c r="M262" i="2"/>
  <c r="M255" i="2"/>
  <c r="M240" i="2"/>
  <c r="M209" i="2"/>
  <c r="M201" i="2"/>
  <c r="M193" i="2"/>
  <c r="M185" i="2"/>
  <c r="M177" i="2"/>
  <c r="M300" i="2"/>
  <c r="M270" i="2"/>
  <c r="M244" i="2"/>
  <c r="M227" i="2"/>
  <c r="M210" i="2"/>
  <c r="M202" i="2"/>
  <c r="M194" i="2"/>
  <c r="M186" i="2"/>
  <c r="M178" i="2"/>
  <c r="M324" i="2"/>
  <c r="M278" i="2"/>
  <c r="M248" i="2"/>
  <c r="M231" i="2"/>
  <c r="M219" i="2"/>
  <c r="M217" i="2"/>
  <c r="M211" i="2"/>
  <c r="M203" i="2"/>
  <c r="M195" i="2"/>
  <c r="M187" i="2"/>
  <c r="M179" i="2"/>
  <c r="M286" i="2"/>
  <c r="M252" i="2"/>
  <c r="M235" i="2"/>
  <c r="M212" i="2"/>
  <c r="M204" i="2"/>
  <c r="M196" i="2"/>
  <c r="M188" i="2"/>
  <c r="M180" i="2"/>
  <c r="M302" i="2"/>
  <c r="M268" i="2"/>
  <c r="M243" i="2"/>
  <c r="M228" i="2"/>
  <c r="M218" i="2"/>
  <c r="M214" i="2"/>
  <c r="M206" i="2"/>
  <c r="M198" i="2"/>
  <c r="M190" i="2"/>
  <c r="M182" i="2"/>
  <c r="M174" i="2"/>
  <c r="M340" i="2"/>
  <c r="M276" i="2"/>
  <c r="M247" i="2"/>
  <c r="M232" i="2"/>
  <c r="M215" i="2"/>
  <c r="M207" i="2"/>
  <c r="M199" i="2"/>
  <c r="M191" i="2"/>
  <c r="M294" i="2"/>
  <c r="M260" i="2"/>
  <c r="M224" i="2"/>
  <c r="M197" i="2"/>
  <c r="M189" i="2"/>
  <c r="M170" i="2"/>
  <c r="M168" i="2"/>
  <c r="M151" i="2"/>
  <c r="M149" i="2"/>
  <c r="M147" i="2"/>
  <c r="M130" i="2"/>
  <c r="M128" i="2"/>
  <c r="M216" i="2"/>
  <c r="M169" i="2"/>
  <c r="M167" i="2"/>
  <c r="M150" i="2"/>
  <c r="M146" i="2"/>
  <c r="M129" i="2"/>
  <c r="M127" i="2"/>
  <c r="M123" i="2"/>
  <c r="M256" i="2"/>
  <c r="M239" i="2"/>
  <c r="M205" i="2"/>
  <c r="M183" i="2"/>
  <c r="M176" i="2"/>
  <c r="M166" i="2"/>
  <c r="M145" i="2"/>
  <c r="M143" i="2"/>
  <c r="M126" i="2"/>
  <c r="M124" i="2"/>
  <c r="M122" i="2"/>
  <c r="M192" i="2"/>
  <c r="M165" i="2"/>
  <c r="M163" i="2"/>
  <c r="M161" i="2"/>
  <c r="M158" i="2"/>
  <c r="M144" i="2"/>
  <c r="M142" i="2"/>
  <c r="M125" i="2"/>
  <c r="M121" i="2"/>
  <c r="M118" i="2"/>
  <c r="M213" i="2"/>
  <c r="M164" i="2"/>
  <c r="M162" i="2"/>
  <c r="M160" i="2"/>
  <c r="M159" i="2"/>
  <c r="M157" i="2"/>
  <c r="M141" i="2"/>
  <c r="M120" i="2"/>
  <c r="M119" i="2"/>
  <c r="M117" i="2"/>
  <c r="M107" i="2"/>
  <c r="M284" i="2"/>
  <c r="M236" i="2"/>
  <c r="M200" i="2"/>
  <c r="M184" i="2"/>
  <c r="M181" i="2"/>
  <c r="M173" i="2"/>
  <c r="M156" i="2"/>
  <c r="M140" i="2"/>
  <c r="M138" i="2"/>
  <c r="M136" i="2"/>
  <c r="M133" i="2"/>
  <c r="M251" i="2"/>
  <c r="M208" i="2"/>
  <c r="M148" i="2"/>
  <c r="M111" i="2"/>
  <c r="M104" i="2"/>
  <c r="M102" i="2"/>
  <c r="M100" i="2"/>
  <c r="M96" i="2"/>
  <c r="M94" i="2"/>
  <c r="M92" i="2"/>
  <c r="M90" i="2"/>
  <c r="M73" i="2"/>
  <c r="M63" i="2"/>
  <c r="M61" i="2"/>
  <c r="M139" i="2"/>
  <c r="M110" i="2"/>
  <c r="M103" i="2"/>
  <c r="M99" i="2"/>
  <c r="M97" i="2"/>
  <c r="M95" i="2"/>
  <c r="M93" i="2"/>
  <c r="M89" i="2"/>
  <c r="M62" i="2"/>
  <c r="M60" i="2"/>
  <c r="M59" i="2"/>
  <c r="M56" i="2"/>
  <c r="M171" i="2"/>
  <c r="M137" i="2"/>
  <c r="M135" i="2"/>
  <c r="M113" i="2"/>
  <c r="M98" i="2"/>
  <c r="M88" i="2"/>
  <c r="M86" i="2"/>
  <c r="M84" i="2"/>
  <c r="M81" i="2"/>
  <c r="M58" i="2"/>
  <c r="M57" i="2"/>
  <c r="M55" i="2"/>
  <c r="M172" i="2"/>
  <c r="M116" i="2"/>
  <c r="M114" i="2"/>
  <c r="M78" i="2"/>
  <c r="M76" i="2"/>
  <c r="M66" i="2"/>
  <c r="M52" i="2"/>
  <c r="M50" i="2"/>
  <c r="M46" i="2"/>
  <c r="M44" i="2"/>
  <c r="M42" i="2"/>
  <c r="M175" i="2"/>
  <c r="M153" i="2"/>
  <c r="M109" i="2"/>
  <c r="M105" i="2"/>
  <c r="M77" i="2"/>
  <c r="M75" i="2"/>
  <c r="M71" i="2"/>
  <c r="M69" i="2"/>
  <c r="M67" i="2"/>
  <c r="M65" i="2"/>
  <c r="M49" i="2"/>
  <c r="M47" i="2"/>
  <c r="M45" i="2"/>
  <c r="M43" i="2"/>
  <c r="M112" i="2"/>
  <c r="M106" i="2"/>
  <c r="M91" i="2"/>
  <c r="M54" i="2"/>
  <c r="M134" i="2"/>
  <c r="M101" i="2"/>
  <c r="M68" i="2"/>
  <c r="M64" i="2"/>
  <c r="M48" i="2"/>
  <c r="M53" i="2"/>
  <c r="M152" i="2"/>
  <c r="M154" i="2"/>
  <c r="M87" i="2"/>
  <c r="M82" i="2"/>
  <c r="M155" i="2"/>
  <c r="M131" i="2"/>
  <c r="M80" i="2"/>
  <c r="M40" i="2"/>
  <c r="M38" i="2"/>
  <c r="M33" i="2"/>
  <c r="M108" i="2"/>
  <c r="M83" i="2"/>
  <c r="M70" i="2"/>
  <c r="M132" i="2"/>
  <c r="M36" i="2"/>
  <c r="M85" i="2"/>
  <c r="M74" i="2"/>
  <c r="M41" i="2"/>
  <c r="M115" i="2"/>
  <c r="M79" i="2"/>
  <c r="M72" i="2"/>
  <c r="M51" i="2"/>
  <c r="M39" i="2"/>
  <c r="M37" i="2"/>
  <c r="M35" i="2"/>
  <c r="M34" i="2"/>
  <c r="L375" i="2"/>
  <c r="L371" i="2"/>
  <c r="L367" i="2"/>
  <c r="L363" i="2"/>
  <c r="L359" i="2"/>
  <c r="L355" i="2"/>
  <c r="L351" i="2"/>
  <c r="L347" i="2"/>
  <c r="L343" i="2"/>
  <c r="L339" i="2"/>
  <c r="L335" i="2"/>
  <c r="L331" i="2"/>
  <c r="L327" i="2"/>
  <c r="L323" i="2"/>
  <c r="L319" i="2"/>
  <c r="L315" i="2"/>
  <c r="L311" i="2"/>
  <c r="L374" i="2"/>
  <c r="L370" i="2"/>
  <c r="L366" i="2"/>
  <c r="L362" i="2"/>
  <c r="L358" i="2"/>
  <c r="L354" i="2"/>
  <c r="L350" i="2"/>
  <c r="L346" i="2"/>
  <c r="L342" i="2"/>
  <c r="L338" i="2"/>
  <c r="L334" i="2"/>
  <c r="L330" i="2"/>
  <c r="L326" i="2"/>
  <c r="L322" i="2"/>
  <c r="L318" i="2"/>
  <c r="L314" i="2"/>
  <c r="L310" i="2"/>
  <c r="L373" i="2"/>
  <c r="L369" i="2"/>
  <c r="L365" i="2"/>
  <c r="L361" i="2"/>
  <c r="L357" i="2"/>
  <c r="L353" i="2"/>
  <c r="L349" i="2"/>
  <c r="L345" i="2"/>
  <c r="L341" i="2"/>
  <c r="L337" i="2"/>
  <c r="L333" i="2"/>
  <c r="L329" i="2"/>
  <c r="L325" i="2"/>
  <c r="L321" i="2"/>
  <c r="L317" i="2"/>
  <c r="L313" i="2"/>
  <c r="L309" i="2"/>
  <c r="L368" i="2"/>
  <c r="L352" i="2"/>
  <c r="L336" i="2"/>
  <c r="L320" i="2"/>
  <c r="L305" i="2"/>
  <c r="L301" i="2"/>
  <c r="L297" i="2"/>
  <c r="L293" i="2"/>
  <c r="L289" i="2"/>
  <c r="L285" i="2"/>
  <c r="L281" i="2"/>
  <c r="L277" i="2"/>
  <c r="L273" i="2"/>
  <c r="L269" i="2"/>
  <c r="L265" i="2"/>
  <c r="L261" i="2"/>
  <c r="L257" i="2"/>
  <c r="L364" i="2"/>
  <c r="L348" i="2"/>
  <c r="L332" i="2"/>
  <c r="L316" i="2"/>
  <c r="L304" i="2"/>
  <c r="L300" i="2"/>
  <c r="L296" i="2"/>
  <c r="L292" i="2"/>
  <c r="L288" i="2"/>
  <c r="L284" i="2"/>
  <c r="L280" i="2"/>
  <c r="L276" i="2"/>
  <c r="L272" i="2"/>
  <c r="L268" i="2"/>
  <c r="L264" i="2"/>
  <c r="L260" i="2"/>
  <c r="L360" i="2"/>
  <c r="L344" i="2"/>
  <c r="L328" i="2"/>
  <c r="L312" i="2"/>
  <c r="L303" i="2"/>
  <c r="L219" i="2"/>
  <c r="L372" i="2"/>
  <c r="L308" i="2"/>
  <c r="L298" i="2"/>
  <c r="L290" i="2"/>
  <c r="L282" i="2"/>
  <c r="L274" i="2"/>
  <c r="L266" i="2"/>
  <c r="L258" i="2"/>
  <c r="L254" i="2"/>
  <c r="L250" i="2"/>
  <c r="L246" i="2"/>
  <c r="L242" i="2"/>
  <c r="L238" i="2"/>
  <c r="L234" i="2"/>
  <c r="L230" i="2"/>
  <c r="L226" i="2"/>
  <c r="L220" i="2"/>
  <c r="L307" i="2"/>
  <c r="L221" i="2"/>
  <c r="L356" i="2"/>
  <c r="L299" i="2"/>
  <c r="L291" i="2"/>
  <c r="L283" i="2"/>
  <c r="L275" i="2"/>
  <c r="L267" i="2"/>
  <c r="L259" i="2"/>
  <c r="L253" i="2"/>
  <c r="L249" i="2"/>
  <c r="L245" i="2"/>
  <c r="L241" i="2"/>
  <c r="L237" i="2"/>
  <c r="L233" i="2"/>
  <c r="L229" i="2"/>
  <c r="L225" i="2"/>
  <c r="L222" i="2"/>
  <c r="L340" i="2"/>
  <c r="L302" i="2"/>
  <c r="L294" i="2"/>
  <c r="L286" i="2"/>
  <c r="L278" i="2"/>
  <c r="L270" i="2"/>
  <c r="L262" i="2"/>
  <c r="L256" i="2"/>
  <c r="L252" i="2"/>
  <c r="L248" i="2"/>
  <c r="L244" i="2"/>
  <c r="L240" i="2"/>
  <c r="L236" i="2"/>
  <c r="L232" i="2"/>
  <c r="L228" i="2"/>
  <c r="L224" i="2"/>
  <c r="L306" i="2"/>
  <c r="L271" i="2"/>
  <c r="L251" i="2"/>
  <c r="L216" i="2"/>
  <c r="L208" i="2"/>
  <c r="L200" i="2"/>
  <c r="L192" i="2"/>
  <c r="L184" i="2"/>
  <c r="L176" i="2"/>
  <c r="L279" i="2"/>
  <c r="L255" i="2"/>
  <c r="L209" i="2"/>
  <c r="L201" i="2"/>
  <c r="L193" i="2"/>
  <c r="L185" i="2"/>
  <c r="L177" i="2"/>
  <c r="L287" i="2"/>
  <c r="L227" i="2"/>
  <c r="L223" i="2"/>
  <c r="L210" i="2"/>
  <c r="L202" i="2"/>
  <c r="L194" i="2"/>
  <c r="L186" i="2"/>
  <c r="L178" i="2"/>
  <c r="L324" i="2"/>
  <c r="L295" i="2"/>
  <c r="L231" i="2"/>
  <c r="L217" i="2"/>
  <c r="L211" i="2"/>
  <c r="L203" i="2"/>
  <c r="L195" i="2"/>
  <c r="L187" i="2"/>
  <c r="L179" i="2"/>
  <c r="L239" i="2"/>
  <c r="L213" i="2"/>
  <c r="L205" i="2"/>
  <c r="L197" i="2"/>
  <c r="L189" i="2"/>
  <c r="L181" i="2"/>
  <c r="L243" i="2"/>
  <c r="L218" i="2"/>
  <c r="L214" i="2"/>
  <c r="L206" i="2"/>
  <c r="L198" i="2"/>
  <c r="L212" i="2"/>
  <c r="L182" i="2"/>
  <c r="L175" i="2"/>
  <c r="L171" i="2"/>
  <c r="L154" i="2"/>
  <c r="L152" i="2"/>
  <c r="L148" i="2"/>
  <c r="L131" i="2"/>
  <c r="L114" i="2"/>
  <c r="L112" i="2"/>
  <c r="L110" i="2"/>
  <c r="L199" i="2"/>
  <c r="L170" i="2"/>
  <c r="L168" i="2"/>
  <c r="L151" i="2"/>
  <c r="L149" i="2"/>
  <c r="L147" i="2"/>
  <c r="L130" i="2"/>
  <c r="L128" i="2"/>
  <c r="L169" i="2"/>
  <c r="L167" i="2"/>
  <c r="L150" i="2"/>
  <c r="L146" i="2"/>
  <c r="L129" i="2"/>
  <c r="L127" i="2"/>
  <c r="L123" i="2"/>
  <c r="L247" i="2"/>
  <c r="L207" i="2"/>
  <c r="L190" i="2"/>
  <c r="L183" i="2"/>
  <c r="L180" i="2"/>
  <c r="L166" i="2"/>
  <c r="L145" i="2"/>
  <c r="L143" i="2"/>
  <c r="L126" i="2"/>
  <c r="L124" i="2"/>
  <c r="L122" i="2"/>
  <c r="L196" i="2"/>
  <c r="L165" i="2"/>
  <c r="L163" i="2"/>
  <c r="L161" i="2"/>
  <c r="L158" i="2"/>
  <c r="L144" i="2"/>
  <c r="L142" i="2"/>
  <c r="L125" i="2"/>
  <c r="L121" i="2"/>
  <c r="L118" i="2"/>
  <c r="L215" i="2"/>
  <c r="L174" i="2"/>
  <c r="L164" i="2"/>
  <c r="L162" i="2"/>
  <c r="L160" i="2"/>
  <c r="L159" i="2"/>
  <c r="L157" i="2"/>
  <c r="L141" i="2"/>
  <c r="L263" i="2"/>
  <c r="L191" i="2"/>
  <c r="L134" i="2"/>
  <c r="L132" i="2"/>
  <c r="L106" i="2"/>
  <c r="L101" i="2"/>
  <c r="L91" i="2"/>
  <c r="L74" i="2"/>
  <c r="L72" i="2"/>
  <c r="L70" i="2"/>
  <c r="L68" i="2"/>
  <c r="L64" i="2"/>
  <c r="L48" i="2"/>
  <c r="L173" i="2"/>
  <c r="L111" i="2"/>
  <c r="L107" i="2"/>
  <c r="L104" i="2"/>
  <c r="L102" i="2"/>
  <c r="L100" i="2"/>
  <c r="L96" i="2"/>
  <c r="L94" i="2"/>
  <c r="L92" i="2"/>
  <c r="L90" i="2"/>
  <c r="L73" i="2"/>
  <c r="L63" i="2"/>
  <c r="L61" i="2"/>
  <c r="L139" i="2"/>
  <c r="L103" i="2"/>
  <c r="L99" i="2"/>
  <c r="L97" i="2"/>
  <c r="L95" i="2"/>
  <c r="L93" i="2"/>
  <c r="L89" i="2"/>
  <c r="L62" i="2"/>
  <c r="L60" i="2"/>
  <c r="L59" i="2"/>
  <c r="L56" i="2"/>
  <c r="L235" i="2"/>
  <c r="L155" i="2"/>
  <c r="L138" i="2"/>
  <c r="L120" i="2"/>
  <c r="L115" i="2"/>
  <c r="L79" i="2"/>
  <c r="L53" i="2"/>
  <c r="L51" i="2"/>
  <c r="L204" i="2"/>
  <c r="L188" i="2"/>
  <c r="L172" i="2"/>
  <c r="L136" i="2"/>
  <c r="L116" i="2"/>
  <c r="L78" i="2"/>
  <c r="L76" i="2"/>
  <c r="L66" i="2"/>
  <c r="L52" i="2"/>
  <c r="L50" i="2"/>
  <c r="L46" i="2"/>
  <c r="L44" i="2"/>
  <c r="L42" i="2"/>
  <c r="L86" i="2"/>
  <c r="L85" i="2"/>
  <c r="L81" i="2"/>
  <c r="L54" i="2"/>
  <c r="L41" i="2"/>
  <c r="L35" i="2"/>
  <c r="L34" i="2"/>
  <c r="L69" i="2"/>
  <c r="L55" i="2"/>
  <c r="L47" i="2"/>
  <c r="L80" i="2"/>
  <c r="L75" i="2"/>
  <c r="L67" i="2"/>
  <c r="L40" i="2"/>
  <c r="L38" i="2"/>
  <c r="L33" i="2"/>
  <c r="L140" i="2"/>
  <c r="L137" i="2"/>
  <c r="L133" i="2"/>
  <c r="L119" i="2"/>
  <c r="L109" i="2"/>
  <c r="L45" i="2"/>
  <c r="L39" i="2"/>
  <c r="L156" i="2"/>
  <c r="L105" i="2"/>
  <c r="L88" i="2"/>
  <c r="L87" i="2"/>
  <c r="L82" i="2"/>
  <c r="L77" i="2"/>
  <c r="L71" i="2"/>
  <c r="L65" i="2"/>
  <c r="L43" i="2"/>
  <c r="L117" i="2"/>
  <c r="L153" i="2"/>
  <c r="L113" i="2"/>
  <c r="L108" i="2"/>
  <c r="L83" i="2"/>
  <c r="L37" i="2"/>
  <c r="L58" i="2"/>
  <c r="L49" i="2"/>
  <c r="L98" i="2"/>
  <c r="L84" i="2"/>
  <c r="L57" i="2"/>
  <c r="L36" i="2"/>
  <c r="L135" i="2"/>
  <c r="H373" i="2"/>
  <c r="H369" i="2"/>
  <c r="H365" i="2"/>
  <c r="H361" i="2"/>
  <c r="H357" i="2"/>
  <c r="H353" i="2"/>
  <c r="H349" i="2"/>
  <c r="H345" i="2"/>
  <c r="H341" i="2"/>
  <c r="H337" i="2"/>
  <c r="H333" i="2"/>
  <c r="H329" i="2"/>
  <c r="H325" i="2"/>
  <c r="H321" i="2"/>
  <c r="H317" i="2"/>
  <c r="H313" i="2"/>
  <c r="H309" i="2"/>
  <c r="H372" i="2"/>
  <c r="H368" i="2"/>
  <c r="H364" i="2"/>
  <c r="H360" i="2"/>
  <c r="H356" i="2"/>
  <c r="H352" i="2"/>
  <c r="H348" i="2"/>
  <c r="H344" i="2"/>
  <c r="H340" i="2"/>
  <c r="H336" i="2"/>
  <c r="H332" i="2"/>
  <c r="H328" i="2"/>
  <c r="H324" i="2"/>
  <c r="H320" i="2"/>
  <c r="H316" i="2"/>
  <c r="H312" i="2"/>
  <c r="H375" i="2"/>
  <c r="H371" i="2"/>
  <c r="H367" i="2"/>
  <c r="H363" i="2"/>
  <c r="H359" i="2"/>
  <c r="H355" i="2"/>
  <c r="H351" i="2"/>
  <c r="H347" i="2"/>
  <c r="H343" i="2"/>
  <c r="H339" i="2"/>
  <c r="H335" i="2"/>
  <c r="H331" i="2"/>
  <c r="H327" i="2"/>
  <c r="H323" i="2"/>
  <c r="H319" i="2"/>
  <c r="H315" i="2"/>
  <c r="H311" i="2"/>
  <c r="H362" i="2"/>
  <c r="H346" i="2"/>
  <c r="H330" i="2"/>
  <c r="H314" i="2"/>
  <c r="H308" i="2"/>
  <c r="H307" i="2"/>
  <c r="H303" i="2"/>
  <c r="H299" i="2"/>
  <c r="H295" i="2"/>
  <c r="H291" i="2"/>
  <c r="H287" i="2"/>
  <c r="H283" i="2"/>
  <c r="H279" i="2"/>
  <c r="H275" i="2"/>
  <c r="H271" i="2"/>
  <c r="H267" i="2"/>
  <c r="H263" i="2"/>
  <c r="H259" i="2"/>
  <c r="H374" i="2"/>
  <c r="H358" i="2"/>
  <c r="H342" i="2"/>
  <c r="H326" i="2"/>
  <c r="H310" i="2"/>
  <c r="H306" i="2"/>
  <c r="H302" i="2"/>
  <c r="H298" i="2"/>
  <c r="H294" i="2"/>
  <c r="H290" i="2"/>
  <c r="H286" i="2"/>
  <c r="H282" i="2"/>
  <c r="H278" i="2"/>
  <c r="H274" i="2"/>
  <c r="H270" i="2"/>
  <c r="H266" i="2"/>
  <c r="H262" i="2"/>
  <c r="H258" i="2"/>
  <c r="H370" i="2"/>
  <c r="H354" i="2"/>
  <c r="H338" i="2"/>
  <c r="H322" i="2"/>
  <c r="H223" i="2"/>
  <c r="H334" i="2"/>
  <c r="H300" i="2"/>
  <c r="H292" i="2"/>
  <c r="H284" i="2"/>
  <c r="H276" i="2"/>
  <c r="H268" i="2"/>
  <c r="H260" i="2"/>
  <c r="H256" i="2"/>
  <c r="H252" i="2"/>
  <c r="H248" i="2"/>
  <c r="H244" i="2"/>
  <c r="H240" i="2"/>
  <c r="H236" i="2"/>
  <c r="H232" i="2"/>
  <c r="H228" i="2"/>
  <c r="H224" i="2"/>
  <c r="H305" i="2"/>
  <c r="H217" i="2"/>
  <c r="H318" i="2"/>
  <c r="H301" i="2"/>
  <c r="H293" i="2"/>
  <c r="H285" i="2"/>
  <c r="H277" i="2"/>
  <c r="H269" i="2"/>
  <c r="H261" i="2"/>
  <c r="H255" i="2"/>
  <c r="H251" i="2"/>
  <c r="H247" i="2"/>
  <c r="H243" i="2"/>
  <c r="H239" i="2"/>
  <c r="H235" i="2"/>
  <c r="H231" i="2"/>
  <c r="H227" i="2"/>
  <c r="H366" i="2"/>
  <c r="H296" i="2"/>
  <c r="H288" i="2"/>
  <c r="H280" i="2"/>
  <c r="H272" i="2"/>
  <c r="H264" i="2"/>
  <c r="H254" i="2"/>
  <c r="H250" i="2"/>
  <c r="H246" i="2"/>
  <c r="H242" i="2"/>
  <c r="H238" i="2"/>
  <c r="H234" i="2"/>
  <c r="H230" i="2"/>
  <c r="H226" i="2"/>
  <c r="H220" i="2"/>
  <c r="H297" i="2"/>
  <c r="H245" i="2"/>
  <c r="H212" i="2"/>
  <c r="H204" i="2"/>
  <c r="H196" i="2"/>
  <c r="H188" i="2"/>
  <c r="H180" i="2"/>
  <c r="H249" i="2"/>
  <c r="H218" i="2"/>
  <c r="H213" i="2"/>
  <c r="H205" i="2"/>
  <c r="H197" i="2"/>
  <c r="H189" i="2"/>
  <c r="H181" i="2"/>
  <c r="H253" i="2"/>
  <c r="H222" i="2"/>
  <c r="H214" i="2"/>
  <c r="H206" i="2"/>
  <c r="H198" i="2"/>
  <c r="H190" i="2"/>
  <c r="H182" i="2"/>
  <c r="H174" i="2"/>
  <c r="H257" i="2"/>
  <c r="H225" i="2"/>
  <c r="H215" i="2"/>
  <c r="H207" i="2"/>
  <c r="H199" i="2"/>
  <c r="H191" i="2"/>
  <c r="H183" i="2"/>
  <c r="H175" i="2"/>
  <c r="H350" i="2"/>
  <c r="H273" i="2"/>
  <c r="H233" i="2"/>
  <c r="H209" i="2"/>
  <c r="H201" i="2"/>
  <c r="H193" i="2"/>
  <c r="H185" i="2"/>
  <c r="H177" i="2"/>
  <c r="H281" i="2"/>
  <c r="H237" i="2"/>
  <c r="H210" i="2"/>
  <c r="H202" i="2"/>
  <c r="H194" i="2"/>
  <c r="H219" i="2"/>
  <c r="H208" i="2"/>
  <c r="H178" i="2"/>
  <c r="H165" i="2"/>
  <c r="H163" i="2"/>
  <c r="H161" i="2"/>
  <c r="H158" i="2"/>
  <c r="H144" i="2"/>
  <c r="H142" i="2"/>
  <c r="H125" i="2"/>
  <c r="H121" i="2"/>
  <c r="H118" i="2"/>
  <c r="H241" i="2"/>
  <c r="H195" i="2"/>
  <c r="H164" i="2"/>
  <c r="H162" i="2"/>
  <c r="H160" i="2"/>
  <c r="H159" i="2"/>
  <c r="H157" i="2"/>
  <c r="H141" i="2"/>
  <c r="H120" i="2"/>
  <c r="H119" i="2"/>
  <c r="H117" i="2"/>
  <c r="H107" i="2"/>
  <c r="H216" i="2"/>
  <c r="H173" i="2"/>
  <c r="H156" i="2"/>
  <c r="H140" i="2"/>
  <c r="H138" i="2"/>
  <c r="H136" i="2"/>
  <c r="H133" i="2"/>
  <c r="H116" i="2"/>
  <c r="H108" i="2"/>
  <c r="H106" i="2"/>
  <c r="H289" i="2"/>
  <c r="H203" i="2"/>
  <c r="H186" i="2"/>
  <c r="H179" i="2"/>
  <c r="H176" i="2"/>
  <c r="H172" i="2"/>
  <c r="H155" i="2"/>
  <c r="H153" i="2"/>
  <c r="H139" i="2"/>
  <c r="H137" i="2"/>
  <c r="H135" i="2"/>
  <c r="H134" i="2"/>
  <c r="H132" i="2"/>
  <c r="H115" i="2"/>
  <c r="H113" i="2"/>
  <c r="H111" i="2"/>
  <c r="H109" i="2"/>
  <c r="H105" i="2"/>
  <c r="H304" i="2"/>
  <c r="H229" i="2"/>
  <c r="H192" i="2"/>
  <c r="H171" i="2"/>
  <c r="H154" i="2"/>
  <c r="H152" i="2"/>
  <c r="H148" i="2"/>
  <c r="H131" i="2"/>
  <c r="H114" i="2"/>
  <c r="H112" i="2"/>
  <c r="H110" i="2"/>
  <c r="H221" i="2"/>
  <c r="H211" i="2"/>
  <c r="H170" i="2"/>
  <c r="H168" i="2"/>
  <c r="H151" i="2"/>
  <c r="H149" i="2"/>
  <c r="H147" i="2"/>
  <c r="H130" i="2"/>
  <c r="H128" i="2"/>
  <c r="H200" i="2"/>
  <c r="H124" i="2"/>
  <c r="H87" i="2"/>
  <c r="H85" i="2"/>
  <c r="H83" i="2"/>
  <c r="H82" i="2"/>
  <c r="H80" i="2"/>
  <c r="H54" i="2"/>
  <c r="H184" i="2"/>
  <c r="H150" i="2"/>
  <c r="H143" i="2"/>
  <c r="H79" i="2"/>
  <c r="H53" i="2"/>
  <c r="H51" i="2"/>
  <c r="H41" i="2"/>
  <c r="H265" i="2"/>
  <c r="H146" i="2"/>
  <c r="H78" i="2"/>
  <c r="H76" i="2"/>
  <c r="H66" i="2"/>
  <c r="H166" i="2"/>
  <c r="H104" i="2"/>
  <c r="H102" i="2"/>
  <c r="H100" i="2"/>
  <c r="H96" i="2"/>
  <c r="H94" i="2"/>
  <c r="H92" i="2"/>
  <c r="H90" i="2"/>
  <c r="H73" i="2"/>
  <c r="H63" i="2"/>
  <c r="H61" i="2"/>
  <c r="H169" i="2"/>
  <c r="H126" i="2"/>
  <c r="H103" i="2"/>
  <c r="H99" i="2"/>
  <c r="H97" i="2"/>
  <c r="H95" i="2"/>
  <c r="H93" i="2"/>
  <c r="H89" i="2"/>
  <c r="H62" i="2"/>
  <c r="H60" i="2"/>
  <c r="H59" i="2"/>
  <c r="H56" i="2"/>
  <c r="H187" i="2"/>
  <c r="H123" i="2"/>
  <c r="H75" i="2"/>
  <c r="H67" i="2"/>
  <c r="H43" i="2"/>
  <c r="H74" i="2"/>
  <c r="H58" i="2"/>
  <c r="H49" i="2"/>
  <c r="H36" i="2"/>
  <c r="H145" i="2"/>
  <c r="H72" i="2"/>
  <c r="H50" i="2"/>
  <c r="H129" i="2"/>
  <c r="H122" i="2"/>
  <c r="H91" i="2"/>
  <c r="H86" i="2"/>
  <c r="H81" i="2"/>
  <c r="H69" i="2"/>
  <c r="H46" i="2"/>
  <c r="H40" i="2"/>
  <c r="H39" i="2"/>
  <c r="H37" i="2"/>
  <c r="H35" i="2"/>
  <c r="H34" i="2"/>
  <c r="H101" i="2"/>
  <c r="H68" i="2"/>
  <c r="H64" i="2"/>
  <c r="H55" i="2"/>
  <c r="H47" i="2"/>
  <c r="H44" i="2"/>
  <c r="H38" i="2"/>
  <c r="H33" i="2"/>
  <c r="H98" i="2"/>
  <c r="H57" i="2"/>
  <c r="H167" i="2"/>
  <c r="H77" i="2"/>
  <c r="H71" i="2"/>
  <c r="H65" i="2"/>
  <c r="H48" i="2"/>
  <c r="H45" i="2"/>
  <c r="H52" i="2"/>
  <c r="H127" i="2"/>
  <c r="H88" i="2"/>
  <c r="H70" i="2"/>
  <c r="H84" i="2"/>
  <c r="H42" i="2"/>
  <c r="I373" i="2"/>
  <c r="I369" i="2"/>
  <c r="I365" i="2"/>
  <c r="I361" i="2"/>
  <c r="I357" i="2"/>
  <c r="I353" i="2"/>
  <c r="I349" i="2"/>
  <c r="I345" i="2"/>
  <c r="I341" i="2"/>
  <c r="I337" i="2"/>
  <c r="I333" i="2"/>
  <c r="I329" i="2"/>
  <c r="I325" i="2"/>
  <c r="I321" i="2"/>
  <c r="I317" i="2"/>
  <c r="I313" i="2"/>
  <c r="I309" i="2"/>
  <c r="I372" i="2"/>
  <c r="I368" i="2"/>
  <c r="I364" i="2"/>
  <c r="I360" i="2"/>
  <c r="I356" i="2"/>
  <c r="I352" i="2"/>
  <c r="I348" i="2"/>
  <c r="I344" i="2"/>
  <c r="I340" i="2"/>
  <c r="I336" i="2"/>
  <c r="I332" i="2"/>
  <c r="I328" i="2"/>
  <c r="I324" i="2"/>
  <c r="I320" i="2"/>
  <c r="I316" i="2"/>
  <c r="I312" i="2"/>
  <c r="I308" i="2"/>
  <c r="I375" i="2"/>
  <c r="I371" i="2"/>
  <c r="I367" i="2"/>
  <c r="I363" i="2"/>
  <c r="I359" i="2"/>
  <c r="I355" i="2"/>
  <c r="I351" i="2"/>
  <c r="I347" i="2"/>
  <c r="I343" i="2"/>
  <c r="I339" i="2"/>
  <c r="I335" i="2"/>
  <c r="I331" i="2"/>
  <c r="I327" i="2"/>
  <c r="I323" i="2"/>
  <c r="I319" i="2"/>
  <c r="I315" i="2"/>
  <c r="I311" i="2"/>
  <c r="I362" i="2"/>
  <c r="I346" i="2"/>
  <c r="I330" i="2"/>
  <c r="I314" i="2"/>
  <c r="I307" i="2"/>
  <c r="I303" i="2"/>
  <c r="I299" i="2"/>
  <c r="I295" i="2"/>
  <c r="I291" i="2"/>
  <c r="I287" i="2"/>
  <c r="I283" i="2"/>
  <c r="I279" i="2"/>
  <c r="I275" i="2"/>
  <c r="I271" i="2"/>
  <c r="I267" i="2"/>
  <c r="I263" i="2"/>
  <c r="I259" i="2"/>
  <c r="I374" i="2"/>
  <c r="I358" i="2"/>
  <c r="I342" i="2"/>
  <c r="I326" i="2"/>
  <c r="I310" i="2"/>
  <c r="I306" i="2"/>
  <c r="I370" i="2"/>
  <c r="I354" i="2"/>
  <c r="I338" i="2"/>
  <c r="I322" i="2"/>
  <c r="I305" i="2"/>
  <c r="I301" i="2"/>
  <c r="I297" i="2"/>
  <c r="I293" i="2"/>
  <c r="I289" i="2"/>
  <c r="I285" i="2"/>
  <c r="I281" i="2"/>
  <c r="I277" i="2"/>
  <c r="I273" i="2"/>
  <c r="I269" i="2"/>
  <c r="I265" i="2"/>
  <c r="I261" i="2"/>
  <c r="I257" i="2"/>
  <c r="I334" i="2"/>
  <c r="I300" i="2"/>
  <c r="I292" i="2"/>
  <c r="I284" i="2"/>
  <c r="I276" i="2"/>
  <c r="I268" i="2"/>
  <c r="I260" i="2"/>
  <c r="I256" i="2"/>
  <c r="I252" i="2"/>
  <c r="I248" i="2"/>
  <c r="I244" i="2"/>
  <c r="I240" i="2"/>
  <c r="I236" i="2"/>
  <c r="I232" i="2"/>
  <c r="I228" i="2"/>
  <c r="I224" i="2"/>
  <c r="I318" i="2"/>
  <c r="I298" i="2"/>
  <c r="I290" i="2"/>
  <c r="I282" i="2"/>
  <c r="I274" i="2"/>
  <c r="I266" i="2"/>
  <c r="I258" i="2"/>
  <c r="I255" i="2"/>
  <c r="I251" i="2"/>
  <c r="I247" i="2"/>
  <c r="I243" i="2"/>
  <c r="I239" i="2"/>
  <c r="I235" i="2"/>
  <c r="I231" i="2"/>
  <c r="I227" i="2"/>
  <c r="I218" i="2"/>
  <c r="I221" i="2"/>
  <c r="I366" i="2"/>
  <c r="I288" i="2"/>
  <c r="I249" i="2"/>
  <c r="I234" i="2"/>
  <c r="I213" i="2"/>
  <c r="I205" i="2"/>
  <c r="I197" i="2"/>
  <c r="I189" i="2"/>
  <c r="I181" i="2"/>
  <c r="I296" i="2"/>
  <c r="I262" i="2"/>
  <c r="I253" i="2"/>
  <c r="I238" i="2"/>
  <c r="I222" i="2"/>
  <c r="I214" i="2"/>
  <c r="I206" i="2"/>
  <c r="I198" i="2"/>
  <c r="I190" i="2"/>
  <c r="I182" i="2"/>
  <c r="I174" i="2"/>
  <c r="I270" i="2"/>
  <c r="I242" i="2"/>
  <c r="I225" i="2"/>
  <c r="I215" i="2"/>
  <c r="I207" i="2"/>
  <c r="I199" i="2"/>
  <c r="I191" i="2"/>
  <c r="I183" i="2"/>
  <c r="I175" i="2"/>
  <c r="I304" i="2"/>
  <c r="I278" i="2"/>
  <c r="I246" i="2"/>
  <c r="I229" i="2"/>
  <c r="I219" i="2"/>
  <c r="I216" i="2"/>
  <c r="I208" i="2"/>
  <c r="I200" i="2"/>
  <c r="I192" i="2"/>
  <c r="I184" i="2"/>
  <c r="I176" i="2"/>
  <c r="I294" i="2"/>
  <c r="I264" i="2"/>
  <c r="I254" i="2"/>
  <c r="I237" i="2"/>
  <c r="I210" i="2"/>
  <c r="I202" i="2"/>
  <c r="I194" i="2"/>
  <c r="I186" i="2"/>
  <c r="I178" i="2"/>
  <c r="I302" i="2"/>
  <c r="I272" i="2"/>
  <c r="I241" i="2"/>
  <c r="I226" i="2"/>
  <c r="I217" i="2"/>
  <c r="I211" i="2"/>
  <c r="I203" i="2"/>
  <c r="I195" i="2"/>
  <c r="I350" i="2"/>
  <c r="I250" i="2"/>
  <c r="I233" i="2"/>
  <c r="I193" i="2"/>
  <c r="I188" i="2"/>
  <c r="I185" i="2"/>
  <c r="I164" i="2"/>
  <c r="I162" i="2"/>
  <c r="I160" i="2"/>
  <c r="I159" i="2"/>
  <c r="I157" i="2"/>
  <c r="I141" i="2"/>
  <c r="I120" i="2"/>
  <c r="I119" i="2"/>
  <c r="I117" i="2"/>
  <c r="I107" i="2"/>
  <c r="I212" i="2"/>
  <c r="I173" i="2"/>
  <c r="I156" i="2"/>
  <c r="I140" i="2"/>
  <c r="I138" i="2"/>
  <c r="I136" i="2"/>
  <c r="I133" i="2"/>
  <c r="I116" i="2"/>
  <c r="I108" i="2"/>
  <c r="I106" i="2"/>
  <c r="I223" i="2"/>
  <c r="I201" i="2"/>
  <c r="I179" i="2"/>
  <c r="I172" i="2"/>
  <c r="I155" i="2"/>
  <c r="I153" i="2"/>
  <c r="I139" i="2"/>
  <c r="I137" i="2"/>
  <c r="I135" i="2"/>
  <c r="I134" i="2"/>
  <c r="I132" i="2"/>
  <c r="I115" i="2"/>
  <c r="I113" i="2"/>
  <c r="I111" i="2"/>
  <c r="I109" i="2"/>
  <c r="I105" i="2"/>
  <c r="I230" i="2"/>
  <c r="I171" i="2"/>
  <c r="I154" i="2"/>
  <c r="I152" i="2"/>
  <c r="I148" i="2"/>
  <c r="I131" i="2"/>
  <c r="I114" i="2"/>
  <c r="I112" i="2"/>
  <c r="I110" i="2"/>
  <c r="I286" i="2"/>
  <c r="I209" i="2"/>
  <c r="I170" i="2"/>
  <c r="I168" i="2"/>
  <c r="I151" i="2"/>
  <c r="I149" i="2"/>
  <c r="I147" i="2"/>
  <c r="I130" i="2"/>
  <c r="I128" i="2"/>
  <c r="I245" i="2"/>
  <c r="I196" i="2"/>
  <c r="I187" i="2"/>
  <c r="I180" i="2"/>
  <c r="I177" i="2"/>
  <c r="I169" i="2"/>
  <c r="I167" i="2"/>
  <c r="I150" i="2"/>
  <c r="I146" i="2"/>
  <c r="I129" i="2"/>
  <c r="I127" i="2"/>
  <c r="I280" i="2"/>
  <c r="I204" i="2"/>
  <c r="I158" i="2"/>
  <c r="I143" i="2"/>
  <c r="I79" i="2"/>
  <c r="I53" i="2"/>
  <c r="I51" i="2"/>
  <c r="I165" i="2"/>
  <c r="I121" i="2"/>
  <c r="I78" i="2"/>
  <c r="I76" i="2"/>
  <c r="I66" i="2"/>
  <c r="I52" i="2"/>
  <c r="I50" i="2"/>
  <c r="I46" i="2"/>
  <c r="I44" i="2"/>
  <c r="I42" i="2"/>
  <c r="I40" i="2"/>
  <c r="I163" i="2"/>
  <c r="I122" i="2"/>
  <c r="I77" i="2"/>
  <c r="I75" i="2"/>
  <c r="I71" i="2"/>
  <c r="I69" i="2"/>
  <c r="I67" i="2"/>
  <c r="I65" i="2"/>
  <c r="I144" i="2"/>
  <c r="I142" i="2"/>
  <c r="I126" i="2"/>
  <c r="I103" i="2"/>
  <c r="I99" i="2"/>
  <c r="I97" i="2"/>
  <c r="I95" i="2"/>
  <c r="I93" i="2"/>
  <c r="I89" i="2"/>
  <c r="I62" i="2"/>
  <c r="I60" i="2"/>
  <c r="I59" i="2"/>
  <c r="I56" i="2"/>
  <c r="I145" i="2"/>
  <c r="I98" i="2"/>
  <c r="I88" i="2"/>
  <c r="I86" i="2"/>
  <c r="I84" i="2"/>
  <c r="I81" i="2"/>
  <c r="I58" i="2"/>
  <c r="I57" i="2"/>
  <c r="I55" i="2"/>
  <c r="I161" i="2"/>
  <c r="I104" i="2"/>
  <c r="I90" i="2"/>
  <c r="I80" i="2"/>
  <c r="I74" i="2"/>
  <c r="I49" i="2"/>
  <c r="I36" i="2"/>
  <c r="I166" i="2"/>
  <c r="I123" i="2"/>
  <c r="I100" i="2"/>
  <c r="I91" i="2"/>
  <c r="I85" i="2"/>
  <c r="I73" i="2"/>
  <c r="I63" i="2"/>
  <c r="I54" i="2"/>
  <c r="I39" i="2"/>
  <c r="I37" i="2"/>
  <c r="I35" i="2"/>
  <c r="I34" i="2"/>
  <c r="I220" i="2"/>
  <c r="I101" i="2"/>
  <c r="I96" i="2"/>
  <c r="I68" i="2"/>
  <c r="I64" i="2"/>
  <c r="I47" i="2"/>
  <c r="I38" i="2"/>
  <c r="I33" i="2"/>
  <c r="I72" i="2"/>
  <c r="I61" i="2"/>
  <c r="I48" i="2"/>
  <c r="I45" i="2"/>
  <c r="I41" i="2"/>
  <c r="I92" i="2"/>
  <c r="I87" i="2"/>
  <c r="I82" i="2"/>
  <c r="I70" i="2"/>
  <c r="I94" i="2"/>
  <c r="I125" i="2"/>
  <c r="I118" i="2"/>
  <c r="I102" i="2"/>
  <c r="I83" i="2"/>
  <c r="I43" i="2"/>
  <c r="I124" i="2"/>
  <c r="F374" i="2"/>
  <c r="F370" i="2"/>
  <c r="F366" i="2"/>
  <c r="F362" i="2"/>
  <c r="F358" i="2"/>
  <c r="F354" i="2"/>
  <c r="F350" i="2"/>
  <c r="F346" i="2"/>
  <c r="F342" i="2"/>
  <c r="F338" i="2"/>
  <c r="F334" i="2"/>
  <c r="F330" i="2"/>
  <c r="F326" i="2"/>
  <c r="F322" i="2"/>
  <c r="F318" i="2"/>
  <c r="F314" i="2"/>
  <c r="F310" i="2"/>
  <c r="F373" i="2"/>
  <c r="F369" i="2"/>
  <c r="F365" i="2"/>
  <c r="F361" i="2"/>
  <c r="F357" i="2"/>
  <c r="F353" i="2"/>
  <c r="F349" i="2"/>
  <c r="F345" i="2"/>
  <c r="F341" i="2"/>
  <c r="F337" i="2"/>
  <c r="F333" i="2"/>
  <c r="F329" i="2"/>
  <c r="F325" i="2"/>
  <c r="F321" i="2"/>
  <c r="F317" i="2"/>
  <c r="F313" i="2"/>
  <c r="F309" i="2"/>
  <c r="F372" i="2"/>
  <c r="F368" i="2"/>
  <c r="F364" i="2"/>
  <c r="F360" i="2"/>
  <c r="F356" i="2"/>
  <c r="F352" i="2"/>
  <c r="F348" i="2"/>
  <c r="F344" i="2"/>
  <c r="F340" i="2"/>
  <c r="F336" i="2"/>
  <c r="F332" i="2"/>
  <c r="F328" i="2"/>
  <c r="F324" i="2"/>
  <c r="F320" i="2"/>
  <c r="F316" i="2"/>
  <c r="F312" i="2"/>
  <c r="F308" i="2"/>
  <c r="F375" i="2"/>
  <c r="F359" i="2"/>
  <c r="F343" i="2"/>
  <c r="F327" i="2"/>
  <c r="F311" i="2"/>
  <c r="F304" i="2"/>
  <c r="F300" i="2"/>
  <c r="F296" i="2"/>
  <c r="F292" i="2"/>
  <c r="F288" i="2"/>
  <c r="F284" i="2"/>
  <c r="F280" i="2"/>
  <c r="F276" i="2"/>
  <c r="F272" i="2"/>
  <c r="F268" i="2"/>
  <c r="F264" i="2"/>
  <c r="F260" i="2"/>
  <c r="F371" i="2"/>
  <c r="F355" i="2"/>
  <c r="F339" i="2"/>
  <c r="F323" i="2"/>
  <c r="F307" i="2"/>
  <c r="F303" i="2"/>
  <c r="F299" i="2"/>
  <c r="F295" i="2"/>
  <c r="F291" i="2"/>
  <c r="F287" i="2"/>
  <c r="F283" i="2"/>
  <c r="F279" i="2"/>
  <c r="F275" i="2"/>
  <c r="F271" i="2"/>
  <c r="F267" i="2"/>
  <c r="F263" i="2"/>
  <c r="F259" i="2"/>
  <c r="F367" i="2"/>
  <c r="F351" i="2"/>
  <c r="F335" i="2"/>
  <c r="F319" i="2"/>
  <c r="F221" i="2"/>
  <c r="F347" i="2"/>
  <c r="F297" i="2"/>
  <c r="F289" i="2"/>
  <c r="F281" i="2"/>
  <c r="F273" i="2"/>
  <c r="F265" i="2"/>
  <c r="F257" i="2"/>
  <c r="F253" i="2"/>
  <c r="F249" i="2"/>
  <c r="F245" i="2"/>
  <c r="F241" i="2"/>
  <c r="F237" i="2"/>
  <c r="F233" i="2"/>
  <c r="F229" i="2"/>
  <c r="F225" i="2"/>
  <c r="F222" i="2"/>
  <c r="F223" i="2"/>
  <c r="F331" i="2"/>
  <c r="F298" i="2"/>
  <c r="F290" i="2"/>
  <c r="F282" i="2"/>
  <c r="F274" i="2"/>
  <c r="F266" i="2"/>
  <c r="F258" i="2"/>
  <c r="F256" i="2"/>
  <c r="F252" i="2"/>
  <c r="F248" i="2"/>
  <c r="F244" i="2"/>
  <c r="F240" i="2"/>
  <c r="F236" i="2"/>
  <c r="F232" i="2"/>
  <c r="F228" i="2"/>
  <c r="F224" i="2"/>
  <c r="F315" i="2"/>
  <c r="F301" i="2"/>
  <c r="F293" i="2"/>
  <c r="F285" i="2"/>
  <c r="F277" i="2"/>
  <c r="F269" i="2"/>
  <c r="F261" i="2"/>
  <c r="F255" i="2"/>
  <c r="F251" i="2"/>
  <c r="F247" i="2"/>
  <c r="F243" i="2"/>
  <c r="F239" i="2"/>
  <c r="F235" i="2"/>
  <c r="F231" i="2"/>
  <c r="F227" i="2"/>
  <c r="F226" i="2"/>
  <c r="F217" i="2"/>
  <c r="F210" i="2"/>
  <c r="F202" i="2"/>
  <c r="F194" i="2"/>
  <c r="F186" i="2"/>
  <c r="F178" i="2"/>
  <c r="F306" i="2"/>
  <c r="F230" i="2"/>
  <c r="F211" i="2"/>
  <c r="F203" i="2"/>
  <c r="F195" i="2"/>
  <c r="F187" i="2"/>
  <c r="F179" i="2"/>
  <c r="F363" i="2"/>
  <c r="F305" i="2"/>
  <c r="F262" i="2"/>
  <c r="F234" i="2"/>
  <c r="F212" i="2"/>
  <c r="F204" i="2"/>
  <c r="F196" i="2"/>
  <c r="F188" i="2"/>
  <c r="F180" i="2"/>
  <c r="F270" i="2"/>
  <c r="F238" i="2"/>
  <c r="F218" i="2"/>
  <c r="F213" i="2"/>
  <c r="F205" i="2"/>
  <c r="F197" i="2"/>
  <c r="F189" i="2"/>
  <c r="F181" i="2"/>
  <c r="F286" i="2"/>
  <c r="F246" i="2"/>
  <c r="F215" i="2"/>
  <c r="F207" i="2"/>
  <c r="F199" i="2"/>
  <c r="F191" i="2"/>
  <c r="F183" i="2"/>
  <c r="F175" i="2"/>
  <c r="F294" i="2"/>
  <c r="F250" i="2"/>
  <c r="F220" i="2"/>
  <c r="F219" i="2"/>
  <c r="F216" i="2"/>
  <c r="F208" i="2"/>
  <c r="F200" i="2"/>
  <c r="F192" i="2"/>
  <c r="F278" i="2"/>
  <c r="F242" i="2"/>
  <c r="F206" i="2"/>
  <c r="F174" i="2"/>
  <c r="F169" i="2"/>
  <c r="F167" i="2"/>
  <c r="F150" i="2"/>
  <c r="F146" i="2"/>
  <c r="F129" i="2"/>
  <c r="F127" i="2"/>
  <c r="F123" i="2"/>
  <c r="F193" i="2"/>
  <c r="F166" i="2"/>
  <c r="F145" i="2"/>
  <c r="F143" i="2"/>
  <c r="F126" i="2"/>
  <c r="F124" i="2"/>
  <c r="F122" i="2"/>
  <c r="F214" i="2"/>
  <c r="F185" i="2"/>
  <c r="F182" i="2"/>
  <c r="F165" i="2"/>
  <c r="F163" i="2"/>
  <c r="F161" i="2"/>
  <c r="F158" i="2"/>
  <c r="F144" i="2"/>
  <c r="F142" i="2"/>
  <c r="F125" i="2"/>
  <c r="F121" i="2"/>
  <c r="F118" i="2"/>
  <c r="F201" i="2"/>
  <c r="F164" i="2"/>
  <c r="F162" i="2"/>
  <c r="F160" i="2"/>
  <c r="F159" i="2"/>
  <c r="F157" i="2"/>
  <c r="F141" i="2"/>
  <c r="F120" i="2"/>
  <c r="F119" i="2"/>
  <c r="F117" i="2"/>
  <c r="F107" i="2"/>
  <c r="F176" i="2"/>
  <c r="F173" i="2"/>
  <c r="F156" i="2"/>
  <c r="F140" i="2"/>
  <c r="F138" i="2"/>
  <c r="F136" i="2"/>
  <c r="F133" i="2"/>
  <c r="F116" i="2"/>
  <c r="F108" i="2"/>
  <c r="F106" i="2"/>
  <c r="F302" i="2"/>
  <c r="F254" i="2"/>
  <c r="F209" i="2"/>
  <c r="F190" i="2"/>
  <c r="F172" i="2"/>
  <c r="F155" i="2"/>
  <c r="F153" i="2"/>
  <c r="F139" i="2"/>
  <c r="F137" i="2"/>
  <c r="F135" i="2"/>
  <c r="F134" i="2"/>
  <c r="F132" i="2"/>
  <c r="F109" i="2"/>
  <c r="F103" i="2"/>
  <c r="F99" i="2"/>
  <c r="F97" i="2"/>
  <c r="F95" i="2"/>
  <c r="F93" i="2"/>
  <c r="F89" i="2"/>
  <c r="F62" i="2"/>
  <c r="F60" i="2"/>
  <c r="F59" i="2"/>
  <c r="F56" i="2"/>
  <c r="F198" i="2"/>
  <c r="F170" i="2"/>
  <c r="F148" i="2"/>
  <c r="F105" i="2"/>
  <c r="F98" i="2"/>
  <c r="F88" i="2"/>
  <c r="F86" i="2"/>
  <c r="F84" i="2"/>
  <c r="F81" i="2"/>
  <c r="F58" i="2"/>
  <c r="F57" i="2"/>
  <c r="F55" i="2"/>
  <c r="F184" i="2"/>
  <c r="F130" i="2"/>
  <c r="F111" i="2"/>
  <c r="F87" i="2"/>
  <c r="F85" i="2"/>
  <c r="F83" i="2"/>
  <c r="F82" i="2"/>
  <c r="F80" i="2"/>
  <c r="F54" i="2"/>
  <c r="F152" i="2"/>
  <c r="F131" i="2"/>
  <c r="F112" i="2"/>
  <c r="F77" i="2"/>
  <c r="F75" i="2"/>
  <c r="F71" i="2"/>
  <c r="F69" i="2"/>
  <c r="F67" i="2"/>
  <c r="F65" i="2"/>
  <c r="F49" i="2"/>
  <c r="F47" i="2"/>
  <c r="F45" i="2"/>
  <c r="F43" i="2"/>
  <c r="F149" i="2"/>
  <c r="F147" i="2"/>
  <c r="F115" i="2"/>
  <c r="F101" i="2"/>
  <c r="F91" i="2"/>
  <c r="F74" i="2"/>
  <c r="F72" i="2"/>
  <c r="F70" i="2"/>
  <c r="F68" i="2"/>
  <c r="F64" i="2"/>
  <c r="F48" i="2"/>
  <c r="F110" i="2"/>
  <c r="F94" i="2"/>
  <c r="F53" i="2"/>
  <c r="F51" i="2"/>
  <c r="F104" i="2"/>
  <c r="F90" i="2"/>
  <c r="F52" i="2"/>
  <c r="F50" i="2"/>
  <c r="F42" i="2"/>
  <c r="F171" i="2"/>
  <c r="F168" i="2"/>
  <c r="F100" i="2"/>
  <c r="F73" i="2"/>
  <c r="F63" i="2"/>
  <c r="F78" i="2"/>
  <c r="F154" i="2"/>
  <c r="F151" i="2"/>
  <c r="F114" i="2"/>
  <c r="F96" i="2"/>
  <c r="F76" i="2"/>
  <c r="F36" i="2"/>
  <c r="F102" i="2"/>
  <c r="F79" i="2"/>
  <c r="F128" i="2"/>
  <c r="F46" i="2"/>
  <c r="F40" i="2"/>
  <c r="F39" i="2"/>
  <c r="F37" i="2"/>
  <c r="F35" i="2"/>
  <c r="F34" i="2"/>
  <c r="F66" i="2"/>
  <c r="F61" i="2"/>
  <c r="F177" i="2"/>
  <c r="F113" i="2"/>
  <c r="F92" i="2"/>
  <c r="F44" i="2"/>
  <c r="F41" i="2"/>
  <c r="F38" i="2"/>
  <c r="F33" i="2"/>
  <c r="G30" i="2"/>
  <c r="E375" i="2"/>
  <c r="E371" i="2"/>
  <c r="E367" i="2"/>
  <c r="E363" i="2"/>
  <c r="E359" i="2"/>
  <c r="E355" i="2"/>
  <c r="E351" i="2"/>
  <c r="E347" i="2"/>
  <c r="E343" i="2"/>
  <c r="E339" i="2"/>
  <c r="E335" i="2"/>
  <c r="E331" i="2"/>
  <c r="E327" i="2"/>
  <c r="E323" i="2"/>
  <c r="E319" i="2"/>
  <c r="E315" i="2"/>
  <c r="E311" i="2"/>
  <c r="E374" i="2"/>
  <c r="E370" i="2"/>
  <c r="E366" i="2"/>
  <c r="E362" i="2"/>
  <c r="E358" i="2"/>
  <c r="E354" i="2"/>
  <c r="E350" i="2"/>
  <c r="E346" i="2"/>
  <c r="E342" i="2"/>
  <c r="E338" i="2"/>
  <c r="E334" i="2"/>
  <c r="E330" i="2"/>
  <c r="E326" i="2"/>
  <c r="E322" i="2"/>
  <c r="E318" i="2"/>
  <c r="E314" i="2"/>
  <c r="E310" i="2"/>
  <c r="E373" i="2"/>
  <c r="E369" i="2"/>
  <c r="E365" i="2"/>
  <c r="E361" i="2"/>
  <c r="E357" i="2"/>
  <c r="E353" i="2"/>
  <c r="E349" i="2"/>
  <c r="E345" i="2"/>
  <c r="E341" i="2"/>
  <c r="E337" i="2"/>
  <c r="E333" i="2"/>
  <c r="E329" i="2"/>
  <c r="E325" i="2"/>
  <c r="E321" i="2"/>
  <c r="E317" i="2"/>
  <c r="E313" i="2"/>
  <c r="E309" i="2"/>
  <c r="E372" i="2"/>
  <c r="E356" i="2"/>
  <c r="E340" i="2"/>
  <c r="E324" i="2"/>
  <c r="E305" i="2"/>
  <c r="E301" i="2"/>
  <c r="E297" i="2"/>
  <c r="E293" i="2"/>
  <c r="E289" i="2"/>
  <c r="E285" i="2"/>
  <c r="E281" i="2"/>
  <c r="E277" i="2"/>
  <c r="E273" i="2"/>
  <c r="E269" i="2"/>
  <c r="E265" i="2"/>
  <c r="E261" i="2"/>
  <c r="E368" i="2"/>
  <c r="E352" i="2"/>
  <c r="E336" i="2"/>
  <c r="E320" i="2"/>
  <c r="E308" i="2"/>
  <c r="E304" i="2"/>
  <c r="E364" i="2"/>
  <c r="E348" i="2"/>
  <c r="E332" i="2"/>
  <c r="E316" i="2"/>
  <c r="E307" i="2"/>
  <c r="E303" i="2"/>
  <c r="E299" i="2"/>
  <c r="E295" i="2"/>
  <c r="E291" i="2"/>
  <c r="E287" i="2"/>
  <c r="E283" i="2"/>
  <c r="E279" i="2"/>
  <c r="E275" i="2"/>
  <c r="E271" i="2"/>
  <c r="E267" i="2"/>
  <c r="E263" i="2"/>
  <c r="E259" i="2"/>
  <c r="E360" i="2"/>
  <c r="E306" i="2"/>
  <c r="E302" i="2"/>
  <c r="E294" i="2"/>
  <c r="E286" i="2"/>
  <c r="E278" i="2"/>
  <c r="E270" i="2"/>
  <c r="E262" i="2"/>
  <c r="E254" i="2"/>
  <c r="E250" i="2"/>
  <c r="E246" i="2"/>
  <c r="E242" i="2"/>
  <c r="E238" i="2"/>
  <c r="E234" i="2"/>
  <c r="E230" i="2"/>
  <c r="E226" i="2"/>
  <c r="E220" i="2"/>
  <c r="E221" i="2"/>
  <c r="E344" i="2"/>
  <c r="E300" i="2"/>
  <c r="E292" i="2"/>
  <c r="E284" i="2"/>
  <c r="E276" i="2"/>
  <c r="E268" i="2"/>
  <c r="E260" i="2"/>
  <c r="E257" i="2"/>
  <c r="E253" i="2"/>
  <c r="E249" i="2"/>
  <c r="E245" i="2"/>
  <c r="E241" i="2"/>
  <c r="E237" i="2"/>
  <c r="E233" i="2"/>
  <c r="E229" i="2"/>
  <c r="E225" i="2"/>
  <c r="E222" i="2"/>
  <c r="E223" i="2"/>
  <c r="E280" i="2"/>
  <c r="E243" i="2"/>
  <c r="E228" i="2"/>
  <c r="E209" i="2"/>
  <c r="E201" i="2"/>
  <c r="E193" i="2"/>
  <c r="E185" i="2"/>
  <c r="E177" i="2"/>
  <c r="E328" i="2"/>
  <c r="E288" i="2"/>
  <c r="E258" i="2"/>
  <c r="E247" i="2"/>
  <c r="E232" i="2"/>
  <c r="E217" i="2"/>
  <c r="E210" i="2"/>
  <c r="E202" i="2"/>
  <c r="E194" i="2"/>
  <c r="E186" i="2"/>
  <c r="E178" i="2"/>
  <c r="E296" i="2"/>
  <c r="E266" i="2"/>
  <c r="E251" i="2"/>
  <c r="E236" i="2"/>
  <c r="E211" i="2"/>
  <c r="E203" i="2"/>
  <c r="E195" i="2"/>
  <c r="E187" i="2"/>
  <c r="E179" i="2"/>
  <c r="E274" i="2"/>
  <c r="E255" i="2"/>
  <c r="E240" i="2"/>
  <c r="E212" i="2"/>
  <c r="E204" i="2"/>
  <c r="E196" i="2"/>
  <c r="E188" i="2"/>
  <c r="E180" i="2"/>
  <c r="E312" i="2"/>
  <c r="E290" i="2"/>
  <c r="E248" i="2"/>
  <c r="E231" i="2"/>
  <c r="E214" i="2"/>
  <c r="E206" i="2"/>
  <c r="E198" i="2"/>
  <c r="E190" i="2"/>
  <c r="E182" i="2"/>
  <c r="E298" i="2"/>
  <c r="E264" i="2"/>
  <c r="E252" i="2"/>
  <c r="E235" i="2"/>
  <c r="E215" i="2"/>
  <c r="E207" i="2"/>
  <c r="E199" i="2"/>
  <c r="E191" i="2"/>
  <c r="E184" i="2"/>
  <c r="E181" i="2"/>
  <c r="E170" i="2"/>
  <c r="E168" i="2"/>
  <c r="E151" i="2"/>
  <c r="E149" i="2"/>
  <c r="E147" i="2"/>
  <c r="E130" i="2"/>
  <c r="E128" i="2"/>
  <c r="E224" i="2"/>
  <c r="E219" i="2"/>
  <c r="E208" i="2"/>
  <c r="E174" i="2"/>
  <c r="E169" i="2"/>
  <c r="E167" i="2"/>
  <c r="E150" i="2"/>
  <c r="E146" i="2"/>
  <c r="E129" i="2"/>
  <c r="E127" i="2"/>
  <c r="E123" i="2"/>
  <c r="E197" i="2"/>
  <c r="E175" i="2"/>
  <c r="E166" i="2"/>
  <c r="E145" i="2"/>
  <c r="E143" i="2"/>
  <c r="E126" i="2"/>
  <c r="E124" i="2"/>
  <c r="E122" i="2"/>
  <c r="E272" i="2"/>
  <c r="E256" i="2"/>
  <c r="E239" i="2"/>
  <c r="E216" i="2"/>
  <c r="E189" i="2"/>
  <c r="E165" i="2"/>
  <c r="E163" i="2"/>
  <c r="E161" i="2"/>
  <c r="E158" i="2"/>
  <c r="E144" i="2"/>
  <c r="E142" i="2"/>
  <c r="E125" i="2"/>
  <c r="E121" i="2"/>
  <c r="E118" i="2"/>
  <c r="E218" i="2"/>
  <c r="E205" i="2"/>
  <c r="E164" i="2"/>
  <c r="E162" i="2"/>
  <c r="E160" i="2"/>
  <c r="E159" i="2"/>
  <c r="E157" i="2"/>
  <c r="E141" i="2"/>
  <c r="E120" i="2"/>
  <c r="E119" i="2"/>
  <c r="E117" i="2"/>
  <c r="E107" i="2"/>
  <c r="E192" i="2"/>
  <c r="E183" i="2"/>
  <c r="E176" i="2"/>
  <c r="E173" i="2"/>
  <c r="E156" i="2"/>
  <c r="E140" i="2"/>
  <c r="E138" i="2"/>
  <c r="E136" i="2"/>
  <c r="E133" i="2"/>
  <c r="E200" i="2"/>
  <c r="E153" i="2"/>
  <c r="E116" i="2"/>
  <c r="E114" i="2"/>
  <c r="E104" i="2"/>
  <c r="E102" i="2"/>
  <c r="E100" i="2"/>
  <c r="E96" i="2"/>
  <c r="E94" i="2"/>
  <c r="E92" i="2"/>
  <c r="E90" i="2"/>
  <c r="E73" i="2"/>
  <c r="E63" i="2"/>
  <c r="E61" i="2"/>
  <c r="E282" i="2"/>
  <c r="E134" i="2"/>
  <c r="E132" i="2"/>
  <c r="E109" i="2"/>
  <c r="E103" i="2"/>
  <c r="E99" i="2"/>
  <c r="E97" i="2"/>
  <c r="E95" i="2"/>
  <c r="E93" i="2"/>
  <c r="E89" i="2"/>
  <c r="E62" i="2"/>
  <c r="E60" i="2"/>
  <c r="E59" i="2"/>
  <c r="E56" i="2"/>
  <c r="E213" i="2"/>
  <c r="E148" i="2"/>
  <c r="E106" i="2"/>
  <c r="E105" i="2"/>
  <c r="E98" i="2"/>
  <c r="E88" i="2"/>
  <c r="E86" i="2"/>
  <c r="E84" i="2"/>
  <c r="E81" i="2"/>
  <c r="E58" i="2"/>
  <c r="E57" i="2"/>
  <c r="E55" i="2"/>
  <c r="E154" i="2"/>
  <c r="E113" i="2"/>
  <c r="E78" i="2"/>
  <c r="E76" i="2"/>
  <c r="E66" i="2"/>
  <c r="E52" i="2"/>
  <c r="E50" i="2"/>
  <c r="E46" i="2"/>
  <c r="E44" i="2"/>
  <c r="E42" i="2"/>
  <c r="E227" i="2"/>
  <c r="E155" i="2"/>
  <c r="E152" i="2"/>
  <c r="E131" i="2"/>
  <c r="E112" i="2"/>
  <c r="E108" i="2"/>
  <c r="E77" i="2"/>
  <c r="E75" i="2"/>
  <c r="E71" i="2"/>
  <c r="E69" i="2"/>
  <c r="E67" i="2"/>
  <c r="E65" i="2"/>
  <c r="E49" i="2"/>
  <c r="E47" i="2"/>
  <c r="E45" i="2"/>
  <c r="E43" i="2"/>
  <c r="E79" i="2"/>
  <c r="E72" i="2"/>
  <c r="E41" i="2"/>
  <c r="E33" i="2"/>
  <c r="E244" i="2"/>
  <c r="E172" i="2"/>
  <c r="E110" i="2"/>
  <c r="E80" i="2"/>
  <c r="E53" i="2"/>
  <c r="E51" i="2"/>
  <c r="E85" i="2"/>
  <c r="E74" i="2"/>
  <c r="E54" i="2"/>
  <c r="E83" i="2"/>
  <c r="E70" i="2"/>
  <c r="E171" i="2"/>
  <c r="E137" i="2"/>
  <c r="E111" i="2"/>
  <c r="E91" i="2"/>
  <c r="E101" i="2"/>
  <c r="E68" i="2"/>
  <c r="E64" i="2"/>
  <c r="E36" i="2"/>
  <c r="E135" i="2"/>
  <c r="E139" i="2"/>
  <c r="E87" i="2"/>
  <c r="E82" i="2"/>
  <c r="E48" i="2"/>
  <c r="E40" i="2"/>
  <c r="E39" i="2"/>
  <c r="E37" i="2"/>
  <c r="E35" i="2"/>
  <c r="E34" i="2"/>
  <c r="E115" i="2"/>
  <c r="E38" i="2"/>
  <c r="J372" i="2"/>
  <c r="J368" i="2"/>
  <c r="J364" i="2"/>
  <c r="J360" i="2"/>
  <c r="J356" i="2"/>
  <c r="J352" i="2"/>
  <c r="J348" i="2"/>
  <c r="J344" i="2"/>
  <c r="J340" i="2"/>
  <c r="J336" i="2"/>
  <c r="J332" i="2"/>
  <c r="J328" i="2"/>
  <c r="J324" i="2"/>
  <c r="J320" i="2"/>
  <c r="J316" i="2"/>
  <c r="J312" i="2"/>
  <c r="J375" i="2"/>
  <c r="J371" i="2"/>
  <c r="J367" i="2"/>
  <c r="J363" i="2"/>
  <c r="J359" i="2"/>
  <c r="J355" i="2"/>
  <c r="J351" i="2"/>
  <c r="J347" i="2"/>
  <c r="J343" i="2"/>
  <c r="J339" i="2"/>
  <c r="J335" i="2"/>
  <c r="J331" i="2"/>
  <c r="J327" i="2"/>
  <c r="J323" i="2"/>
  <c r="J319" i="2"/>
  <c r="J315" i="2"/>
  <c r="J311" i="2"/>
  <c r="J374" i="2"/>
  <c r="J370" i="2"/>
  <c r="J366" i="2"/>
  <c r="J362" i="2"/>
  <c r="J358" i="2"/>
  <c r="J354" i="2"/>
  <c r="J350" i="2"/>
  <c r="J346" i="2"/>
  <c r="J342" i="2"/>
  <c r="J338" i="2"/>
  <c r="J334" i="2"/>
  <c r="J330" i="2"/>
  <c r="J326" i="2"/>
  <c r="J322" i="2"/>
  <c r="J318" i="2"/>
  <c r="J314" i="2"/>
  <c r="J310" i="2"/>
  <c r="J308" i="2"/>
  <c r="J307" i="2"/>
  <c r="J365" i="2"/>
  <c r="J349" i="2"/>
  <c r="J333" i="2"/>
  <c r="J317" i="2"/>
  <c r="J306" i="2"/>
  <c r="J302" i="2"/>
  <c r="J298" i="2"/>
  <c r="J294" i="2"/>
  <c r="J290" i="2"/>
  <c r="J286" i="2"/>
  <c r="J282" i="2"/>
  <c r="J278" i="2"/>
  <c r="J274" i="2"/>
  <c r="J270" i="2"/>
  <c r="J266" i="2"/>
  <c r="J262" i="2"/>
  <c r="J258" i="2"/>
  <c r="J361" i="2"/>
  <c r="J345" i="2"/>
  <c r="J329" i="2"/>
  <c r="J313" i="2"/>
  <c r="J305" i="2"/>
  <c r="J301" i="2"/>
  <c r="J297" i="2"/>
  <c r="J293" i="2"/>
  <c r="J289" i="2"/>
  <c r="J285" i="2"/>
  <c r="J281" i="2"/>
  <c r="J277" i="2"/>
  <c r="J273" i="2"/>
  <c r="J269" i="2"/>
  <c r="J265" i="2"/>
  <c r="J261" i="2"/>
  <c r="J257" i="2"/>
  <c r="J373" i="2"/>
  <c r="J357" i="2"/>
  <c r="J341" i="2"/>
  <c r="J325" i="2"/>
  <c r="J309" i="2"/>
  <c r="J321" i="2"/>
  <c r="J295" i="2"/>
  <c r="J287" i="2"/>
  <c r="J279" i="2"/>
  <c r="J271" i="2"/>
  <c r="J263" i="2"/>
  <c r="J255" i="2"/>
  <c r="J251" i="2"/>
  <c r="J247" i="2"/>
  <c r="J243" i="2"/>
  <c r="J239" i="2"/>
  <c r="J235" i="2"/>
  <c r="J231" i="2"/>
  <c r="J227" i="2"/>
  <c r="J303" i="2"/>
  <c r="J219" i="2"/>
  <c r="J369" i="2"/>
  <c r="J296" i="2"/>
  <c r="J288" i="2"/>
  <c r="J280" i="2"/>
  <c r="J272" i="2"/>
  <c r="J264" i="2"/>
  <c r="J254" i="2"/>
  <c r="J250" i="2"/>
  <c r="J246" i="2"/>
  <c r="J242" i="2"/>
  <c r="J238" i="2"/>
  <c r="J234" i="2"/>
  <c r="J230" i="2"/>
  <c r="J226" i="2"/>
  <c r="J220" i="2"/>
  <c r="J353" i="2"/>
  <c r="J304" i="2"/>
  <c r="J299" i="2"/>
  <c r="J291" i="2"/>
  <c r="J283" i="2"/>
  <c r="J275" i="2"/>
  <c r="J267" i="2"/>
  <c r="J259" i="2"/>
  <c r="J253" i="2"/>
  <c r="J249" i="2"/>
  <c r="J245" i="2"/>
  <c r="J241" i="2"/>
  <c r="J237" i="2"/>
  <c r="J233" i="2"/>
  <c r="J229" i="2"/>
  <c r="J225" i="2"/>
  <c r="J222" i="2"/>
  <c r="J337" i="2"/>
  <c r="J284" i="2"/>
  <c r="J232" i="2"/>
  <c r="J218" i="2"/>
  <c r="J214" i="2"/>
  <c r="J206" i="2"/>
  <c r="J198" i="2"/>
  <c r="J190" i="2"/>
  <c r="J182" i="2"/>
  <c r="J174" i="2"/>
  <c r="J292" i="2"/>
  <c r="J236" i="2"/>
  <c r="J215" i="2"/>
  <c r="J207" i="2"/>
  <c r="J199" i="2"/>
  <c r="J191" i="2"/>
  <c r="J183" i="2"/>
  <c r="J175" i="2"/>
  <c r="J300" i="2"/>
  <c r="J240" i="2"/>
  <c r="J216" i="2"/>
  <c r="J208" i="2"/>
  <c r="J200" i="2"/>
  <c r="J192" i="2"/>
  <c r="J184" i="2"/>
  <c r="J176" i="2"/>
  <c r="J244" i="2"/>
  <c r="J223" i="2"/>
  <c r="J209" i="2"/>
  <c r="J201" i="2"/>
  <c r="J193" i="2"/>
  <c r="J185" i="2"/>
  <c r="J177" i="2"/>
  <c r="J260" i="2"/>
  <c r="J252" i="2"/>
  <c r="J217" i="2"/>
  <c r="J211" i="2"/>
  <c r="J203" i="2"/>
  <c r="J195" i="2"/>
  <c r="J187" i="2"/>
  <c r="J179" i="2"/>
  <c r="J268" i="2"/>
  <c r="J256" i="2"/>
  <c r="J224" i="2"/>
  <c r="J221" i="2"/>
  <c r="J212" i="2"/>
  <c r="J204" i="2"/>
  <c r="J196" i="2"/>
  <c r="J210" i="2"/>
  <c r="J173" i="2"/>
  <c r="J156" i="2"/>
  <c r="J140" i="2"/>
  <c r="J138" i="2"/>
  <c r="J136" i="2"/>
  <c r="J133" i="2"/>
  <c r="J116" i="2"/>
  <c r="J108" i="2"/>
  <c r="J106" i="2"/>
  <c r="J276" i="2"/>
  <c r="J197" i="2"/>
  <c r="J172" i="2"/>
  <c r="J155" i="2"/>
  <c r="J153" i="2"/>
  <c r="J139" i="2"/>
  <c r="J137" i="2"/>
  <c r="J135" i="2"/>
  <c r="J134" i="2"/>
  <c r="J132" i="2"/>
  <c r="J115" i="2"/>
  <c r="J113" i="2"/>
  <c r="J111" i="2"/>
  <c r="J109" i="2"/>
  <c r="J105" i="2"/>
  <c r="J248" i="2"/>
  <c r="J189" i="2"/>
  <c r="J186" i="2"/>
  <c r="J171" i="2"/>
  <c r="J154" i="2"/>
  <c r="J152" i="2"/>
  <c r="J148" i="2"/>
  <c r="J131" i="2"/>
  <c r="J114" i="2"/>
  <c r="J112" i="2"/>
  <c r="J110" i="2"/>
  <c r="J205" i="2"/>
  <c r="J170" i="2"/>
  <c r="J168" i="2"/>
  <c r="J151" i="2"/>
  <c r="J149" i="2"/>
  <c r="J147" i="2"/>
  <c r="J130" i="2"/>
  <c r="J128" i="2"/>
  <c r="J194" i="2"/>
  <c r="J180" i="2"/>
  <c r="J169" i="2"/>
  <c r="J167" i="2"/>
  <c r="J150" i="2"/>
  <c r="J146" i="2"/>
  <c r="J129" i="2"/>
  <c r="J127" i="2"/>
  <c r="J123" i="2"/>
  <c r="J228" i="2"/>
  <c r="J213" i="2"/>
  <c r="J166" i="2"/>
  <c r="J145" i="2"/>
  <c r="J143" i="2"/>
  <c r="J126" i="2"/>
  <c r="J124" i="2"/>
  <c r="J188" i="2"/>
  <c r="J165" i="2"/>
  <c r="J160" i="2"/>
  <c r="J121" i="2"/>
  <c r="J78" i="2"/>
  <c r="J76" i="2"/>
  <c r="J66" i="2"/>
  <c r="J52" i="2"/>
  <c r="J50" i="2"/>
  <c r="J46" i="2"/>
  <c r="J44" i="2"/>
  <c r="J163" i="2"/>
  <c r="J141" i="2"/>
  <c r="J122" i="2"/>
  <c r="J117" i="2"/>
  <c r="J77" i="2"/>
  <c r="J75" i="2"/>
  <c r="J71" i="2"/>
  <c r="J69" i="2"/>
  <c r="J67" i="2"/>
  <c r="J65" i="2"/>
  <c r="J49" i="2"/>
  <c r="J47" i="2"/>
  <c r="J45" i="2"/>
  <c r="J43" i="2"/>
  <c r="J178" i="2"/>
  <c r="J161" i="2"/>
  <c r="J118" i="2"/>
  <c r="J101" i="2"/>
  <c r="J91" i="2"/>
  <c r="J74" i="2"/>
  <c r="J72" i="2"/>
  <c r="J70" i="2"/>
  <c r="J68" i="2"/>
  <c r="J64" i="2"/>
  <c r="J119" i="2"/>
  <c r="J98" i="2"/>
  <c r="J88" i="2"/>
  <c r="J86" i="2"/>
  <c r="J84" i="2"/>
  <c r="J81" i="2"/>
  <c r="J58" i="2"/>
  <c r="J57" i="2"/>
  <c r="J55" i="2"/>
  <c r="J181" i="2"/>
  <c r="J164" i="2"/>
  <c r="J87" i="2"/>
  <c r="J85" i="2"/>
  <c r="J83" i="2"/>
  <c r="J82" i="2"/>
  <c r="J80" i="2"/>
  <c r="J54" i="2"/>
  <c r="J157" i="2"/>
  <c r="J120" i="2"/>
  <c r="J100" i="2"/>
  <c r="J99" i="2"/>
  <c r="J73" i="2"/>
  <c r="J63" i="2"/>
  <c r="J62" i="2"/>
  <c r="J39" i="2"/>
  <c r="J37" i="2"/>
  <c r="J35" i="2"/>
  <c r="J34" i="2"/>
  <c r="J96" i="2"/>
  <c r="J95" i="2"/>
  <c r="J40" i="2"/>
  <c r="J38" i="2"/>
  <c r="J33" i="2"/>
  <c r="J90" i="2"/>
  <c r="J36" i="2"/>
  <c r="J59" i="2"/>
  <c r="J48" i="2"/>
  <c r="J41" i="2"/>
  <c r="J142" i="2"/>
  <c r="J107" i="2"/>
  <c r="J93" i="2"/>
  <c r="J89" i="2"/>
  <c r="J79" i="2"/>
  <c r="J51" i="2"/>
  <c r="J42" i="2"/>
  <c r="J144" i="2"/>
  <c r="J92" i="2"/>
  <c r="J94" i="2"/>
  <c r="J103" i="2"/>
  <c r="J125" i="2"/>
  <c r="J102" i="2"/>
  <c r="J97" i="2"/>
  <c r="J60" i="2"/>
  <c r="J56" i="2"/>
  <c r="J158" i="2"/>
  <c r="J162" i="2"/>
  <c r="J104" i="2"/>
  <c r="J202" i="2"/>
  <c r="J159" i="2"/>
  <c r="J61" i="2"/>
  <c r="J53" i="2"/>
  <c r="G374" i="2"/>
  <c r="G370" i="2"/>
  <c r="G366" i="2"/>
  <c r="G362" i="2"/>
  <c r="G358" i="2"/>
  <c r="G354" i="2"/>
  <c r="G350" i="2"/>
  <c r="G346" i="2"/>
  <c r="G342" i="2"/>
  <c r="G338" i="2"/>
  <c r="G334" i="2"/>
  <c r="G330" i="2"/>
  <c r="G326" i="2"/>
  <c r="G322" i="2"/>
  <c r="G318" i="2"/>
  <c r="G314" i="2"/>
  <c r="G310" i="2"/>
  <c r="G373" i="2"/>
  <c r="G369" i="2"/>
  <c r="G365" i="2"/>
  <c r="G361" i="2"/>
  <c r="G357" i="2"/>
  <c r="G353" i="2"/>
  <c r="G349" i="2"/>
  <c r="G345" i="2"/>
  <c r="G341" i="2"/>
  <c r="G337" i="2"/>
  <c r="G333" i="2"/>
  <c r="G329" i="2"/>
  <c r="G325" i="2"/>
  <c r="G321" i="2"/>
  <c r="G317" i="2"/>
  <c r="G313" i="2"/>
  <c r="G309" i="2"/>
  <c r="G372" i="2"/>
  <c r="G368" i="2"/>
  <c r="G364" i="2"/>
  <c r="G360" i="2"/>
  <c r="G356" i="2"/>
  <c r="G352" i="2"/>
  <c r="G348" i="2"/>
  <c r="G344" i="2"/>
  <c r="G340" i="2"/>
  <c r="G336" i="2"/>
  <c r="G332" i="2"/>
  <c r="G328" i="2"/>
  <c r="G324" i="2"/>
  <c r="G320" i="2"/>
  <c r="G316" i="2"/>
  <c r="G312" i="2"/>
  <c r="G375" i="2"/>
  <c r="G359" i="2"/>
  <c r="G343" i="2"/>
  <c r="G327" i="2"/>
  <c r="G311" i="2"/>
  <c r="G304" i="2"/>
  <c r="G300" i="2"/>
  <c r="G296" i="2"/>
  <c r="G292" i="2"/>
  <c r="G288" i="2"/>
  <c r="G284" i="2"/>
  <c r="G280" i="2"/>
  <c r="G276" i="2"/>
  <c r="G272" i="2"/>
  <c r="G268" i="2"/>
  <c r="G264" i="2"/>
  <c r="G260" i="2"/>
  <c r="G371" i="2"/>
  <c r="G355" i="2"/>
  <c r="G339" i="2"/>
  <c r="G323" i="2"/>
  <c r="G308" i="2"/>
  <c r="G307" i="2"/>
  <c r="G303" i="2"/>
  <c r="G367" i="2"/>
  <c r="G351" i="2"/>
  <c r="G335" i="2"/>
  <c r="G319" i="2"/>
  <c r="G306" i="2"/>
  <c r="G302" i="2"/>
  <c r="G298" i="2"/>
  <c r="G294" i="2"/>
  <c r="G290" i="2"/>
  <c r="G286" i="2"/>
  <c r="G282" i="2"/>
  <c r="G278" i="2"/>
  <c r="G274" i="2"/>
  <c r="G270" i="2"/>
  <c r="G266" i="2"/>
  <c r="G262" i="2"/>
  <c r="G258" i="2"/>
  <c r="G347" i="2"/>
  <c r="G297" i="2"/>
  <c r="G289" i="2"/>
  <c r="G281" i="2"/>
  <c r="G273" i="2"/>
  <c r="G265" i="2"/>
  <c r="G257" i="2"/>
  <c r="G253" i="2"/>
  <c r="G249" i="2"/>
  <c r="G245" i="2"/>
  <c r="G241" i="2"/>
  <c r="G237" i="2"/>
  <c r="G233" i="2"/>
  <c r="G229" i="2"/>
  <c r="G225" i="2"/>
  <c r="G222" i="2"/>
  <c r="G223" i="2"/>
  <c r="G331" i="2"/>
  <c r="G295" i="2"/>
  <c r="G287" i="2"/>
  <c r="G279" i="2"/>
  <c r="G271" i="2"/>
  <c r="G263" i="2"/>
  <c r="G256" i="2"/>
  <c r="G252" i="2"/>
  <c r="G248" i="2"/>
  <c r="G244" i="2"/>
  <c r="G240" i="2"/>
  <c r="G236" i="2"/>
  <c r="G232" i="2"/>
  <c r="G228" i="2"/>
  <c r="G224" i="2"/>
  <c r="G305" i="2"/>
  <c r="G301" i="2"/>
  <c r="G267" i="2"/>
  <c r="G247" i="2"/>
  <c r="G230" i="2"/>
  <c r="G221" i="2"/>
  <c r="G211" i="2"/>
  <c r="G203" i="2"/>
  <c r="G195" i="2"/>
  <c r="G187" i="2"/>
  <c r="G179" i="2"/>
  <c r="G363" i="2"/>
  <c r="G275" i="2"/>
  <c r="G251" i="2"/>
  <c r="G234" i="2"/>
  <c r="G212" i="2"/>
  <c r="G204" i="2"/>
  <c r="G196" i="2"/>
  <c r="G188" i="2"/>
  <c r="G180" i="2"/>
  <c r="G283" i="2"/>
  <c r="G255" i="2"/>
  <c r="G238" i="2"/>
  <c r="G218" i="2"/>
  <c r="G213" i="2"/>
  <c r="G205" i="2"/>
  <c r="G197" i="2"/>
  <c r="G189" i="2"/>
  <c r="G181" i="2"/>
  <c r="G291" i="2"/>
  <c r="G261" i="2"/>
  <c r="G242" i="2"/>
  <c r="G227" i="2"/>
  <c r="G214" i="2"/>
  <c r="G206" i="2"/>
  <c r="G198" i="2"/>
  <c r="G190" i="2"/>
  <c r="G182" i="2"/>
  <c r="G277" i="2"/>
  <c r="G250" i="2"/>
  <c r="G235" i="2"/>
  <c r="G220" i="2"/>
  <c r="G219" i="2"/>
  <c r="G216" i="2"/>
  <c r="G208" i="2"/>
  <c r="G200" i="2"/>
  <c r="G192" i="2"/>
  <c r="G184" i="2"/>
  <c r="G176" i="2"/>
  <c r="G285" i="2"/>
  <c r="G254" i="2"/>
  <c r="G239" i="2"/>
  <c r="G209" i="2"/>
  <c r="G201" i="2"/>
  <c r="G193" i="2"/>
  <c r="G191" i="2"/>
  <c r="G166" i="2"/>
  <c r="G145" i="2"/>
  <c r="G143" i="2"/>
  <c r="G126" i="2"/>
  <c r="G124" i="2"/>
  <c r="G122" i="2"/>
  <c r="G293" i="2"/>
  <c r="G259" i="2"/>
  <c r="G210" i="2"/>
  <c r="G185" i="2"/>
  <c r="G178" i="2"/>
  <c r="G175" i="2"/>
  <c r="G165" i="2"/>
  <c r="G163" i="2"/>
  <c r="G161" i="2"/>
  <c r="G158" i="2"/>
  <c r="G144" i="2"/>
  <c r="G142" i="2"/>
  <c r="G125" i="2"/>
  <c r="G121" i="2"/>
  <c r="G118" i="2"/>
  <c r="G315" i="2"/>
  <c r="G231" i="2"/>
  <c r="G199" i="2"/>
  <c r="G164" i="2"/>
  <c r="G162" i="2"/>
  <c r="G160" i="2"/>
  <c r="G159" i="2"/>
  <c r="G157" i="2"/>
  <c r="G141" i="2"/>
  <c r="G120" i="2"/>
  <c r="G119" i="2"/>
  <c r="G117" i="2"/>
  <c r="G107" i="2"/>
  <c r="G173" i="2"/>
  <c r="G156" i="2"/>
  <c r="G140" i="2"/>
  <c r="G138" i="2"/>
  <c r="G136" i="2"/>
  <c r="G133" i="2"/>
  <c r="G116" i="2"/>
  <c r="G108" i="2"/>
  <c r="G106" i="2"/>
  <c r="G269" i="2"/>
  <c r="G246" i="2"/>
  <c r="G207" i="2"/>
  <c r="G186" i="2"/>
  <c r="G183" i="2"/>
  <c r="G172" i="2"/>
  <c r="G155" i="2"/>
  <c r="G153" i="2"/>
  <c r="G139" i="2"/>
  <c r="G137" i="2"/>
  <c r="G135" i="2"/>
  <c r="G134" i="2"/>
  <c r="G132" i="2"/>
  <c r="G115" i="2"/>
  <c r="G113" i="2"/>
  <c r="G111" i="2"/>
  <c r="G109" i="2"/>
  <c r="G194" i="2"/>
  <c r="G171" i="2"/>
  <c r="G154" i="2"/>
  <c r="G152" i="2"/>
  <c r="G148" i="2"/>
  <c r="G131" i="2"/>
  <c r="G243" i="2"/>
  <c r="G226" i="2"/>
  <c r="G217" i="2"/>
  <c r="G202" i="2"/>
  <c r="G299" i="2"/>
  <c r="G174" i="2"/>
  <c r="G170" i="2"/>
  <c r="G167" i="2"/>
  <c r="G129" i="2"/>
  <c r="G127" i="2"/>
  <c r="G105" i="2"/>
  <c r="G98" i="2"/>
  <c r="G88" i="2"/>
  <c r="G86" i="2"/>
  <c r="G84" i="2"/>
  <c r="G81" i="2"/>
  <c r="G58" i="2"/>
  <c r="G57" i="2"/>
  <c r="G55" i="2"/>
  <c r="G215" i="2"/>
  <c r="G130" i="2"/>
  <c r="G87" i="2"/>
  <c r="G85" i="2"/>
  <c r="G83" i="2"/>
  <c r="G82" i="2"/>
  <c r="G80" i="2"/>
  <c r="G54" i="2"/>
  <c r="G168" i="2"/>
  <c r="G150" i="2"/>
  <c r="G110" i="2"/>
  <c r="G79" i="2"/>
  <c r="G53" i="2"/>
  <c r="G149" i="2"/>
  <c r="G147" i="2"/>
  <c r="G123" i="2"/>
  <c r="G101" i="2"/>
  <c r="G91" i="2"/>
  <c r="G74" i="2"/>
  <c r="G72" i="2"/>
  <c r="G70" i="2"/>
  <c r="G68" i="2"/>
  <c r="G64" i="2"/>
  <c r="G48" i="2"/>
  <c r="G114" i="2"/>
  <c r="G104" i="2"/>
  <c r="G102" i="2"/>
  <c r="G100" i="2"/>
  <c r="G96" i="2"/>
  <c r="G94" i="2"/>
  <c r="G92" i="2"/>
  <c r="G90" i="2"/>
  <c r="G73" i="2"/>
  <c r="G63" i="2"/>
  <c r="G61" i="2"/>
  <c r="G103" i="2"/>
  <c r="G52" i="2"/>
  <c r="G50" i="2"/>
  <c r="G42" i="2"/>
  <c r="G66" i="2"/>
  <c r="G169" i="2"/>
  <c r="G112" i="2"/>
  <c r="G99" i="2"/>
  <c r="G75" i="2"/>
  <c r="G67" i="2"/>
  <c r="G62" i="2"/>
  <c r="G93" i="2"/>
  <c r="G151" i="2"/>
  <c r="G95" i="2"/>
  <c r="G76" i="2"/>
  <c r="G49" i="2"/>
  <c r="G36" i="2"/>
  <c r="G128" i="2"/>
  <c r="G69" i="2"/>
  <c r="G59" i="2"/>
  <c r="G46" i="2"/>
  <c r="G40" i="2"/>
  <c r="G39" i="2"/>
  <c r="G37" i="2"/>
  <c r="G35" i="2"/>
  <c r="G34" i="2"/>
  <c r="G51" i="2"/>
  <c r="G43" i="2"/>
  <c r="G177" i="2"/>
  <c r="G47" i="2"/>
  <c r="G44" i="2"/>
  <c r="G41" i="2"/>
  <c r="G38" i="2"/>
  <c r="G33" i="2"/>
  <c r="G89" i="2"/>
  <c r="G146" i="2"/>
  <c r="G97" i="2"/>
  <c r="G78" i="2"/>
  <c r="G77" i="2"/>
  <c r="G71" i="2"/>
  <c r="G65" i="2"/>
  <c r="G60" i="2"/>
  <c r="G56" i="2"/>
  <c r="G45" i="2"/>
  <c r="D220" i="2"/>
  <c r="D221" i="2"/>
  <c r="D222" i="2"/>
  <c r="D219" i="2"/>
  <c r="D216" i="2"/>
  <c r="D208" i="2"/>
  <c r="D200" i="2"/>
  <c r="D192" i="2"/>
  <c r="D184" i="2"/>
  <c r="D176" i="2"/>
  <c r="D209" i="2"/>
  <c r="D201" i="2"/>
  <c r="D193" i="2"/>
  <c r="D185" i="2"/>
  <c r="D177" i="2"/>
  <c r="D217" i="2"/>
  <c r="D210" i="2"/>
  <c r="D202" i="2"/>
  <c r="D194" i="2"/>
  <c r="D186" i="2"/>
  <c r="D178" i="2"/>
  <c r="D211" i="2"/>
  <c r="D203" i="2"/>
  <c r="D195" i="2"/>
  <c r="D187" i="2"/>
  <c r="D179" i="2"/>
  <c r="D223" i="2"/>
  <c r="D218" i="2"/>
  <c r="D213" i="2"/>
  <c r="D205" i="2"/>
  <c r="D197" i="2"/>
  <c r="D189" i="2"/>
  <c r="D181" i="2"/>
  <c r="D214" i="2"/>
  <c r="D206" i="2"/>
  <c r="D198" i="2"/>
  <c r="D204" i="2"/>
  <c r="D171" i="2"/>
  <c r="D154" i="2"/>
  <c r="D152" i="2"/>
  <c r="D148" i="2"/>
  <c r="D131" i="2"/>
  <c r="D114" i="2"/>
  <c r="D112" i="2"/>
  <c r="D110" i="2"/>
  <c r="D191" i="2"/>
  <c r="D188" i="2"/>
  <c r="D170" i="2"/>
  <c r="D168" i="2"/>
  <c r="D151" i="2"/>
  <c r="D149" i="2"/>
  <c r="D147" i="2"/>
  <c r="D130" i="2"/>
  <c r="D128" i="2"/>
  <c r="D212" i="2"/>
  <c r="D174" i="2"/>
  <c r="D169" i="2"/>
  <c r="D167" i="2"/>
  <c r="D150" i="2"/>
  <c r="D146" i="2"/>
  <c r="D129" i="2"/>
  <c r="D127" i="2"/>
  <c r="D123" i="2"/>
  <c r="D199" i="2"/>
  <c r="D182" i="2"/>
  <c r="D175" i="2"/>
  <c r="D166" i="2"/>
  <c r="D145" i="2"/>
  <c r="D143" i="2"/>
  <c r="D126" i="2"/>
  <c r="D124" i="2"/>
  <c r="D122" i="2"/>
  <c r="D165" i="2"/>
  <c r="D163" i="2"/>
  <c r="D161" i="2"/>
  <c r="D158" i="2"/>
  <c r="D144" i="2"/>
  <c r="D142" i="2"/>
  <c r="D125" i="2"/>
  <c r="D121" i="2"/>
  <c r="D118" i="2"/>
  <c r="D207" i="2"/>
  <c r="D164" i="2"/>
  <c r="D162" i="2"/>
  <c r="D160" i="2"/>
  <c r="D159" i="2"/>
  <c r="D157" i="2"/>
  <c r="D141" i="2"/>
  <c r="D215" i="2"/>
  <c r="D172" i="2"/>
  <c r="D136" i="2"/>
  <c r="D120" i="2"/>
  <c r="D115" i="2"/>
  <c r="D101" i="2"/>
  <c r="D91" i="2"/>
  <c r="D74" i="2"/>
  <c r="D72" i="2"/>
  <c r="D70" i="2"/>
  <c r="D68" i="2"/>
  <c r="D64" i="2"/>
  <c r="D48" i="2"/>
  <c r="D156" i="2"/>
  <c r="D153" i="2"/>
  <c r="D116" i="2"/>
  <c r="D104" i="2"/>
  <c r="D102" i="2"/>
  <c r="D100" i="2"/>
  <c r="D96" i="2"/>
  <c r="D94" i="2"/>
  <c r="D92" i="2"/>
  <c r="D90" i="2"/>
  <c r="D73" i="2"/>
  <c r="D63" i="2"/>
  <c r="D61" i="2"/>
  <c r="D196" i="2"/>
  <c r="D134" i="2"/>
  <c r="D132" i="2"/>
  <c r="D117" i="2"/>
  <c r="D109" i="2"/>
  <c r="D103" i="2"/>
  <c r="D99" i="2"/>
  <c r="D97" i="2"/>
  <c r="D95" i="2"/>
  <c r="D93" i="2"/>
  <c r="D89" i="2"/>
  <c r="D62" i="2"/>
  <c r="D60" i="2"/>
  <c r="D59" i="2"/>
  <c r="D56" i="2"/>
  <c r="D190" i="2"/>
  <c r="D137" i="2"/>
  <c r="D135" i="2"/>
  <c r="D133" i="2"/>
  <c r="D79" i="2"/>
  <c r="D53" i="2"/>
  <c r="D51" i="2"/>
  <c r="D140" i="2"/>
  <c r="D119" i="2"/>
  <c r="D113" i="2"/>
  <c r="D78" i="2"/>
  <c r="D76" i="2"/>
  <c r="D66" i="2"/>
  <c r="D52" i="2"/>
  <c r="D50" i="2"/>
  <c r="D46" i="2"/>
  <c r="D44" i="2"/>
  <c r="D98" i="2"/>
  <c r="D84" i="2"/>
  <c r="D57" i="2"/>
  <c r="D43" i="2"/>
  <c r="D45" i="2"/>
  <c r="D40" i="2"/>
  <c r="D39" i="2"/>
  <c r="D37" i="2"/>
  <c r="D35" i="2"/>
  <c r="D34" i="2"/>
  <c r="D138" i="2"/>
  <c r="D41" i="2"/>
  <c r="D33" i="2"/>
  <c r="D183" i="2"/>
  <c r="D106" i="2"/>
  <c r="D107" i="2"/>
  <c r="D83" i="2"/>
  <c r="D80" i="2"/>
  <c r="D75" i="2"/>
  <c r="D67" i="2"/>
  <c r="D58" i="2"/>
  <c r="D42" i="2"/>
  <c r="D139" i="2"/>
  <c r="D88" i="2"/>
  <c r="D87" i="2"/>
  <c r="D82" i="2"/>
  <c r="D77" i="2"/>
  <c r="D71" i="2"/>
  <c r="D65" i="2"/>
  <c r="D180" i="2"/>
  <c r="D86" i="2"/>
  <c r="D85" i="2"/>
  <c r="D81" i="2"/>
  <c r="D54" i="2"/>
  <c r="D49" i="2"/>
  <c r="D111" i="2"/>
  <c r="D105" i="2"/>
  <c r="D69" i="2"/>
  <c r="D55" i="2"/>
  <c r="D173" i="2"/>
  <c r="D155" i="2"/>
  <c r="D108" i="2"/>
  <c r="D47" i="2"/>
  <c r="D36" i="2"/>
  <c r="D38" i="2"/>
  <c r="D261" i="2"/>
  <c r="D264" i="2"/>
  <c r="D246" i="2"/>
  <c r="D245" i="2"/>
  <c r="D244" i="2"/>
  <c r="D267" i="2"/>
  <c r="D272" i="2"/>
  <c r="D252" i="2"/>
  <c r="D249" i="2"/>
  <c r="D260" i="2"/>
  <c r="D242" i="2"/>
  <c r="D241" i="2"/>
  <c r="D240" i="2"/>
  <c r="D243" i="2"/>
  <c r="D231" i="2"/>
  <c r="D269" i="2"/>
  <c r="D268" i="2"/>
  <c r="D248" i="2"/>
  <c r="D238" i="2"/>
  <c r="D237" i="2"/>
  <c r="D236" i="2"/>
  <c r="D253" i="2"/>
  <c r="D265" i="2"/>
  <c r="D227" i="2"/>
  <c r="D234" i="2"/>
  <c r="D271" i="2"/>
  <c r="D233" i="2"/>
  <c r="D266" i="2"/>
  <c r="D232" i="2"/>
  <c r="D247" i="2"/>
  <c r="D250" i="2"/>
  <c r="D270" i="2"/>
  <c r="D230" i="2"/>
  <c r="D263" i="2"/>
  <c r="D229" i="2"/>
  <c r="D258" i="2"/>
  <c r="D228" i="2"/>
  <c r="D255" i="2"/>
  <c r="D273" i="2"/>
  <c r="D262" i="2"/>
  <c r="D226" i="2"/>
  <c r="D257" i="2"/>
  <c r="D225" i="2"/>
  <c r="D256" i="2"/>
  <c r="D224" i="2"/>
  <c r="D251" i="2"/>
  <c r="D235" i="2"/>
  <c r="D254" i="2"/>
  <c r="D259" i="2"/>
  <c r="D239" i="2"/>
  <c r="K372" i="2"/>
  <c r="K368" i="2"/>
  <c r="K364" i="2"/>
  <c r="K360" i="2"/>
  <c r="K356" i="2"/>
  <c r="K352" i="2"/>
  <c r="K348" i="2"/>
  <c r="K344" i="2"/>
  <c r="K340" i="2"/>
  <c r="K336" i="2"/>
  <c r="K332" i="2"/>
  <c r="K328" i="2"/>
  <c r="K324" i="2"/>
  <c r="K320" i="2"/>
  <c r="K316" i="2"/>
  <c r="K312" i="2"/>
  <c r="K308" i="2"/>
  <c r="K375" i="2"/>
  <c r="K371" i="2"/>
  <c r="K367" i="2"/>
  <c r="K363" i="2"/>
  <c r="K359" i="2"/>
  <c r="K355" i="2"/>
  <c r="K351" i="2"/>
  <c r="K347" i="2"/>
  <c r="K343" i="2"/>
  <c r="K339" i="2"/>
  <c r="K335" i="2"/>
  <c r="K331" i="2"/>
  <c r="K327" i="2"/>
  <c r="K323" i="2"/>
  <c r="K319" i="2"/>
  <c r="K315" i="2"/>
  <c r="K311" i="2"/>
  <c r="K374" i="2"/>
  <c r="K370" i="2"/>
  <c r="K366" i="2"/>
  <c r="K362" i="2"/>
  <c r="K358" i="2"/>
  <c r="K354" i="2"/>
  <c r="K350" i="2"/>
  <c r="K346" i="2"/>
  <c r="K342" i="2"/>
  <c r="K338" i="2"/>
  <c r="K334" i="2"/>
  <c r="K330" i="2"/>
  <c r="K326" i="2"/>
  <c r="K322" i="2"/>
  <c r="K318" i="2"/>
  <c r="K314" i="2"/>
  <c r="K310" i="2"/>
  <c r="K365" i="2"/>
  <c r="K349" i="2"/>
  <c r="K333" i="2"/>
  <c r="K317" i="2"/>
  <c r="K306" i="2"/>
  <c r="K302" i="2"/>
  <c r="K298" i="2"/>
  <c r="K294" i="2"/>
  <c r="K290" i="2"/>
  <c r="K286" i="2"/>
  <c r="K282" i="2"/>
  <c r="K278" i="2"/>
  <c r="K274" i="2"/>
  <c r="K270" i="2"/>
  <c r="K266" i="2"/>
  <c r="K262" i="2"/>
  <c r="K258" i="2"/>
  <c r="K361" i="2"/>
  <c r="K345" i="2"/>
  <c r="K329" i="2"/>
  <c r="K313" i="2"/>
  <c r="K305" i="2"/>
  <c r="K373" i="2"/>
  <c r="K357" i="2"/>
  <c r="K341" i="2"/>
  <c r="K325" i="2"/>
  <c r="K309" i="2"/>
  <c r="K304" i="2"/>
  <c r="K300" i="2"/>
  <c r="K296" i="2"/>
  <c r="K292" i="2"/>
  <c r="K288" i="2"/>
  <c r="K284" i="2"/>
  <c r="K280" i="2"/>
  <c r="K276" i="2"/>
  <c r="K272" i="2"/>
  <c r="K268" i="2"/>
  <c r="K264" i="2"/>
  <c r="K260" i="2"/>
  <c r="K321" i="2"/>
  <c r="K295" i="2"/>
  <c r="K287" i="2"/>
  <c r="K279" i="2"/>
  <c r="K271" i="2"/>
  <c r="K263" i="2"/>
  <c r="K255" i="2"/>
  <c r="K251" i="2"/>
  <c r="K247" i="2"/>
  <c r="K243" i="2"/>
  <c r="K239" i="2"/>
  <c r="K235" i="2"/>
  <c r="K231" i="2"/>
  <c r="K227" i="2"/>
  <c r="K303" i="2"/>
  <c r="K219" i="2"/>
  <c r="K369" i="2"/>
  <c r="K301" i="2"/>
  <c r="K293" i="2"/>
  <c r="K285" i="2"/>
  <c r="K277" i="2"/>
  <c r="K269" i="2"/>
  <c r="K261" i="2"/>
  <c r="K254" i="2"/>
  <c r="K250" i="2"/>
  <c r="K246" i="2"/>
  <c r="K242" i="2"/>
  <c r="K238" i="2"/>
  <c r="K234" i="2"/>
  <c r="K230" i="2"/>
  <c r="K226" i="2"/>
  <c r="K220" i="2"/>
  <c r="K307" i="2"/>
  <c r="K221" i="2"/>
  <c r="K223" i="2"/>
  <c r="K275" i="2"/>
  <c r="K253" i="2"/>
  <c r="K236" i="2"/>
  <c r="K222" i="2"/>
  <c r="K215" i="2"/>
  <c r="K207" i="2"/>
  <c r="K199" i="2"/>
  <c r="K191" i="2"/>
  <c r="K183" i="2"/>
  <c r="K175" i="2"/>
  <c r="K283" i="2"/>
  <c r="K240" i="2"/>
  <c r="K225" i="2"/>
  <c r="K216" i="2"/>
  <c r="K208" i="2"/>
  <c r="K200" i="2"/>
  <c r="K192" i="2"/>
  <c r="K184" i="2"/>
  <c r="K176" i="2"/>
  <c r="K291" i="2"/>
  <c r="K257" i="2"/>
  <c r="K244" i="2"/>
  <c r="K229" i="2"/>
  <c r="K209" i="2"/>
  <c r="K201" i="2"/>
  <c r="K193" i="2"/>
  <c r="K185" i="2"/>
  <c r="K177" i="2"/>
  <c r="K353" i="2"/>
  <c r="K299" i="2"/>
  <c r="K265" i="2"/>
  <c r="K248" i="2"/>
  <c r="K233" i="2"/>
  <c r="K210" i="2"/>
  <c r="K202" i="2"/>
  <c r="K194" i="2"/>
  <c r="K186" i="2"/>
  <c r="K178" i="2"/>
  <c r="K281" i="2"/>
  <c r="K256" i="2"/>
  <c r="K241" i="2"/>
  <c r="K224" i="2"/>
  <c r="K212" i="2"/>
  <c r="K204" i="2"/>
  <c r="K196" i="2"/>
  <c r="K188" i="2"/>
  <c r="K180" i="2"/>
  <c r="K289" i="2"/>
  <c r="K259" i="2"/>
  <c r="K245" i="2"/>
  <c r="K228" i="2"/>
  <c r="K213" i="2"/>
  <c r="K205" i="2"/>
  <c r="K197" i="2"/>
  <c r="K195" i="2"/>
  <c r="K172" i="2"/>
  <c r="K155" i="2"/>
  <c r="K153" i="2"/>
  <c r="K139" i="2"/>
  <c r="K137" i="2"/>
  <c r="K135" i="2"/>
  <c r="K134" i="2"/>
  <c r="K132" i="2"/>
  <c r="K115" i="2"/>
  <c r="K113" i="2"/>
  <c r="K111" i="2"/>
  <c r="K109" i="2"/>
  <c r="K105" i="2"/>
  <c r="K337" i="2"/>
  <c r="K249" i="2"/>
  <c r="K232" i="2"/>
  <c r="K214" i="2"/>
  <c r="K189" i="2"/>
  <c r="K182" i="2"/>
  <c r="K179" i="2"/>
  <c r="K171" i="2"/>
  <c r="K154" i="2"/>
  <c r="K152" i="2"/>
  <c r="K148" i="2"/>
  <c r="K131" i="2"/>
  <c r="K114" i="2"/>
  <c r="K112" i="2"/>
  <c r="K110" i="2"/>
  <c r="K273" i="2"/>
  <c r="K203" i="2"/>
  <c r="K170" i="2"/>
  <c r="K168" i="2"/>
  <c r="K151" i="2"/>
  <c r="K149" i="2"/>
  <c r="K147" i="2"/>
  <c r="K130" i="2"/>
  <c r="K128" i="2"/>
  <c r="K218" i="2"/>
  <c r="K169" i="2"/>
  <c r="K167" i="2"/>
  <c r="K150" i="2"/>
  <c r="K146" i="2"/>
  <c r="K129" i="2"/>
  <c r="K127" i="2"/>
  <c r="K123" i="2"/>
  <c r="K237" i="2"/>
  <c r="K211" i="2"/>
  <c r="K190" i="2"/>
  <c r="K187" i="2"/>
  <c r="K166" i="2"/>
  <c r="K145" i="2"/>
  <c r="K143" i="2"/>
  <c r="K126" i="2"/>
  <c r="K124" i="2"/>
  <c r="K122" i="2"/>
  <c r="K267" i="2"/>
  <c r="K198" i="2"/>
  <c r="K165" i="2"/>
  <c r="K163" i="2"/>
  <c r="K161" i="2"/>
  <c r="K158" i="2"/>
  <c r="K144" i="2"/>
  <c r="K142" i="2"/>
  <c r="K125" i="2"/>
  <c r="K297" i="2"/>
  <c r="K206" i="2"/>
  <c r="K217" i="2"/>
  <c r="K156" i="2"/>
  <c r="K141" i="2"/>
  <c r="K117" i="2"/>
  <c r="K77" i="2"/>
  <c r="K75" i="2"/>
  <c r="K71" i="2"/>
  <c r="K69" i="2"/>
  <c r="K67" i="2"/>
  <c r="K65" i="2"/>
  <c r="K49" i="2"/>
  <c r="K47" i="2"/>
  <c r="K45" i="2"/>
  <c r="K118" i="2"/>
  <c r="K106" i="2"/>
  <c r="K101" i="2"/>
  <c r="K91" i="2"/>
  <c r="K74" i="2"/>
  <c r="K72" i="2"/>
  <c r="K70" i="2"/>
  <c r="K68" i="2"/>
  <c r="K64" i="2"/>
  <c r="K48" i="2"/>
  <c r="K173" i="2"/>
  <c r="K107" i="2"/>
  <c r="K104" i="2"/>
  <c r="K102" i="2"/>
  <c r="K100" i="2"/>
  <c r="K96" i="2"/>
  <c r="K94" i="2"/>
  <c r="K92" i="2"/>
  <c r="K90" i="2"/>
  <c r="K73" i="2"/>
  <c r="K63" i="2"/>
  <c r="K61" i="2"/>
  <c r="K181" i="2"/>
  <c r="K164" i="2"/>
  <c r="K140" i="2"/>
  <c r="K108" i="2"/>
  <c r="K87" i="2"/>
  <c r="K85" i="2"/>
  <c r="K83" i="2"/>
  <c r="K82" i="2"/>
  <c r="K80" i="2"/>
  <c r="K54" i="2"/>
  <c r="K162" i="2"/>
  <c r="K138" i="2"/>
  <c r="K120" i="2"/>
  <c r="K79" i="2"/>
  <c r="K53" i="2"/>
  <c r="K51" i="2"/>
  <c r="K252" i="2"/>
  <c r="K95" i="2"/>
  <c r="K58" i="2"/>
  <c r="K40" i="2"/>
  <c r="K38" i="2"/>
  <c r="K33" i="2"/>
  <c r="K50" i="2"/>
  <c r="K39" i="2"/>
  <c r="K37" i="2"/>
  <c r="K34" i="2"/>
  <c r="K86" i="2"/>
  <c r="K81" i="2"/>
  <c r="K76" i="2"/>
  <c r="K59" i="2"/>
  <c r="K46" i="2"/>
  <c r="K41" i="2"/>
  <c r="K160" i="2"/>
  <c r="K116" i="2"/>
  <c r="K55" i="2"/>
  <c r="K44" i="2"/>
  <c r="K103" i="2"/>
  <c r="K84" i="2"/>
  <c r="K57" i="2"/>
  <c r="K52" i="2"/>
  <c r="K35" i="2"/>
  <c r="K133" i="2"/>
  <c r="K119" i="2"/>
  <c r="K97" i="2"/>
  <c r="K60" i="2"/>
  <c r="K56" i="2"/>
  <c r="K98" i="2"/>
  <c r="K36" i="2"/>
  <c r="K62" i="2"/>
  <c r="K159" i="2"/>
  <c r="K136" i="2"/>
  <c r="K121" i="2"/>
  <c r="K88" i="2"/>
  <c r="K78" i="2"/>
  <c r="K43" i="2"/>
  <c r="K174" i="2"/>
  <c r="K157" i="2"/>
  <c r="K99" i="2"/>
  <c r="K93" i="2"/>
  <c r="K89" i="2"/>
  <c r="K66" i="2"/>
  <c r="K42" i="2"/>
</calcChain>
</file>

<file path=xl/sharedStrings.xml><?xml version="1.0" encoding="utf-8"?>
<sst xmlns="http://schemas.openxmlformats.org/spreadsheetml/2006/main" count="645" uniqueCount="126">
  <si>
    <t>Monthly Rest Calculation Table</t>
  </si>
  <si>
    <r>
      <t>Please Fill Up</t>
    </r>
    <r>
      <rPr>
        <sz val="22"/>
        <color rgb="FFFF0000"/>
        <rFont val="Calibri"/>
        <family val="2"/>
        <scheme val="minor"/>
      </rPr>
      <t xml:space="preserve"> Red </t>
    </r>
    <r>
      <rPr>
        <sz val="22"/>
        <rFont val="Calibri"/>
        <family val="2"/>
        <scheme val="minor"/>
      </rPr>
      <t>only</t>
    </r>
  </si>
  <si>
    <t>No of months</t>
  </si>
  <si>
    <t>Current BFR</t>
  </si>
  <si>
    <t>Spread +/-</t>
  </si>
  <si>
    <t>Floating Rate</t>
  </si>
  <si>
    <t>Monthly Rest</t>
  </si>
  <si>
    <t xml:space="preserve">Nominal Periodic Fin Rate </t>
  </si>
  <si>
    <t>LANGKAH/ STEP</t>
  </si>
  <si>
    <t>PROGRAM</t>
  </si>
  <si>
    <t>Sila Pilih Program / Choose  Program</t>
  </si>
  <si>
    <t>Cash-i Muamalat Professional</t>
  </si>
  <si>
    <t>Cash-i Muamalat</t>
  </si>
  <si>
    <t>P1</t>
  </si>
  <si>
    <t>Salary Transfer /  Salary Deduction</t>
  </si>
  <si>
    <t>T1</t>
  </si>
  <si>
    <t>With Takaful</t>
  </si>
  <si>
    <t>WT</t>
  </si>
  <si>
    <t>MAP TO V8</t>
  </si>
  <si>
    <t>Program</t>
  </si>
  <si>
    <t>Type</t>
  </si>
  <si>
    <t>protect</t>
  </si>
  <si>
    <t>RAMCI</t>
  </si>
  <si>
    <t>SpreadRate Y2Y3</t>
  </si>
  <si>
    <t>SpreadRate Y4-Y10</t>
  </si>
  <si>
    <t>P2</t>
  </si>
  <si>
    <t>Standing instruction</t>
  </si>
  <si>
    <t>T2</t>
  </si>
  <si>
    <t>Without Takaful</t>
  </si>
  <si>
    <t>WO</t>
  </si>
  <si>
    <t>P1T1WTR1S1</t>
  </si>
  <si>
    <t>with takaful</t>
  </si>
  <si>
    <t>3 and Below</t>
  </si>
  <si>
    <t>Perlindungan Takaful / Takaful Protection</t>
  </si>
  <si>
    <t>P3</t>
  </si>
  <si>
    <t>Cross Selling</t>
  </si>
  <si>
    <t>R1</t>
  </si>
  <si>
    <t>P1T1WOR1S1</t>
  </si>
  <si>
    <t>without takaful</t>
  </si>
  <si>
    <t>P4</t>
  </si>
  <si>
    <t>Non Cross Selling</t>
  </si>
  <si>
    <t>R2</t>
  </si>
  <si>
    <t>P1T2WTR1S1</t>
  </si>
  <si>
    <t>Kaedah Bayaran Bulanan / Mode of Monthly Payment</t>
  </si>
  <si>
    <t>Cash-i Muamalat Public Listed Companies</t>
  </si>
  <si>
    <t>P5</t>
  </si>
  <si>
    <t>R3</t>
  </si>
  <si>
    <t>P1T2WOR1S1</t>
  </si>
  <si>
    <t>P6</t>
  </si>
  <si>
    <t>R4</t>
  </si>
  <si>
    <t>Jualan Silang / Cross Selling</t>
  </si>
  <si>
    <t>Sederhana</t>
  </si>
  <si>
    <t>S1</t>
  </si>
  <si>
    <t>Baik</t>
  </si>
  <si>
    <t>S2</t>
  </si>
  <si>
    <t>RAMCI Score</t>
  </si>
  <si>
    <t>Sangat Baik</t>
  </si>
  <si>
    <t>S3</t>
  </si>
  <si>
    <t>Tempoh Pembiayaan  (Tahun)</t>
  </si>
  <si>
    <t>Kadar Terapung</t>
  </si>
  <si>
    <t>6.91%  (KA* + 3.1%)</t>
  </si>
  <si>
    <t>BFR %</t>
  </si>
  <si>
    <t>Bersamaan Kadar Tetap</t>
  </si>
  <si>
    <t>AMAUN PEMBIAYAAN           (Kadar Pembiayaan dengan Perlindungan Takaful)</t>
  </si>
  <si>
    <t>P2T1WTR1S1</t>
  </si>
  <si>
    <t>P2T1WOR1S1</t>
  </si>
  <si>
    <t>P2T2WTR1S1</t>
  </si>
  <si>
    <t>P2T2WOR1S1</t>
  </si>
  <si>
    <t>P1T1WTR1S2</t>
  </si>
  <si>
    <t>P1T1WOR1S2</t>
  </si>
  <si>
    <t>P1T2WTR1S2</t>
  </si>
  <si>
    <t>P1T2WOR1S2</t>
  </si>
  <si>
    <t>P2T1WTR1S2</t>
  </si>
  <si>
    <t>P2T1WOR1S2</t>
  </si>
  <si>
    <t>P2T2WTR1S2</t>
  </si>
  <si>
    <t>P2T2WOR1S2</t>
  </si>
  <si>
    <t>P1T1WTR1S3</t>
  </si>
  <si>
    <t>P1T1WOR1S3</t>
  </si>
  <si>
    <t>P1T2WTR1S3</t>
  </si>
  <si>
    <t>P1T2WOR1S3</t>
  </si>
  <si>
    <t>P2T1WTR1S3</t>
  </si>
  <si>
    <t>P2T1WOR1S3</t>
  </si>
  <si>
    <t>P2T2WTR1S3</t>
  </si>
  <si>
    <t>P2T2WOR1S3</t>
  </si>
  <si>
    <t>P1T1WTR2S1</t>
  </si>
  <si>
    <t>P1T1WOR2S1</t>
  </si>
  <si>
    <t>P1T2WTR2S1</t>
  </si>
  <si>
    <t>P1T2WOR2S1</t>
  </si>
  <si>
    <t>P2T1WTR2S1</t>
  </si>
  <si>
    <t>P2T1WOR2S1</t>
  </si>
  <si>
    <t>P2T2WTR2S1</t>
  </si>
  <si>
    <t>P2T2WOR2S1</t>
  </si>
  <si>
    <t>P1T1WTR2S2</t>
  </si>
  <si>
    <t>P1T1WOR2S2</t>
  </si>
  <si>
    <t>P1T2WTR2S2</t>
  </si>
  <si>
    <t>P1T2WOR2S2</t>
  </si>
  <si>
    <t>P2T1WTR2S2</t>
  </si>
  <si>
    <t>P2T1WOR2S2</t>
  </si>
  <si>
    <t>P2T2WTR2S2</t>
  </si>
  <si>
    <t>P2T2WOR2S2</t>
  </si>
  <si>
    <t>P1T1WTR2S3</t>
  </si>
  <si>
    <t>P1T1WOR2S3</t>
  </si>
  <si>
    <t>P1T2WTR2S3</t>
  </si>
  <si>
    <t>P1T2WOR2S3</t>
  </si>
  <si>
    <t>P2T1WTR2S3</t>
  </si>
  <si>
    <t>P2T1WOR2S3</t>
  </si>
  <si>
    <t>P2T2WTR2S3</t>
  </si>
  <si>
    <t>P2T2WOR2S3</t>
  </si>
  <si>
    <t>Cash-i Muamalat ANGKASA/AG</t>
  </si>
  <si>
    <t>Salary Deduction via AG/ANGKASA</t>
  </si>
  <si>
    <t>-</t>
  </si>
  <si>
    <t>Cash-i Muamalat MuSS Plus</t>
  </si>
  <si>
    <t>Salary Transfer</t>
  </si>
  <si>
    <t>Cash-i Muamalat First</t>
  </si>
  <si>
    <t>Cash-i Muamalat PLC</t>
  </si>
  <si>
    <t>4 to 6</t>
  </si>
  <si>
    <t>7 and above</t>
  </si>
  <si>
    <t>Package</t>
  </si>
  <si>
    <t>Cross selling</t>
  </si>
  <si>
    <t>cross selling</t>
  </si>
  <si>
    <t>non cross selling</t>
  </si>
  <si>
    <t>7 to 10</t>
  </si>
  <si>
    <t>Cash-i Muamalat - Pro</t>
  </si>
  <si>
    <t>package</t>
  </si>
  <si>
    <t>Cash-i Muamalat Muamalat First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</si>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</sst>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??_-;_-@_-"/>
    <numFmt numFmtId="165" formatCode="#,##0_ ;\-#,##0\ "/>
    <numFmt numFmtId="166" formatCode="_-* #,##0.00_-;\-* #,##0.00_-;_-* &quot;-&quot;??_-;_-@_-"/>
    <numFmt numFmtId="167" formatCode="#,##0_ ;[Red]\-#,##0\ "/>
    <numFmt numFmtId="168" formatCode="#,##0.00_ ;[Red]\-#,##0.00\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4"/>
      <name val="Avenir LT Std 45 Book"/>
      <family val="2"/>
    </font>
    <font>
      <b/>
      <sz val="12"/>
      <name val="Avenir LT Std 45 Book"/>
      <family val="2"/>
    </font>
    <font>
      <b/>
      <sz val="12"/>
      <color theme="1"/>
      <name val="Avenir LT Std 45 Book"/>
      <family val="2"/>
    </font>
    <font>
      <sz val="12"/>
      <color theme="1"/>
      <name val="Avenir LT Std 45 Book"/>
      <family val="2"/>
    </font>
    <font>
      <sz val="11"/>
      <color theme="1"/>
      <name val="Avenir LT Std 45 Book"/>
      <family val="2"/>
    </font>
    <font>
      <b/>
      <sz val="10"/>
      <name val="Avenir LT Std 45 Book"/>
      <family val="2"/>
    </font>
    <font>
      <sz val="10"/>
      <name val="Avenir LT Std 45 Book"/>
      <family val="2"/>
    </font>
    <font>
      <b/>
      <sz val="11"/>
      <name val="Avenir LT Std 45 Book"/>
      <family val="2"/>
    </font>
    <font>
      <sz val="12"/>
      <name val="Avenir LT Std 45 Book"/>
      <family val="2"/>
    </font>
    <font>
      <sz val="11"/>
      <name val="Avenir LT Std 45 Book"/>
      <family val="2"/>
    </font>
    <font>
      <b/>
      <sz val="12"/>
      <color theme="0"/>
      <name val="Avenir LT Std 45 Book"/>
      <family val="2"/>
    </font>
    <font>
      <b/>
      <sz val="16"/>
      <name val="Avenir LT Std 45 Book"/>
      <family val="2"/>
    </font>
    <font>
      <b/>
      <sz val="15"/>
      <name val="Avenir LT Std 45 Book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57F48"/>
        <bgColor indexed="64"/>
      </patternFill>
    </fill>
    <fill>
      <patternFill patternType="solid">
        <fgColor rgb="FF002F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57F48"/>
      </left>
      <right style="thin">
        <color rgb="FFF57F48"/>
      </right>
      <top style="thin">
        <color rgb="FFF57F48"/>
      </top>
      <bottom style="thin">
        <color rgb="FFF57F4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medium">
        <color theme="0" tint="-0.499984740745262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 tint="-0.499984740745262"/>
      </right>
      <top style="thin">
        <color theme="0"/>
      </top>
      <bottom style="thin">
        <color theme="0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</cellStyleXfs>
  <cellXfs count="161">
    <xf numFmtId="0" fontId="0" fillId="0" borderId="0" xfId="0"/>
    <xf numFmtId="0" fontId="1" fillId="0" borderId="0" xfId="2" applyAlignment="1">
      <alignment vertical="center"/>
    </xf>
    <xf numFmtId="0" fontId="2" fillId="0" borderId="0" xfId="2" applyFont="1" applyAlignment="1">
      <alignment vertical="center"/>
    </xf>
    <xf numFmtId="0" fontId="6" fillId="0" borderId="1" xfId="2" applyFont="1" applyBorder="1" applyAlignment="1">
      <alignment vertical="center"/>
    </xf>
    <xf numFmtId="10" fontId="7" fillId="0" borderId="1" xfId="3" applyNumberFormat="1" applyFont="1" applyBorder="1" applyAlignment="1">
      <alignment vertical="center"/>
    </xf>
    <xf numFmtId="0" fontId="6" fillId="2" borderId="1" xfId="2" applyFont="1" applyFill="1" applyBorder="1" applyAlignment="1">
      <alignment vertical="center"/>
    </xf>
    <xf numFmtId="10" fontId="7" fillId="3" borderId="1" xfId="3" applyNumberFormat="1" applyFont="1" applyFill="1" applyBorder="1" applyAlignment="1">
      <alignment vertical="center"/>
    </xf>
    <xf numFmtId="10" fontId="7" fillId="2" borderId="1" xfId="3" applyNumberFormat="1" applyFont="1" applyFill="1" applyBorder="1" applyAlignment="1">
      <alignment vertical="center"/>
    </xf>
    <xf numFmtId="0" fontId="1" fillId="0" borderId="0" xfId="2" applyAlignment="1">
      <alignment horizontal="center" vertical="center"/>
    </xf>
    <xf numFmtId="10" fontId="8" fillId="4" borderId="1" xfId="3" applyNumberFormat="1" applyFont="1" applyFill="1" applyBorder="1" applyAlignment="1">
      <alignment vertical="center"/>
    </xf>
    <xf numFmtId="10" fontId="8" fillId="5" borderId="1" xfId="3" applyNumberFormat="1" applyFont="1" applyFill="1" applyBorder="1" applyAlignment="1">
      <alignment vertical="center"/>
    </xf>
    <xf numFmtId="10" fontId="8" fillId="6" borderId="1" xfId="3" applyNumberFormat="1" applyFont="1" applyFill="1" applyBorder="1" applyAlignment="1">
      <alignment vertical="center"/>
    </xf>
    <xf numFmtId="0" fontId="2" fillId="0" borderId="0" xfId="2" applyFont="1" applyAlignment="1">
      <alignment vertical="center" wrapText="1"/>
    </xf>
    <xf numFmtId="10" fontId="2" fillId="0" borderId="0" xfId="3" applyNumberFormat="1" applyFont="1" applyAlignment="1">
      <alignment vertical="center"/>
    </xf>
    <xf numFmtId="0" fontId="9" fillId="0" borderId="2" xfId="2" applyFont="1" applyBorder="1" applyAlignment="1">
      <alignment vertical="center"/>
    </xf>
    <xf numFmtId="0" fontId="10" fillId="0" borderId="3" xfId="2" applyFont="1" applyBorder="1" applyAlignment="1">
      <alignment vertical="center" wrapText="1"/>
    </xf>
    <xf numFmtId="10" fontId="10" fillId="0" borderId="3" xfId="3" applyNumberFormat="1" applyFont="1" applyBorder="1" applyAlignment="1">
      <alignment vertical="center"/>
    </xf>
    <xf numFmtId="0" fontId="9" fillId="0" borderId="4" xfId="2" applyFont="1" applyBorder="1" applyAlignment="1">
      <alignment vertical="center"/>
    </xf>
    <xf numFmtId="0" fontId="9" fillId="0" borderId="5" xfId="2" applyFont="1" applyBorder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0" fontId="10" fillId="0" borderId="0" xfId="3" applyNumberFormat="1" applyFont="1" applyBorder="1" applyAlignment="1">
      <alignment vertical="center"/>
    </xf>
    <xf numFmtId="0" fontId="9" fillId="0" borderId="6" xfId="2" applyFont="1" applyBorder="1" applyAlignment="1">
      <alignment vertical="center"/>
    </xf>
    <xf numFmtId="0" fontId="12" fillId="0" borderId="0" xfId="0" applyFont="1" applyAlignment="1">
      <alignment vertical="center"/>
    </xf>
    <xf numFmtId="16" fontId="12" fillId="0" borderId="0" xfId="0" quotePrefix="1" applyNumberFormat="1" applyFont="1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0" fontId="14" fillId="0" borderId="0" xfId="0" applyFont="1" applyAlignment="1">
      <alignment vertical="center"/>
    </xf>
    <xf numFmtId="10" fontId="12" fillId="0" borderId="0" xfId="1" applyNumberFormat="1" applyFont="1" applyFill="1" applyBorder="1" applyAlignment="1">
      <alignment vertical="center"/>
    </xf>
    <xf numFmtId="10" fontId="12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0" fontId="18" fillId="0" borderId="0" xfId="3" applyNumberFormat="1" applyFont="1" applyBorder="1" applyAlignment="1">
      <alignment vertical="center"/>
    </xf>
    <xf numFmtId="0" fontId="19" fillId="0" borderId="6" xfId="2" applyFont="1" applyBorder="1" applyAlignment="1">
      <alignment vertical="center"/>
    </xf>
    <xf numFmtId="0" fontId="20" fillId="0" borderId="0" xfId="2" applyFont="1" applyAlignment="1">
      <alignment vertical="center"/>
    </xf>
    <xf numFmtId="0" fontId="21" fillId="0" borderId="0" xfId="0" applyFont="1" applyAlignment="1">
      <alignment vertical="center"/>
    </xf>
    <xf numFmtId="10" fontId="22" fillId="0" borderId="0" xfId="0" applyNumberFormat="1" applyFont="1" applyAlignment="1">
      <alignment vertical="center"/>
    </xf>
    <xf numFmtId="0" fontId="17" fillId="7" borderId="8" xfId="0" applyFont="1" applyFill="1" applyBorder="1" applyAlignment="1">
      <alignment horizontal="center" vertical="center"/>
    </xf>
    <xf numFmtId="164" fontId="17" fillId="0" borderId="0" xfId="0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20" fillId="0" borderId="0" xfId="2" applyFont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3" fillId="4" borderId="1" xfId="2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10" fontId="22" fillId="0" borderId="1" xfId="1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1" xfId="0" applyFont="1" applyBorder="1" applyAlignment="1">
      <alignment vertical="center"/>
    </xf>
    <xf numFmtId="10" fontId="22" fillId="0" borderId="1" xfId="0" applyNumberFormat="1" applyFont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 hidden="1"/>
    </xf>
    <xf numFmtId="0" fontId="22" fillId="0" borderId="15" xfId="0" applyFont="1" applyBorder="1" applyAlignment="1">
      <alignment vertical="center"/>
    </xf>
    <xf numFmtId="164" fontId="17" fillId="0" borderId="0" xfId="4" applyNumberFormat="1" applyFont="1" applyAlignment="1">
      <alignment horizontal="center" vertical="center"/>
    </xf>
    <xf numFmtId="10" fontId="22" fillId="0" borderId="1" xfId="0" applyNumberFormat="1" applyFont="1" applyBorder="1" applyAlignment="1">
      <alignment vertical="center"/>
    </xf>
    <xf numFmtId="10" fontId="22" fillId="0" borderId="16" xfId="0" applyNumberFormat="1" applyFont="1" applyBorder="1" applyAlignment="1">
      <alignment vertical="center"/>
    </xf>
    <xf numFmtId="0" fontId="26" fillId="8" borderId="8" xfId="0" applyFont="1" applyFill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22" fillId="0" borderId="17" xfId="0" applyFont="1" applyBorder="1" applyAlignment="1">
      <alignment vertical="center"/>
    </xf>
    <xf numFmtId="0" fontId="27" fillId="9" borderId="19" xfId="4" applyFont="1" applyFill="1" applyBorder="1" applyAlignment="1">
      <alignment vertical="center"/>
    </xf>
    <xf numFmtId="0" fontId="27" fillId="9" borderId="20" xfId="4" applyFont="1" applyFill="1" applyBorder="1" applyAlignment="1">
      <alignment vertical="center"/>
    </xf>
    <xf numFmtId="0" fontId="27" fillId="9" borderId="21" xfId="4" applyFont="1" applyFill="1" applyBorder="1" applyAlignment="1">
      <alignment vertical="center"/>
    </xf>
    <xf numFmtId="164" fontId="16" fillId="7" borderId="18" xfId="4" applyNumberFormat="1" applyFont="1" applyFill="1" applyBorder="1" applyAlignment="1">
      <alignment horizontal="center" vertical="center" wrapText="1"/>
    </xf>
    <xf numFmtId="0" fontId="16" fillId="7" borderId="18" xfId="4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7" fillId="7" borderId="18" xfId="4" applyFont="1" applyFill="1" applyBorder="1" applyAlignment="1">
      <alignment vertical="center"/>
    </xf>
    <xf numFmtId="10" fontId="16" fillId="7" borderId="18" xfId="1" applyNumberFormat="1" applyFont="1" applyFill="1" applyBorder="1" applyAlignment="1">
      <alignment horizontal="center" vertical="center"/>
    </xf>
    <xf numFmtId="10" fontId="16" fillId="7" borderId="18" xfId="4" applyNumberFormat="1" applyFont="1" applyFill="1" applyBorder="1" applyAlignment="1">
      <alignment horizontal="center" vertical="center"/>
    </xf>
    <xf numFmtId="0" fontId="11" fillId="9" borderId="24" xfId="4" applyFont="1" applyFill="1" applyBorder="1" applyAlignment="1">
      <alignment horizontal="center" vertical="center"/>
    </xf>
    <xf numFmtId="0" fontId="11" fillId="9" borderId="25" xfId="4" applyFont="1" applyFill="1" applyBorder="1" applyAlignment="1">
      <alignment horizontal="center" vertical="center"/>
    </xf>
    <xf numFmtId="164" fontId="17" fillId="7" borderId="27" xfId="4" applyNumberFormat="1" applyFont="1" applyFill="1" applyBorder="1" applyAlignment="1">
      <alignment horizontal="center" vertical="center" wrapText="1"/>
    </xf>
    <xf numFmtId="0" fontId="17" fillId="7" borderId="27" xfId="4" applyFont="1" applyFill="1" applyBorder="1" applyAlignment="1">
      <alignment horizontal="center" vertical="center"/>
    </xf>
    <xf numFmtId="0" fontId="27" fillId="7" borderId="27" xfId="4" applyFont="1" applyFill="1" applyBorder="1" applyAlignment="1">
      <alignment horizontal="center" vertical="center"/>
    </xf>
    <xf numFmtId="0" fontId="11" fillId="9" borderId="28" xfId="4" applyFont="1" applyFill="1" applyBorder="1" applyAlignment="1">
      <alignment vertical="center"/>
    </xf>
    <xf numFmtId="0" fontId="11" fillId="9" borderId="29" xfId="4" applyFont="1" applyFill="1" applyBorder="1" applyAlignment="1">
      <alignment vertical="center"/>
    </xf>
    <xf numFmtId="0" fontId="11" fillId="9" borderId="30" xfId="4" applyFont="1" applyFill="1" applyBorder="1" applyAlignment="1">
      <alignment vertical="center"/>
    </xf>
    <xf numFmtId="165" fontId="17" fillId="10" borderId="31" xfId="4" applyNumberFormat="1" applyFont="1" applyFill="1" applyBorder="1" applyAlignment="1">
      <alignment horizontal="center" vertical="center" wrapText="1"/>
    </xf>
    <xf numFmtId="167" fontId="24" fillId="10" borderId="31" xfId="5" applyNumberFormat="1" applyFont="1" applyFill="1" applyBorder="1" applyAlignment="1">
      <alignment horizontal="center" vertical="center"/>
    </xf>
    <xf numFmtId="166" fontId="30" fillId="11" borderId="32" xfId="5" applyFont="1" applyFill="1" applyBorder="1" applyAlignment="1">
      <alignment vertical="center"/>
    </xf>
    <xf numFmtId="166" fontId="30" fillId="11" borderId="14" xfId="5" applyFont="1" applyFill="1" applyBorder="1" applyAlignment="1">
      <alignment vertical="center"/>
    </xf>
    <xf numFmtId="166" fontId="30" fillId="11" borderId="33" xfId="5" applyFont="1" applyFill="1" applyBorder="1" applyAlignment="1">
      <alignment vertical="center"/>
    </xf>
    <xf numFmtId="166" fontId="30" fillId="12" borderId="26" xfId="5" applyFont="1" applyFill="1" applyBorder="1" applyAlignment="1">
      <alignment vertical="center"/>
    </xf>
    <xf numFmtId="166" fontId="30" fillId="12" borderId="1" xfId="5" applyFont="1" applyFill="1" applyBorder="1" applyAlignment="1">
      <alignment vertical="center"/>
    </xf>
    <xf numFmtId="166" fontId="30" fillId="12" borderId="34" xfId="5" applyFont="1" applyFill="1" applyBorder="1" applyAlignment="1">
      <alignment vertical="center"/>
    </xf>
    <xf numFmtId="165" fontId="17" fillId="11" borderId="31" xfId="4" applyNumberFormat="1" applyFont="1" applyFill="1" applyBorder="1" applyAlignment="1">
      <alignment horizontal="center" vertical="center" wrapText="1"/>
    </xf>
    <xf numFmtId="167" fontId="24" fillId="11" borderId="31" xfId="5" applyNumberFormat="1" applyFont="1" applyFill="1" applyBorder="1" applyAlignment="1">
      <alignment horizontal="center" vertical="center"/>
    </xf>
    <xf numFmtId="166" fontId="30" fillId="11" borderId="26" xfId="5" applyFont="1" applyFill="1" applyBorder="1" applyAlignment="1">
      <alignment vertical="center"/>
    </xf>
    <xf numFmtId="166" fontId="30" fillId="11" borderId="1" xfId="5" applyFont="1" applyFill="1" applyBorder="1" applyAlignment="1">
      <alignment vertical="center"/>
    </xf>
    <xf numFmtId="166" fontId="30" fillId="11" borderId="34" xfId="5" applyFont="1" applyFill="1" applyBorder="1" applyAlignment="1">
      <alignment vertical="center"/>
    </xf>
    <xf numFmtId="168" fontId="24" fillId="10" borderId="31" xfId="5" applyNumberFormat="1" applyFont="1" applyFill="1" applyBorder="1" applyAlignment="1">
      <alignment horizontal="center" vertical="center"/>
    </xf>
    <xf numFmtId="165" fontId="17" fillId="0" borderId="31" xfId="4" applyNumberFormat="1" applyFont="1" applyBorder="1" applyAlignment="1">
      <alignment horizontal="center" vertical="center" wrapText="1"/>
    </xf>
    <xf numFmtId="167" fontId="24" fillId="0" borderId="31" xfId="5" applyNumberFormat="1" applyFont="1" applyFill="1" applyBorder="1" applyAlignment="1">
      <alignment horizontal="center" vertical="center"/>
    </xf>
    <xf numFmtId="166" fontId="30" fillId="12" borderId="35" xfId="5" applyFont="1" applyFill="1" applyBorder="1" applyAlignment="1">
      <alignment vertical="center"/>
    </xf>
    <xf numFmtId="166" fontId="30" fillId="12" borderId="16" xfId="5" applyFont="1" applyFill="1" applyBorder="1" applyAlignment="1">
      <alignment vertical="center"/>
    </xf>
    <xf numFmtId="166" fontId="30" fillId="12" borderId="36" xfId="5" applyFont="1" applyFill="1" applyBorder="1" applyAlignment="1">
      <alignment vertical="center"/>
    </xf>
    <xf numFmtId="166" fontId="30" fillId="12" borderId="37" xfId="5" applyFont="1" applyFill="1" applyBorder="1" applyAlignment="1">
      <alignment vertical="center"/>
    </xf>
    <xf numFmtId="166" fontId="30" fillId="12" borderId="13" xfId="5" applyFont="1" applyFill="1" applyBorder="1" applyAlignment="1">
      <alignment vertical="center"/>
    </xf>
    <xf numFmtId="166" fontId="30" fillId="12" borderId="38" xfId="5" applyFont="1" applyFill="1" applyBorder="1" applyAlignment="1">
      <alignment vertical="center"/>
    </xf>
    <xf numFmtId="166" fontId="30" fillId="11" borderId="28" xfId="5" applyFont="1" applyFill="1" applyBorder="1" applyAlignment="1">
      <alignment vertical="center"/>
    </xf>
    <xf numFmtId="166" fontId="30" fillId="11" borderId="29" xfId="5" applyFont="1" applyFill="1" applyBorder="1" applyAlignment="1">
      <alignment vertical="center"/>
    </xf>
    <xf numFmtId="166" fontId="30" fillId="11" borderId="30" xfId="5" applyFont="1" applyFill="1" applyBorder="1" applyAlignment="1">
      <alignment vertical="center"/>
    </xf>
    <xf numFmtId="0" fontId="31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39" xfId="2" applyFont="1" applyBorder="1" applyAlignment="1">
      <alignment vertical="center"/>
    </xf>
    <xf numFmtId="0" fontId="9" fillId="0" borderId="40" xfId="2" applyFont="1" applyBorder="1" applyAlignment="1">
      <alignment vertical="center"/>
    </xf>
    <xf numFmtId="0" fontId="1" fillId="0" borderId="41" xfId="2" applyBorder="1" applyAlignment="1">
      <alignment vertical="center"/>
    </xf>
    <xf numFmtId="0" fontId="31" fillId="0" borderId="42" xfId="2" applyFont="1" applyBorder="1" applyAlignment="1">
      <alignment vertical="center"/>
    </xf>
    <xf numFmtId="0" fontId="1" fillId="0" borderId="42" xfId="2" applyBorder="1" applyAlignment="1">
      <alignment vertical="center"/>
    </xf>
    <xf numFmtId="0" fontId="1" fillId="0" borderId="43" xfId="2" applyBorder="1" applyAlignment="1">
      <alignment vertical="center"/>
    </xf>
    <xf numFmtId="0" fontId="1" fillId="0" borderId="44" xfId="2" applyBorder="1" applyAlignment="1">
      <alignment vertical="center"/>
    </xf>
    <xf numFmtId="0" fontId="1" fillId="0" borderId="5" xfId="2" applyBorder="1" applyAlignment="1">
      <alignment vertical="center"/>
    </xf>
    <xf numFmtId="0" fontId="1" fillId="0" borderId="6" xfId="2" applyBorder="1" applyAlignment="1">
      <alignment vertical="center"/>
    </xf>
    <xf numFmtId="0" fontId="1" fillId="0" borderId="0" xfId="2" applyAlignment="1">
      <alignment vertical="center" wrapText="1"/>
    </xf>
    <xf numFmtId="0" fontId="29" fillId="0" borderId="0" xfId="2" applyFont="1" applyAlignment="1">
      <alignment vertical="center"/>
    </xf>
    <xf numFmtId="0" fontId="14" fillId="0" borderId="0" xfId="0" applyFont="1" applyAlignment="1">
      <alignment horizontal="left" vertical="center"/>
    </xf>
    <xf numFmtId="0" fontId="1" fillId="0" borderId="45" xfId="2" applyBorder="1" applyAlignment="1">
      <alignment vertical="center"/>
    </xf>
    <xf numFmtId="0" fontId="1" fillId="0" borderId="46" xfId="2" applyBorder="1" applyAlignment="1">
      <alignment vertical="center"/>
    </xf>
    <xf numFmtId="0" fontId="1" fillId="0" borderId="47" xfId="2" applyBorder="1" applyAlignment="1">
      <alignment vertical="center"/>
    </xf>
    <xf numFmtId="0" fontId="29" fillId="0" borderId="0" xfId="2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0" fontId="12" fillId="0" borderId="0" xfId="1" applyNumberFormat="1" applyFont="1" applyFill="1" applyBorder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vertical="center" wrapText="1"/>
    </xf>
    <xf numFmtId="0" fontId="29" fillId="0" borderId="48" xfId="2" applyFont="1" applyBorder="1" applyAlignment="1">
      <alignment vertical="center"/>
    </xf>
    <xf numFmtId="0" fontId="29" fillId="0" borderId="35" xfId="2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25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164" fontId="21" fillId="0" borderId="0" xfId="0" applyNumberFormat="1" applyFont="1" applyAlignment="1">
      <alignment vertical="center" wrapText="1"/>
    </xf>
    <xf numFmtId="10" fontId="22" fillId="0" borderId="0" xfId="1" applyNumberFormat="1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164" fontId="21" fillId="0" borderId="13" xfId="0" applyNumberFormat="1" applyFont="1" applyBorder="1" applyAlignment="1">
      <alignment horizontal="center" vertical="center" wrapText="1"/>
    </xf>
    <xf numFmtId="164" fontId="21" fillId="0" borderId="16" xfId="0" applyNumberFormat="1" applyFont="1" applyBorder="1" applyAlignment="1">
      <alignment horizontal="center" vertical="center" wrapText="1"/>
    </xf>
    <xf numFmtId="164" fontId="21" fillId="0" borderId="14" xfId="0" applyNumberFormat="1" applyFont="1" applyBorder="1" applyAlignment="1">
      <alignment horizontal="center" vertical="center" wrapText="1"/>
    </xf>
    <xf numFmtId="0" fontId="17" fillId="7" borderId="9" xfId="0" applyFont="1" applyFill="1" applyBorder="1" applyAlignment="1" applyProtection="1">
      <alignment horizontal="center" vertical="center"/>
      <protection locked="0" hidden="1"/>
    </xf>
    <xf numFmtId="0" fontId="17" fillId="7" borderId="10" xfId="0" applyFont="1" applyFill="1" applyBorder="1" applyAlignment="1" applyProtection="1">
      <alignment horizontal="center" vertical="center"/>
      <protection locked="0" hidden="1"/>
    </xf>
    <xf numFmtId="0" fontId="17" fillId="7" borderId="11" xfId="0" applyFont="1" applyFill="1" applyBorder="1" applyAlignment="1" applyProtection="1">
      <alignment horizontal="center" vertical="center"/>
      <protection locked="0" hidden="1"/>
    </xf>
    <xf numFmtId="0" fontId="27" fillId="7" borderId="18" xfId="4" applyFont="1" applyFill="1" applyBorder="1" applyAlignment="1">
      <alignment horizontal="center" vertical="center"/>
    </xf>
    <xf numFmtId="0" fontId="28" fillId="7" borderId="18" xfId="4" applyFont="1" applyFill="1" applyBorder="1" applyAlignment="1">
      <alignment horizontal="center" vertical="center"/>
    </xf>
    <xf numFmtId="10" fontId="27" fillId="7" borderId="18" xfId="1" applyNumberFormat="1" applyFont="1" applyFill="1" applyBorder="1" applyAlignment="1">
      <alignment horizontal="center" vertical="center"/>
    </xf>
    <xf numFmtId="0" fontId="11" fillId="9" borderId="22" xfId="4" applyFont="1" applyFill="1" applyBorder="1" applyAlignment="1">
      <alignment horizontal="center" vertical="center"/>
    </xf>
    <xf numFmtId="0" fontId="11" fillId="9" borderId="23" xfId="4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6" fillId="0" borderId="7" xfId="0" applyNumberFormat="1" applyFont="1" applyBorder="1" applyAlignment="1">
      <alignment horizontal="center" vertical="center"/>
    </xf>
    <xf numFmtId="0" fontId="26" fillId="8" borderId="9" xfId="0" applyFont="1" applyFill="1" applyBorder="1" applyAlignment="1" applyProtection="1">
      <alignment horizontal="center" vertical="center"/>
      <protection locked="0" hidden="1"/>
    </xf>
    <xf numFmtId="0" fontId="26" fillId="8" borderId="10" xfId="0" applyFont="1" applyFill="1" applyBorder="1" applyAlignment="1" applyProtection="1">
      <alignment horizontal="center" vertical="center"/>
      <protection locked="0" hidden="1"/>
    </xf>
    <xf numFmtId="0" fontId="26" fillId="8" borderId="11" xfId="0" applyFont="1" applyFill="1" applyBorder="1" applyAlignment="1" applyProtection="1">
      <alignment horizontal="center" vertical="center"/>
      <protection locked="0" hidden="1"/>
    </xf>
    <xf numFmtId="164" fontId="14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wrapText="1"/>
    </xf>
  </cellXfs>
  <cellStyles count="6">
    <cellStyle name="Comma 2" xfId="5" xr:uid="{2B4E7104-92C2-4DEC-B900-B0190E7037AF}"/>
    <cellStyle name="Normal" xfId="0" builtinId="0"/>
    <cellStyle name="Normal 2 2" xfId="4" xr:uid="{52887E43-AA36-4298-900F-6194D030C3F6}"/>
    <cellStyle name="Normal 4" xfId="2" xr:uid="{DEA3814B-EF3A-46F3-BDC0-37BF36163689}"/>
    <cellStyle name="Percent" xfId="1" builtinId="5"/>
    <cellStyle name="Percent 2" xfId="3" xr:uid="{06286A06-2827-4E9D-9598-F0048F0268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535779</xdr:colOff>
      <xdr:row>385</xdr:row>
      <xdr:rowOff>214312</xdr:rowOff>
    </xdr:from>
    <xdr:to>
      <xdr:col>12</xdr:col>
      <xdr:colOff>952500</xdr:colOff>
      <xdr:row>387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BF621D-A307-44A5-8B0F-B8BA90568C0B}"/>
            </a:ext>
          </a:extLst>
        </xdr:cNvPr>
        <xdr:cNvSpPr txBox="1"/>
      </xdr:nvSpPr>
      <xdr:spPr>
        <a:xfrm>
          <a:off x="10429079" y="42932350"/>
          <a:ext cx="1445421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2000" b="1">
            <a:solidFill>
              <a:schemeClr val="accent4">
                <a:lumMod val="50000"/>
              </a:schemeClr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8</xdr:col>
      <xdr:colOff>623455</xdr:colOff>
      <xdr:row>12</xdr:row>
      <xdr:rowOff>155377</xdr:rowOff>
    </xdr:from>
    <xdr:to>
      <xdr:col>12</xdr:col>
      <xdr:colOff>958274</xdr:colOff>
      <xdr:row>15</xdr:row>
      <xdr:rowOff>187871</xdr:rowOff>
    </xdr:to>
    <xdr:sp macro="" textlink="">
      <xdr:nvSpPr>
        <xdr:cNvPr id="3" name="TextBox 8">
          <a:extLst>
            <a:ext uri="{FF2B5EF4-FFF2-40B4-BE49-F238E27FC236}">
              <a16:creationId xmlns:a16="http://schemas.microsoft.com/office/drawing/2014/main" id="{E3D8A8FD-45E0-48F2-B449-7D97B365F764}"/>
            </a:ext>
          </a:extLst>
        </xdr:cNvPr>
        <xdr:cNvSpPr txBox="1"/>
      </xdr:nvSpPr>
      <xdr:spPr>
        <a:xfrm>
          <a:off x="7435273" y="536377"/>
          <a:ext cx="4445001" cy="655949"/>
        </a:xfrm>
        <a:prstGeom prst="rect">
          <a:avLst/>
        </a:prstGeom>
        <a:solidFill>
          <a:srgbClr val="F57F48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>
              <a:solidFill>
                <a:schemeClr val="bg1"/>
              </a:solidFill>
              <a:latin typeface="Avenir LT Std 45 Book" panose="020B0502020203020204" pitchFamily="34" charset="0"/>
            </a:rPr>
            <a:t>JADUAL ANSURAN BULANAN/MONTHLY INSTALMENT</a:t>
          </a:r>
          <a:r>
            <a:rPr lang="en-US" sz="1200" baseline="0">
              <a:solidFill>
                <a:schemeClr val="bg1"/>
              </a:solidFill>
              <a:latin typeface="Avenir LT Std 45 Book" panose="020B0502020203020204" pitchFamily="34" charset="0"/>
            </a:rPr>
            <a:t> T</a:t>
          </a:r>
          <a:r>
            <a:rPr lang="en-US" sz="1200">
              <a:solidFill>
                <a:schemeClr val="bg1"/>
              </a:solidFill>
              <a:latin typeface="Avenir LT Std 45 Book" panose="020B0502020203020204" pitchFamily="34" charset="0"/>
            </a:rPr>
            <a:t>ABLE</a:t>
          </a:r>
        </a:p>
        <a:p>
          <a:r>
            <a:rPr lang="en-US" sz="1200">
              <a:solidFill>
                <a:schemeClr val="bg1"/>
              </a:solidFill>
              <a:latin typeface="Avenir LT Std 45 Book" panose="020B0502020203020204" pitchFamily="34" charset="0"/>
            </a:rPr>
            <a:t>KADAR TERAPUNG/FLOATING RATE</a:t>
          </a:r>
        </a:p>
        <a:p>
          <a:r>
            <a:rPr lang="en-US" sz="1200">
              <a:solidFill>
                <a:schemeClr val="bg1"/>
              </a:solidFill>
              <a:latin typeface="Avenir LT Std 45 Book" panose="020B0502020203020204" pitchFamily="34" charset="0"/>
            </a:rPr>
            <a:t>CASH-</a:t>
          </a:r>
          <a:r>
            <a:rPr lang="en-US" sz="1200" i="1">
              <a:solidFill>
                <a:schemeClr val="bg1"/>
              </a:solidFill>
              <a:latin typeface="Avenir LT Std 45 Book" panose="020B0502020203020204" pitchFamily="34" charset="0"/>
            </a:rPr>
            <a:t>i</a:t>
          </a:r>
          <a:r>
            <a:rPr lang="en-US" sz="1200">
              <a:solidFill>
                <a:schemeClr val="bg1"/>
              </a:solidFill>
              <a:latin typeface="Avenir LT Std 45 Book" panose="020B0502020203020204" pitchFamily="34" charset="0"/>
            </a:rPr>
            <a:t> MUAMALAT/CASH-</a:t>
          </a:r>
          <a:r>
            <a:rPr lang="en-US" sz="1200" i="1">
              <a:solidFill>
                <a:schemeClr val="bg1"/>
              </a:solidFill>
              <a:latin typeface="Avenir LT Std 45 Book" panose="020B0502020203020204" pitchFamily="34" charset="0"/>
            </a:rPr>
            <a:t>i</a:t>
          </a:r>
          <a:r>
            <a:rPr lang="en-US" sz="1200">
              <a:solidFill>
                <a:schemeClr val="bg1"/>
              </a:solidFill>
              <a:latin typeface="Avenir LT Std 45 Book" panose="020B0502020203020204" pitchFamily="34" charset="0"/>
            </a:rPr>
            <a:t> MUAMALAT PRO</a:t>
          </a:r>
        </a:p>
      </xdr:txBody>
    </xdr:sp>
    <xdr:clientData/>
  </xdr:twoCellAnchor>
  <xdr:twoCellAnchor>
    <xdr:from>
      <xdr:col>1</xdr:col>
      <xdr:colOff>462972</xdr:colOff>
      <xdr:row>375</xdr:row>
      <xdr:rowOff>18474</xdr:rowOff>
    </xdr:from>
    <xdr:to>
      <xdr:col>18</xdr:col>
      <xdr:colOff>71872</xdr:colOff>
      <xdr:row>377</xdr:row>
      <xdr:rowOff>120677</xdr:rowOff>
    </xdr:to>
    <xdr:sp macro="" textlink="">
      <xdr:nvSpPr>
        <xdr:cNvPr id="4" name="TextBox 10">
          <a:extLst>
            <a:ext uri="{FF2B5EF4-FFF2-40B4-BE49-F238E27FC236}">
              <a16:creationId xmlns:a16="http://schemas.microsoft.com/office/drawing/2014/main" id="{84FE31BD-C0CE-4101-8226-40641EFDF105}"/>
            </a:ext>
          </a:extLst>
        </xdr:cNvPr>
        <xdr:cNvSpPr txBox="1"/>
      </xdr:nvSpPr>
      <xdr:spPr>
        <a:xfrm>
          <a:off x="685222" y="40614024"/>
          <a:ext cx="11286550" cy="49590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MY" sz="1300" b="0">
              <a:latin typeface="Avenir LT Std 45 Book" panose="020B0502020203020204" pitchFamily="34" charset="0"/>
            </a:rPr>
            <a:t>*Kadar Asas Standard (KAS) semasa adalah 3.00% setahun. Jadual di atas adalah ilustrasi sahaja dan tertakluk kepada kelayakan dan perubahan.</a:t>
          </a:r>
        </a:p>
        <a:p>
          <a:r>
            <a:rPr lang="en-MY" sz="1300" b="0">
              <a:latin typeface="Avenir LT Std 45 Book" panose="020B0502020203020204" pitchFamily="34" charset="0"/>
            </a:rPr>
            <a:t>**Tertakluk kepada terma dan syarat. Kadar tambahan 1% untuk pembiayaan tanpa perlindungan Takaful.</a:t>
          </a:r>
        </a:p>
      </xdr:txBody>
    </xdr:sp>
    <xdr:clientData/>
  </xdr:twoCellAnchor>
  <xdr:twoCellAnchor editAs="oneCell">
    <xdr:from>
      <xdr:col>9</xdr:col>
      <xdr:colOff>904874</xdr:colOff>
      <xdr:row>377</xdr:row>
      <xdr:rowOff>93807</xdr:rowOff>
    </xdr:from>
    <xdr:to>
      <xdr:col>13</xdr:col>
      <xdr:colOff>0</xdr:colOff>
      <xdr:row>383</xdr:row>
      <xdr:rowOff>70958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4AF83F1-26C2-489C-99C0-48FD311AE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0774" y="41083057"/>
          <a:ext cx="3414393" cy="1082052"/>
        </a:xfrm>
        <a:prstGeom prst="rect">
          <a:avLst/>
        </a:prstGeom>
      </xdr:spPr>
    </xdr:pic>
    <xdr:clientData/>
  </xdr:twoCellAnchor>
  <xdr:twoCellAnchor editAs="oneCell">
    <xdr:from>
      <xdr:col>1</xdr:col>
      <xdr:colOff>196273</xdr:colOff>
      <xdr:row>13</xdr:row>
      <xdr:rowOff>11548</xdr:rowOff>
    </xdr:from>
    <xdr:to>
      <xdr:col>8</xdr:col>
      <xdr:colOff>211521</xdr:colOff>
      <xdr:row>17</xdr:row>
      <xdr:rowOff>7507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30880CD-72A0-43AE-9848-042E8D6911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289" t="23974" r="12334" b="33958"/>
        <a:stretch/>
      </xdr:blipFill>
      <xdr:spPr>
        <a:xfrm>
          <a:off x="418523" y="1751448"/>
          <a:ext cx="4282448" cy="732558"/>
        </a:xfrm>
        <a:prstGeom prst="rect">
          <a:avLst/>
        </a:prstGeom>
      </xdr:spPr>
    </xdr:pic>
    <xdr:clientData/>
  </xdr:twoCellAnchor>
  <xdr:twoCellAnchor>
    <xdr:from>
      <xdr:col>1</xdr:col>
      <xdr:colOff>519546</xdr:colOff>
      <xdr:row>378</xdr:row>
      <xdr:rowOff>1155</xdr:rowOff>
    </xdr:from>
    <xdr:to>
      <xdr:col>10</xdr:col>
      <xdr:colOff>92364</xdr:colOff>
      <xdr:row>395</xdr:row>
      <xdr:rowOff>141497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80945BD6-4B1A-4C53-A8FA-E66D86B9EF91}"/>
            </a:ext>
          </a:extLst>
        </xdr:cNvPr>
        <xdr:cNvGrpSpPr/>
      </xdr:nvGrpSpPr>
      <xdr:grpSpPr>
        <a:xfrm>
          <a:off x="738910" y="21671973"/>
          <a:ext cx="8220363" cy="3280706"/>
          <a:chOff x="724425" y="5052886"/>
          <a:chExt cx="7847733" cy="3017428"/>
        </a:xfrm>
      </xdr:grpSpPr>
      <xdr:sp macro="" textlink="">
        <xdr:nvSpPr>
          <xdr:cNvPr id="8" name="TextBox 6">
            <a:extLst>
              <a:ext uri="{FF2B5EF4-FFF2-40B4-BE49-F238E27FC236}">
                <a16:creationId xmlns:a16="http://schemas.microsoft.com/office/drawing/2014/main" id="{4D1ABF10-B2AA-FA93-37BA-CD0C96D74A86}"/>
              </a:ext>
            </a:extLst>
          </xdr:cNvPr>
          <xdr:cNvSpPr txBox="1"/>
        </xdr:nvSpPr>
        <xdr:spPr>
          <a:xfrm>
            <a:off x="724425" y="5052886"/>
            <a:ext cx="3948293" cy="188954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MY" sz="1400" b="1">
                <a:solidFill>
                  <a:srgbClr val="263A81"/>
                </a:solidFill>
                <a:latin typeface="Avenir" panose="020B0503020203020204" pitchFamily="34" charset="0"/>
              </a:rPr>
              <a:t>Kelayakan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400" i="0">
                <a:latin typeface="Avenir" panose="020B0503020203020204" pitchFamily="34" charset="0"/>
              </a:rPr>
              <a:t>Warganegara Malaysia 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400" i="0">
                <a:latin typeface="Avenir" panose="020B0503020203020204" pitchFamily="34" charset="0"/>
              </a:rPr>
              <a:t>Berumur 18 tahun hingga mencapai umur persaraan wajib 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400" i="0">
                <a:latin typeface="Avenir" panose="020B0503020203020204" pitchFamily="34" charset="0"/>
              </a:rPr>
              <a:t>Bergaji minimum RM2,000 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400" i="0">
                <a:latin typeface="Avenir" panose="020B0503020203020204" pitchFamily="34" charset="0"/>
              </a:rPr>
              <a:t>Kaedah pembayaran : Potongan Gaji Majikan, Pindahan</a:t>
            </a:r>
            <a:r>
              <a:rPr lang="en-MY" sz="1400" i="0" baseline="0">
                <a:latin typeface="Avenir" panose="020B0503020203020204" pitchFamily="34" charset="0"/>
              </a:rPr>
              <a:t> Gaji</a:t>
            </a:r>
            <a:r>
              <a:rPr lang="en-MY" sz="1400" i="0">
                <a:latin typeface="Avenir" panose="020B0503020203020204" pitchFamily="34" charset="0"/>
              </a:rPr>
              <a:t> atau Arahan Tetap</a:t>
            </a:r>
          </a:p>
        </xdr:txBody>
      </xdr:sp>
      <xdr:sp macro="" textlink="">
        <xdr:nvSpPr>
          <xdr:cNvPr id="9" name="TextBox 7">
            <a:extLst>
              <a:ext uri="{FF2B5EF4-FFF2-40B4-BE49-F238E27FC236}">
                <a16:creationId xmlns:a16="http://schemas.microsoft.com/office/drawing/2014/main" id="{A5C6A5B5-1946-6E73-E06E-1E8677ABEFF2}"/>
              </a:ext>
            </a:extLst>
          </xdr:cNvPr>
          <xdr:cNvSpPr txBox="1"/>
        </xdr:nvSpPr>
        <xdr:spPr>
          <a:xfrm>
            <a:off x="4492461" y="5052886"/>
            <a:ext cx="4079697" cy="301742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MY" sz="1400" b="1">
                <a:solidFill>
                  <a:srgbClr val="263A81"/>
                </a:solidFill>
                <a:latin typeface="Avenir" panose="020B0503020203020204" pitchFamily="34" charset="0"/>
              </a:rPr>
              <a:t>Dokumen Yang Diperlukan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400" i="0">
                <a:latin typeface="Avenir" panose="020B0503020203020204" pitchFamily="34" charset="0"/>
              </a:rPr>
              <a:t>Salinan MyKad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400" i="0">
                <a:latin typeface="Avenir" panose="020B0503020203020204" pitchFamily="34" charset="0"/>
              </a:rPr>
              <a:t>3 bulan salinan slip gaji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US" sz="1400" i="0">
                <a:latin typeface="Avenir" panose="020B0503020203020204" pitchFamily="34" charset="0"/>
              </a:rPr>
              <a:t>3</a:t>
            </a:r>
            <a:r>
              <a:rPr lang="en-MY" sz="1400" i="0">
                <a:latin typeface="Avenir" panose="020B0503020203020204" pitchFamily="34" charset="0"/>
              </a:rPr>
              <a:t> bulan penyata bank menunjukkan pengkreditan gaji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US" sz="1400" i="0">
                <a:latin typeface="Avenir" panose="020B0503020203020204" pitchFamily="34" charset="0"/>
              </a:rPr>
              <a:t>S</a:t>
            </a:r>
            <a:r>
              <a:rPr lang="en-MY" sz="1400" i="0">
                <a:latin typeface="Avenir" panose="020B0503020203020204" pitchFamily="34" charset="0"/>
              </a:rPr>
              <a:t>urat pengesahan majikan ATAU semakan pengesahan melalui Sistem ‘HRMIS’ bagi penjawat awam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US" sz="1400" i="0">
                <a:latin typeface="Avenir" panose="020B0503020203020204" pitchFamily="34" charset="0"/>
              </a:rPr>
              <a:t>S</a:t>
            </a:r>
            <a:r>
              <a:rPr lang="en-MY" sz="1400" i="0">
                <a:latin typeface="Avenir" panose="020B0503020203020204" pitchFamily="34" charset="0"/>
              </a:rPr>
              <a:t>urat/Klausa Akujanji untuk pemindahan gaji/pemotongan gaji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US" sz="1400" i="0">
                <a:latin typeface="Avenir" panose="020B0503020203020204" pitchFamily="34" charset="0"/>
              </a:rPr>
              <a:t>L</a:t>
            </a:r>
            <a:r>
              <a:rPr lang="en-MY" sz="1400" i="0">
                <a:latin typeface="Avenir" panose="020B0503020203020204" pitchFamily="34" charset="0"/>
              </a:rPr>
              <a:t>ain-lain dokumen sampingan (jika diperlukan) – Penyata KWSP, Penyata Cukai Tahunan, Sijil Keahlian Professional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535779</xdr:colOff>
      <xdr:row>385</xdr:row>
      <xdr:rowOff>214312</xdr:rowOff>
    </xdr:from>
    <xdr:to>
      <xdr:col>12</xdr:col>
      <xdr:colOff>952500</xdr:colOff>
      <xdr:row>387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B3009B7-FC5B-41D9-9E17-CA02A98D21F5}"/>
            </a:ext>
          </a:extLst>
        </xdr:cNvPr>
        <xdr:cNvSpPr txBox="1"/>
      </xdr:nvSpPr>
      <xdr:spPr>
        <a:xfrm>
          <a:off x="10429079" y="78116112"/>
          <a:ext cx="1445421" cy="3286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2000" b="1">
            <a:solidFill>
              <a:schemeClr val="accent4">
                <a:lumMod val="50000"/>
              </a:schemeClr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8</xdr:col>
      <xdr:colOff>648986</xdr:colOff>
      <xdr:row>12</xdr:row>
      <xdr:rowOff>190012</xdr:rowOff>
    </xdr:from>
    <xdr:to>
      <xdr:col>18</xdr:col>
      <xdr:colOff>11545</xdr:colOff>
      <xdr:row>16</xdr:row>
      <xdr:rowOff>26233</xdr:rowOff>
    </xdr:to>
    <xdr:sp macro="" textlink="">
      <xdr:nvSpPr>
        <xdr:cNvPr id="3" name="TextBox 8">
          <a:extLst>
            <a:ext uri="{FF2B5EF4-FFF2-40B4-BE49-F238E27FC236}">
              <a16:creationId xmlns:a16="http://schemas.microsoft.com/office/drawing/2014/main" id="{F0D074C7-FAFA-43ED-BE19-3D1EDB59DB1B}"/>
            </a:ext>
          </a:extLst>
        </xdr:cNvPr>
        <xdr:cNvSpPr txBox="1"/>
      </xdr:nvSpPr>
      <xdr:spPr>
        <a:xfrm>
          <a:off x="7460804" y="386285"/>
          <a:ext cx="4454105" cy="655948"/>
        </a:xfrm>
        <a:prstGeom prst="rect">
          <a:avLst/>
        </a:prstGeom>
        <a:solidFill>
          <a:srgbClr val="F57F48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>
              <a:solidFill>
                <a:schemeClr val="bg1"/>
              </a:solidFill>
              <a:latin typeface="Avenir LT Std 45 Book" panose="020B0502020203020204" pitchFamily="34" charset="0"/>
            </a:rPr>
            <a:t>JADUAL ANSURAN BULANAN/MONTHLY INSTALMENT TABLE</a:t>
          </a:r>
        </a:p>
        <a:p>
          <a:r>
            <a:rPr lang="en-US" sz="1200">
              <a:solidFill>
                <a:schemeClr val="bg1"/>
              </a:solidFill>
              <a:latin typeface="Avenir LT Std 45 Book" panose="020B0502020203020204" pitchFamily="34" charset="0"/>
            </a:rPr>
            <a:t>KADAR TERAPUNG/FLOATING RATE</a:t>
          </a:r>
        </a:p>
        <a:p>
          <a:r>
            <a:rPr lang="en-US" sz="1200">
              <a:solidFill>
                <a:schemeClr val="bg1"/>
              </a:solidFill>
              <a:latin typeface="Avenir LT Std 45 Book" panose="020B0502020203020204" pitchFamily="34" charset="0"/>
            </a:rPr>
            <a:t>CASH-</a:t>
          </a:r>
          <a:r>
            <a:rPr lang="en-US" sz="1200" i="1">
              <a:solidFill>
                <a:schemeClr val="bg1"/>
              </a:solidFill>
              <a:latin typeface="Avenir LT Std 45 Book" panose="020B0502020203020204" pitchFamily="34" charset="0"/>
            </a:rPr>
            <a:t>i</a:t>
          </a:r>
          <a:r>
            <a:rPr lang="en-US" sz="1200">
              <a:solidFill>
                <a:schemeClr val="bg1"/>
              </a:solidFill>
              <a:latin typeface="Avenir LT Std 45 Book" panose="020B0502020203020204" pitchFamily="34" charset="0"/>
            </a:rPr>
            <a:t> MUAMALAT ANGKASA/AG</a:t>
          </a:r>
        </a:p>
      </xdr:txBody>
    </xdr:sp>
    <xdr:clientData/>
  </xdr:twoCellAnchor>
  <xdr:twoCellAnchor>
    <xdr:from>
      <xdr:col>1</xdr:col>
      <xdr:colOff>486063</xdr:colOff>
      <xdr:row>374</xdr:row>
      <xdr:rowOff>203201</xdr:rowOff>
    </xdr:from>
    <xdr:to>
      <xdr:col>18</xdr:col>
      <xdr:colOff>94963</xdr:colOff>
      <xdr:row>377</xdr:row>
      <xdr:rowOff>115542</xdr:rowOff>
    </xdr:to>
    <xdr:sp macro="" textlink="">
      <xdr:nvSpPr>
        <xdr:cNvPr id="4" name="TextBox 10">
          <a:extLst>
            <a:ext uri="{FF2B5EF4-FFF2-40B4-BE49-F238E27FC236}">
              <a16:creationId xmlns:a16="http://schemas.microsoft.com/office/drawing/2014/main" id="{22566342-6DDE-4A20-A209-347D10FEC9F5}"/>
            </a:ext>
          </a:extLst>
        </xdr:cNvPr>
        <xdr:cNvSpPr txBox="1"/>
      </xdr:nvSpPr>
      <xdr:spPr>
        <a:xfrm>
          <a:off x="705427" y="21354474"/>
          <a:ext cx="11292900" cy="5127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MY" sz="1200" b="0">
              <a:latin typeface="Avenir" panose="020B0503020203020204" pitchFamily="34" charset="0"/>
            </a:rPr>
            <a:t>*Kadar Asas Standard (KAS) semasa adalah 3.00% setahun. Jadual di atas adalah ilustrasi sahaja dan tertakluk kepada kelayakan dan perubahan.</a:t>
          </a:r>
        </a:p>
        <a:p>
          <a:r>
            <a:rPr lang="en-MY" sz="1200" b="0">
              <a:latin typeface="Avenir" panose="020B0503020203020204" pitchFamily="34" charset="0"/>
            </a:rPr>
            <a:t>**Tertakluk kepada terma dan syarat. Kadar tambahan 1% untuk pembiayaan tanpa perlindungan Takaful.</a:t>
          </a:r>
        </a:p>
      </xdr:txBody>
    </xdr:sp>
    <xdr:clientData/>
  </xdr:twoCellAnchor>
  <xdr:twoCellAnchor editAs="oneCell">
    <xdr:from>
      <xdr:col>9</xdr:col>
      <xdr:colOff>904874</xdr:colOff>
      <xdr:row>377</xdr:row>
      <xdr:rowOff>93807</xdr:rowOff>
    </xdr:from>
    <xdr:to>
      <xdr:col>13</xdr:col>
      <xdr:colOff>0</xdr:colOff>
      <xdr:row>383</xdr:row>
      <xdr:rowOff>70959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EE2DF6C-7FCA-4E93-B639-38355A3CD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0774" y="76541457"/>
          <a:ext cx="3159126" cy="1094752"/>
        </a:xfrm>
        <a:prstGeom prst="rect">
          <a:avLst/>
        </a:prstGeom>
      </xdr:spPr>
    </xdr:pic>
    <xdr:clientData/>
  </xdr:twoCellAnchor>
  <xdr:twoCellAnchor editAs="oneCell">
    <xdr:from>
      <xdr:col>1</xdr:col>
      <xdr:colOff>196273</xdr:colOff>
      <xdr:row>13</xdr:row>
      <xdr:rowOff>11548</xdr:rowOff>
    </xdr:from>
    <xdr:to>
      <xdr:col>8</xdr:col>
      <xdr:colOff>211521</xdr:colOff>
      <xdr:row>17</xdr:row>
      <xdr:rowOff>7506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6242541-D702-4747-8B7B-FC5C210261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289" t="23974" r="12334" b="33958"/>
        <a:stretch/>
      </xdr:blipFill>
      <xdr:spPr>
        <a:xfrm>
          <a:off x="418523" y="3091298"/>
          <a:ext cx="6600198" cy="821458"/>
        </a:xfrm>
        <a:prstGeom prst="rect">
          <a:avLst/>
        </a:prstGeom>
      </xdr:spPr>
    </xdr:pic>
    <xdr:clientData/>
  </xdr:twoCellAnchor>
  <xdr:twoCellAnchor>
    <xdr:from>
      <xdr:col>1</xdr:col>
      <xdr:colOff>519546</xdr:colOff>
      <xdr:row>378</xdr:row>
      <xdr:rowOff>1155</xdr:rowOff>
    </xdr:from>
    <xdr:to>
      <xdr:col>10</xdr:col>
      <xdr:colOff>46182</xdr:colOff>
      <xdr:row>389</xdr:row>
      <xdr:rowOff>163345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915CCD36-7E02-4BF0-9A90-686FB2B9CBDF}"/>
            </a:ext>
          </a:extLst>
        </xdr:cNvPr>
        <xdr:cNvGrpSpPr/>
      </xdr:nvGrpSpPr>
      <xdr:grpSpPr>
        <a:xfrm>
          <a:off x="738910" y="10692246"/>
          <a:ext cx="8174181" cy="2194190"/>
          <a:chOff x="724425" y="5052886"/>
          <a:chExt cx="7847733" cy="2018105"/>
        </a:xfrm>
      </xdr:grpSpPr>
      <xdr:sp macro="" textlink="">
        <xdr:nvSpPr>
          <xdr:cNvPr id="8" name="TextBox 6">
            <a:extLst>
              <a:ext uri="{FF2B5EF4-FFF2-40B4-BE49-F238E27FC236}">
                <a16:creationId xmlns:a16="http://schemas.microsoft.com/office/drawing/2014/main" id="{630F7B06-AF61-E3C9-F7C7-12100F048287}"/>
              </a:ext>
            </a:extLst>
          </xdr:cNvPr>
          <xdr:cNvSpPr txBox="1"/>
        </xdr:nvSpPr>
        <xdr:spPr>
          <a:xfrm>
            <a:off x="724425" y="5052886"/>
            <a:ext cx="3948293" cy="143815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MY" sz="1200" b="1">
                <a:solidFill>
                  <a:srgbClr val="263A81"/>
                </a:solidFill>
                <a:latin typeface="Avenir" panose="020B0503020203020204" pitchFamily="34" charset="0"/>
              </a:rPr>
              <a:t>Kelayakan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200" i="0">
                <a:latin typeface="Avenir" panose="020B0503020203020204" pitchFamily="34" charset="0"/>
              </a:rPr>
              <a:t>Warganegara Malaysia 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200" i="0">
                <a:latin typeface="Avenir" panose="020B0503020203020204" pitchFamily="34" charset="0"/>
              </a:rPr>
              <a:t>Berumur 18 tahun hingga mencapai umur persaraan wajib 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200" i="0">
                <a:latin typeface="Avenir" panose="020B0503020203020204" pitchFamily="34" charset="0"/>
              </a:rPr>
              <a:t>Bergaji minimum RM1,800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200" i="0">
                <a:latin typeface="Avenir" panose="020B0503020203020204" pitchFamily="34" charset="0"/>
              </a:rPr>
              <a:t>Kaedah pembayaran : Potongan Gaji melalui Angkasa atau Akauntan</a:t>
            </a:r>
            <a:r>
              <a:rPr lang="en-MY" sz="1200" i="0" baseline="0">
                <a:latin typeface="Avenir" panose="020B0503020203020204" pitchFamily="34" charset="0"/>
              </a:rPr>
              <a:t> Negara</a:t>
            </a:r>
            <a:endParaRPr lang="en-MY" sz="1200" i="0">
              <a:latin typeface="Avenir" panose="020B0503020203020204" pitchFamily="34" charset="0"/>
            </a:endParaRPr>
          </a:p>
        </xdr:txBody>
      </xdr:sp>
      <xdr:sp macro="" textlink="">
        <xdr:nvSpPr>
          <xdr:cNvPr id="9" name="TextBox 7">
            <a:extLst>
              <a:ext uri="{FF2B5EF4-FFF2-40B4-BE49-F238E27FC236}">
                <a16:creationId xmlns:a16="http://schemas.microsoft.com/office/drawing/2014/main" id="{7FCF8071-B7B0-770E-2D07-C5217C00351F}"/>
              </a:ext>
            </a:extLst>
          </xdr:cNvPr>
          <xdr:cNvSpPr txBox="1"/>
        </xdr:nvSpPr>
        <xdr:spPr>
          <a:xfrm>
            <a:off x="4492461" y="5052886"/>
            <a:ext cx="4079697" cy="201810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MY" sz="1200" b="1">
                <a:solidFill>
                  <a:srgbClr val="263A81"/>
                </a:solidFill>
                <a:latin typeface="Avenir" panose="020B0503020203020204" pitchFamily="34" charset="0"/>
              </a:rPr>
              <a:t>Dokumen Yang Diperlukan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200" i="0">
                <a:latin typeface="Avenir" panose="020B0503020203020204" pitchFamily="34" charset="0"/>
              </a:rPr>
              <a:t>Salinan MyKad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200" i="0">
                <a:latin typeface="Avenir" panose="020B0503020203020204" pitchFamily="34" charset="0"/>
              </a:rPr>
              <a:t>3 bulan salinan slip gaji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US" sz="1200" i="0">
                <a:latin typeface="Avenir" panose="020B0503020203020204" pitchFamily="34" charset="0"/>
              </a:rPr>
              <a:t>3</a:t>
            </a:r>
            <a:r>
              <a:rPr lang="en-MY" sz="1200" i="0">
                <a:latin typeface="Avenir" panose="020B0503020203020204" pitchFamily="34" charset="0"/>
              </a:rPr>
              <a:t> bulan penyata bank menunjukkan pengkreditan gaji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US" sz="1200" i="0">
                <a:latin typeface="Avenir" panose="020B0503020203020204" pitchFamily="34" charset="0"/>
              </a:rPr>
              <a:t>S</a:t>
            </a:r>
            <a:r>
              <a:rPr lang="en-MY" sz="1200" i="0">
                <a:latin typeface="Avenir" panose="020B0503020203020204" pitchFamily="34" charset="0"/>
              </a:rPr>
              <a:t>urat pengesahan majikan ATAU semakan pengesahan melalui Sistem ‘HRMIS’ bagi penjawat awam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US" sz="1200" i="0">
                <a:latin typeface="Avenir" panose="020B0503020203020204" pitchFamily="34" charset="0"/>
              </a:rPr>
              <a:t>L</a:t>
            </a:r>
            <a:r>
              <a:rPr lang="en-MY" sz="1200" i="0">
                <a:latin typeface="Avenir" panose="020B0503020203020204" pitchFamily="34" charset="0"/>
              </a:rPr>
              <a:t>ain-lain dokumen sampingan (jika diperlukan) – Penyata Cukai Tahunan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535779</xdr:colOff>
      <xdr:row>385</xdr:row>
      <xdr:rowOff>214312</xdr:rowOff>
    </xdr:from>
    <xdr:to>
      <xdr:col>12</xdr:col>
      <xdr:colOff>952500</xdr:colOff>
      <xdr:row>387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8B77B69-A307-4F27-8768-5ACECD27E58D}"/>
            </a:ext>
          </a:extLst>
        </xdr:cNvPr>
        <xdr:cNvSpPr txBox="1"/>
      </xdr:nvSpPr>
      <xdr:spPr>
        <a:xfrm>
          <a:off x="10429079" y="78116112"/>
          <a:ext cx="1445421" cy="3286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2000" b="1">
            <a:solidFill>
              <a:schemeClr val="accent4">
                <a:lumMod val="50000"/>
              </a:schemeClr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8</xdr:col>
      <xdr:colOff>418078</xdr:colOff>
      <xdr:row>12</xdr:row>
      <xdr:rowOff>120741</xdr:rowOff>
    </xdr:from>
    <xdr:to>
      <xdr:col>13</xdr:col>
      <xdr:colOff>0</xdr:colOff>
      <xdr:row>15</xdr:row>
      <xdr:rowOff>153235</xdr:rowOff>
    </xdr:to>
    <xdr:sp macro="" textlink="">
      <xdr:nvSpPr>
        <xdr:cNvPr id="3" name="TextBox 8">
          <a:extLst>
            <a:ext uri="{FF2B5EF4-FFF2-40B4-BE49-F238E27FC236}">
              <a16:creationId xmlns:a16="http://schemas.microsoft.com/office/drawing/2014/main" id="{85E3C823-550C-486A-BF14-86BA37244C22}"/>
            </a:ext>
          </a:extLst>
        </xdr:cNvPr>
        <xdr:cNvSpPr txBox="1"/>
      </xdr:nvSpPr>
      <xdr:spPr>
        <a:xfrm>
          <a:off x="7229896" y="501741"/>
          <a:ext cx="4673468" cy="655949"/>
        </a:xfrm>
        <a:prstGeom prst="rect">
          <a:avLst/>
        </a:prstGeom>
        <a:solidFill>
          <a:srgbClr val="F57F48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>
              <a:solidFill>
                <a:schemeClr val="bg1"/>
              </a:solidFill>
              <a:latin typeface="Avenir LT Std 45 Book" panose="020B0502020203020204" pitchFamily="34" charset="0"/>
            </a:rPr>
            <a:t>JADUAL ANSURAN BULANAN/MONTHLY INSTALMENT TABLE</a:t>
          </a:r>
        </a:p>
        <a:p>
          <a:r>
            <a:rPr lang="en-US" sz="1200">
              <a:solidFill>
                <a:schemeClr val="bg1"/>
              </a:solidFill>
              <a:latin typeface="Avenir LT Std 45 Book" panose="020B0502020203020204" pitchFamily="34" charset="0"/>
            </a:rPr>
            <a:t>KADAR TERAPUNG/FLOATING RATE</a:t>
          </a:r>
        </a:p>
        <a:p>
          <a:r>
            <a:rPr lang="en-US" sz="1200">
              <a:solidFill>
                <a:schemeClr val="bg1"/>
              </a:solidFill>
              <a:latin typeface="Avenir LT Std 45 Book" panose="020B0502020203020204" pitchFamily="34" charset="0"/>
            </a:rPr>
            <a:t>CASH-</a:t>
          </a:r>
          <a:r>
            <a:rPr lang="en-US" sz="1200" i="1">
              <a:solidFill>
                <a:schemeClr val="bg1"/>
              </a:solidFill>
              <a:latin typeface="Avenir LT Std 45 Book" panose="020B0502020203020204" pitchFamily="34" charset="0"/>
            </a:rPr>
            <a:t>i</a:t>
          </a:r>
          <a:r>
            <a:rPr lang="en-US" sz="1200">
              <a:solidFill>
                <a:schemeClr val="bg1"/>
              </a:solidFill>
              <a:latin typeface="Avenir LT Std 45 Book" panose="020B0502020203020204" pitchFamily="34" charset="0"/>
            </a:rPr>
            <a:t> MUAMALAT</a:t>
          </a:r>
          <a:r>
            <a:rPr lang="en-US" sz="1200" baseline="0">
              <a:solidFill>
                <a:schemeClr val="bg1"/>
              </a:solidFill>
              <a:latin typeface="Avenir LT Std 45 Book" panose="020B0502020203020204" pitchFamily="34" charset="0"/>
            </a:rPr>
            <a:t> PUBLIC LISTED COMPANIES</a:t>
          </a:r>
          <a:endParaRPr lang="en-US" sz="1200">
            <a:solidFill>
              <a:schemeClr val="bg1"/>
            </a:solidFill>
            <a:latin typeface="Avenir LT Std 45 Book" panose="020B0502020203020204" pitchFamily="34" charset="0"/>
          </a:endParaRPr>
        </a:p>
      </xdr:txBody>
    </xdr:sp>
    <xdr:clientData/>
  </xdr:twoCellAnchor>
  <xdr:twoCellAnchor>
    <xdr:from>
      <xdr:col>1</xdr:col>
      <xdr:colOff>513772</xdr:colOff>
      <xdr:row>375</xdr:row>
      <xdr:rowOff>94674</xdr:rowOff>
    </xdr:from>
    <xdr:to>
      <xdr:col>18</xdr:col>
      <xdr:colOff>122672</xdr:colOff>
      <xdr:row>378</xdr:row>
      <xdr:rowOff>32916</xdr:rowOff>
    </xdr:to>
    <xdr:sp macro="" textlink="">
      <xdr:nvSpPr>
        <xdr:cNvPr id="4" name="TextBox 10">
          <a:extLst>
            <a:ext uri="{FF2B5EF4-FFF2-40B4-BE49-F238E27FC236}">
              <a16:creationId xmlns:a16="http://schemas.microsoft.com/office/drawing/2014/main" id="{59F8796D-A65D-4E68-821D-9A2B02377CAB}"/>
            </a:ext>
          </a:extLst>
        </xdr:cNvPr>
        <xdr:cNvSpPr txBox="1"/>
      </xdr:nvSpPr>
      <xdr:spPr>
        <a:xfrm>
          <a:off x="742372" y="18204874"/>
          <a:ext cx="11305600" cy="54784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MY" sz="1300" b="0">
              <a:latin typeface="Avenir" panose="020B0503020203020204" pitchFamily="34" charset="0"/>
            </a:rPr>
            <a:t>*Kadar Asas Standard (KAS) semasa adalah 3.00% setahun. Jadual di atas adalah ilustrasi sahaja dan tertakluk kepada kelayakan dan perubahan.</a:t>
          </a:r>
        </a:p>
        <a:p>
          <a:r>
            <a:rPr lang="en-MY" sz="1300" b="0">
              <a:latin typeface="Avenir" panose="020B0503020203020204" pitchFamily="34" charset="0"/>
            </a:rPr>
            <a:t>**Tertakluk kepada terma dan syarat. Kadar tambahan 1% untuk pembiayaan tanpa perlindungan Takaful.</a:t>
          </a:r>
        </a:p>
      </xdr:txBody>
    </xdr:sp>
    <xdr:clientData/>
  </xdr:twoCellAnchor>
  <xdr:twoCellAnchor editAs="oneCell">
    <xdr:from>
      <xdr:col>9</xdr:col>
      <xdr:colOff>904874</xdr:colOff>
      <xdr:row>377</xdr:row>
      <xdr:rowOff>93807</xdr:rowOff>
    </xdr:from>
    <xdr:to>
      <xdr:col>13</xdr:col>
      <xdr:colOff>0</xdr:colOff>
      <xdr:row>383</xdr:row>
      <xdr:rowOff>70959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BD105A-6337-4094-9F67-039CBE293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0774" y="76541457"/>
          <a:ext cx="3159126" cy="1094752"/>
        </a:xfrm>
        <a:prstGeom prst="rect">
          <a:avLst/>
        </a:prstGeom>
      </xdr:spPr>
    </xdr:pic>
    <xdr:clientData/>
  </xdr:twoCellAnchor>
  <xdr:twoCellAnchor editAs="oneCell">
    <xdr:from>
      <xdr:col>1</xdr:col>
      <xdr:colOff>196273</xdr:colOff>
      <xdr:row>12</xdr:row>
      <xdr:rowOff>57730</xdr:rowOff>
    </xdr:from>
    <xdr:to>
      <xdr:col>8</xdr:col>
      <xdr:colOff>211521</xdr:colOff>
      <xdr:row>16</xdr:row>
      <xdr:rowOff>53689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44B2847-1417-4C4E-9515-F7F1C78C30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289" t="23974" r="12334" b="33958"/>
        <a:stretch/>
      </xdr:blipFill>
      <xdr:spPr>
        <a:xfrm>
          <a:off x="415637" y="438730"/>
          <a:ext cx="6607702" cy="815686"/>
        </a:xfrm>
        <a:prstGeom prst="rect">
          <a:avLst/>
        </a:prstGeom>
      </xdr:spPr>
    </xdr:pic>
    <xdr:clientData/>
  </xdr:twoCellAnchor>
  <xdr:twoCellAnchor>
    <xdr:from>
      <xdr:col>2</xdr:col>
      <xdr:colOff>36946</xdr:colOff>
      <xdr:row>378</xdr:row>
      <xdr:rowOff>128152</xdr:rowOff>
    </xdr:from>
    <xdr:to>
      <xdr:col>10</xdr:col>
      <xdr:colOff>88900</xdr:colOff>
      <xdr:row>390</xdr:row>
      <xdr:rowOff>141821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B57801B2-E7C2-429A-9154-60AA2B584132}"/>
            </a:ext>
          </a:extLst>
        </xdr:cNvPr>
        <xdr:cNvGrpSpPr/>
      </xdr:nvGrpSpPr>
      <xdr:grpSpPr>
        <a:xfrm>
          <a:off x="811646" y="18390752"/>
          <a:ext cx="8167254" cy="2299669"/>
          <a:chOff x="724425" y="5052886"/>
          <a:chExt cx="7847733" cy="2062561"/>
        </a:xfrm>
      </xdr:grpSpPr>
      <xdr:sp macro="" textlink="">
        <xdr:nvSpPr>
          <xdr:cNvPr id="8" name="TextBox 6">
            <a:extLst>
              <a:ext uri="{FF2B5EF4-FFF2-40B4-BE49-F238E27FC236}">
                <a16:creationId xmlns:a16="http://schemas.microsoft.com/office/drawing/2014/main" id="{2E4553C4-F364-B448-36E7-4FE863BC977E}"/>
              </a:ext>
            </a:extLst>
          </xdr:cNvPr>
          <xdr:cNvSpPr txBox="1"/>
        </xdr:nvSpPr>
        <xdr:spPr>
          <a:xfrm>
            <a:off x="724425" y="5052886"/>
            <a:ext cx="3948293" cy="162261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MY" sz="1400" b="1">
                <a:solidFill>
                  <a:srgbClr val="263A81"/>
                </a:solidFill>
                <a:latin typeface="Avenir" panose="020B0503020203020204" pitchFamily="34" charset="0"/>
              </a:rPr>
              <a:t>Kelayakan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400" i="0">
                <a:latin typeface="Avenir" panose="020B0503020203020204" pitchFamily="34" charset="0"/>
              </a:rPr>
              <a:t>Warganegara Malaysia 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400" i="0">
                <a:latin typeface="Avenir" panose="020B0503020203020204" pitchFamily="34" charset="0"/>
              </a:rPr>
              <a:t>Berumur 18 tahun hingga mencapai umur persaraan wajib 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400" i="0">
                <a:latin typeface="Avenir" panose="020B0503020203020204" pitchFamily="34" charset="0"/>
              </a:rPr>
              <a:t>Bergaji minimum RM3,000 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400" i="0">
                <a:latin typeface="Avenir" panose="020B0503020203020204" pitchFamily="34" charset="0"/>
              </a:rPr>
              <a:t>Kaedah pembayaran : Arahan Tetap melalui akaun gaji di Bank Muamalat</a:t>
            </a:r>
          </a:p>
        </xdr:txBody>
      </xdr:sp>
      <xdr:sp macro="" textlink="">
        <xdr:nvSpPr>
          <xdr:cNvPr id="9" name="TextBox 7">
            <a:extLst>
              <a:ext uri="{FF2B5EF4-FFF2-40B4-BE49-F238E27FC236}">
                <a16:creationId xmlns:a16="http://schemas.microsoft.com/office/drawing/2014/main" id="{CA339361-65FC-2DB8-41E0-D444C57DD95C}"/>
              </a:ext>
            </a:extLst>
          </xdr:cNvPr>
          <xdr:cNvSpPr txBox="1"/>
        </xdr:nvSpPr>
        <xdr:spPr>
          <a:xfrm>
            <a:off x="4492460" y="5052886"/>
            <a:ext cx="4079698" cy="206256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MY" sz="1400" b="1">
                <a:solidFill>
                  <a:srgbClr val="263A81"/>
                </a:solidFill>
                <a:latin typeface="Avenir" panose="020B0503020203020204" pitchFamily="34" charset="0"/>
              </a:rPr>
              <a:t>Dokumen Yang Diperlukan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400" i="0">
                <a:latin typeface="Avenir" panose="020B0503020203020204" pitchFamily="34" charset="0"/>
              </a:rPr>
              <a:t>Salinan MyKad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400" i="0">
                <a:latin typeface="Avenir" panose="020B0503020203020204" pitchFamily="34" charset="0"/>
              </a:rPr>
              <a:t>3 bulan salinan slip gaji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US" sz="1400" i="0">
                <a:latin typeface="Avenir" panose="020B0503020203020204" pitchFamily="34" charset="0"/>
              </a:rPr>
              <a:t>3</a:t>
            </a:r>
            <a:r>
              <a:rPr lang="en-MY" sz="1400" i="0">
                <a:latin typeface="Avenir" panose="020B0503020203020204" pitchFamily="34" charset="0"/>
              </a:rPr>
              <a:t> bulan penyata bank menunjukkan pengkreditan gaji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US" sz="1400" i="0">
                <a:latin typeface="Avenir" panose="020B0503020203020204" pitchFamily="34" charset="0"/>
              </a:rPr>
              <a:t>S</a:t>
            </a:r>
            <a:r>
              <a:rPr lang="en-MY" sz="1400" i="0">
                <a:latin typeface="Avenir" panose="020B0503020203020204" pitchFamily="34" charset="0"/>
              </a:rPr>
              <a:t>urat pengesahan majikan </a:t>
            </a:r>
            <a:endParaRPr lang="en-US" sz="1400" i="0">
              <a:latin typeface="Avenir" panose="020B0503020203020204" pitchFamily="34" charset="0"/>
            </a:endParaRP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US" sz="1400" i="0">
                <a:latin typeface="Avenir" panose="020B0503020203020204" pitchFamily="34" charset="0"/>
              </a:rPr>
              <a:t>L</a:t>
            </a:r>
            <a:r>
              <a:rPr lang="en-MY" sz="1400" i="0">
                <a:latin typeface="Avenir" panose="020B0503020203020204" pitchFamily="34" charset="0"/>
              </a:rPr>
              <a:t>ain-lain dokumen sampingan (jika diperlukan) – Penyata KWSP, Penyata Cukai Tahunan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535779</xdr:colOff>
      <xdr:row>385</xdr:row>
      <xdr:rowOff>214312</xdr:rowOff>
    </xdr:from>
    <xdr:to>
      <xdr:col>12</xdr:col>
      <xdr:colOff>952500</xdr:colOff>
      <xdr:row>387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4C389A2-6366-4A63-9D5A-160C577C0986}"/>
            </a:ext>
          </a:extLst>
        </xdr:cNvPr>
        <xdr:cNvSpPr txBox="1"/>
      </xdr:nvSpPr>
      <xdr:spPr>
        <a:xfrm>
          <a:off x="10429079" y="78116112"/>
          <a:ext cx="1445421" cy="3286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2000" b="1">
            <a:solidFill>
              <a:schemeClr val="accent4">
                <a:lumMod val="50000"/>
              </a:schemeClr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8</xdr:col>
      <xdr:colOff>519546</xdr:colOff>
      <xdr:row>12</xdr:row>
      <xdr:rowOff>120740</xdr:rowOff>
    </xdr:from>
    <xdr:to>
      <xdr:col>12</xdr:col>
      <xdr:colOff>969818</xdr:colOff>
      <xdr:row>15</xdr:row>
      <xdr:rowOff>153234</xdr:rowOff>
    </xdr:to>
    <xdr:sp macro="" textlink="">
      <xdr:nvSpPr>
        <xdr:cNvPr id="3" name="TextBox 8">
          <a:extLst>
            <a:ext uri="{FF2B5EF4-FFF2-40B4-BE49-F238E27FC236}">
              <a16:creationId xmlns:a16="http://schemas.microsoft.com/office/drawing/2014/main" id="{50387028-18A4-4A98-9F8E-75CF9A4C3A5A}"/>
            </a:ext>
          </a:extLst>
        </xdr:cNvPr>
        <xdr:cNvSpPr txBox="1"/>
      </xdr:nvSpPr>
      <xdr:spPr>
        <a:xfrm>
          <a:off x="7331364" y="3007104"/>
          <a:ext cx="4560454" cy="655948"/>
        </a:xfrm>
        <a:prstGeom prst="rect">
          <a:avLst/>
        </a:prstGeom>
        <a:solidFill>
          <a:srgbClr val="F57F48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>
              <a:solidFill>
                <a:schemeClr val="bg1"/>
              </a:solidFill>
              <a:latin typeface="Avenir LT Std 45 Book" panose="020B0502020203020204" pitchFamily="34" charset="0"/>
            </a:rPr>
            <a:t>JADUAL ANSURAN BULANAN/MONTHLY INSTALMENT TABLE</a:t>
          </a:r>
        </a:p>
        <a:p>
          <a:r>
            <a:rPr lang="en-US" sz="1200">
              <a:solidFill>
                <a:schemeClr val="bg1"/>
              </a:solidFill>
              <a:latin typeface="Avenir LT Std 45 Book" panose="020B0502020203020204" pitchFamily="34" charset="0"/>
            </a:rPr>
            <a:t>KADAR TERAPUNG/FLOATING RATE</a:t>
          </a:r>
        </a:p>
        <a:p>
          <a:r>
            <a:rPr lang="en-US" sz="1200">
              <a:solidFill>
                <a:schemeClr val="bg1"/>
              </a:solidFill>
              <a:latin typeface="Avenir LT Std 45 Book" panose="020B0502020203020204" pitchFamily="34" charset="0"/>
            </a:rPr>
            <a:t>CASH-</a:t>
          </a:r>
          <a:r>
            <a:rPr lang="en-US" sz="1200" i="1">
              <a:solidFill>
                <a:schemeClr val="bg1"/>
              </a:solidFill>
              <a:latin typeface="Avenir LT Std 45 Book" panose="020B0502020203020204" pitchFamily="34" charset="0"/>
            </a:rPr>
            <a:t>i</a:t>
          </a:r>
          <a:r>
            <a:rPr lang="en-US" sz="1200">
              <a:solidFill>
                <a:schemeClr val="bg1"/>
              </a:solidFill>
              <a:latin typeface="Avenir LT Std 45 Book" panose="020B0502020203020204" pitchFamily="34" charset="0"/>
            </a:rPr>
            <a:t> MUAMALAT MuSS PLUS</a:t>
          </a:r>
        </a:p>
      </xdr:txBody>
    </xdr:sp>
    <xdr:clientData/>
  </xdr:twoCellAnchor>
  <xdr:twoCellAnchor>
    <xdr:from>
      <xdr:col>1</xdr:col>
      <xdr:colOff>462972</xdr:colOff>
      <xdr:row>375</xdr:row>
      <xdr:rowOff>18474</xdr:rowOff>
    </xdr:from>
    <xdr:to>
      <xdr:col>18</xdr:col>
      <xdr:colOff>71872</xdr:colOff>
      <xdr:row>377</xdr:row>
      <xdr:rowOff>120677</xdr:rowOff>
    </xdr:to>
    <xdr:sp macro="" textlink="">
      <xdr:nvSpPr>
        <xdr:cNvPr id="4" name="TextBox 10">
          <a:extLst>
            <a:ext uri="{FF2B5EF4-FFF2-40B4-BE49-F238E27FC236}">
              <a16:creationId xmlns:a16="http://schemas.microsoft.com/office/drawing/2014/main" id="{A6B5F859-7037-4065-B56A-64B8CF38A2DE}"/>
            </a:ext>
          </a:extLst>
        </xdr:cNvPr>
        <xdr:cNvSpPr txBox="1"/>
      </xdr:nvSpPr>
      <xdr:spPr>
        <a:xfrm>
          <a:off x="685222" y="76072424"/>
          <a:ext cx="11286550" cy="49590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MY" sz="1300" b="0">
              <a:latin typeface="Avenir LT Std 45 Book" panose="020B0502020203020204" pitchFamily="34" charset="0"/>
            </a:rPr>
            <a:t>*Kadar Asas Standard (KAS) semasa adalah 3.00% setahun. Jadual di atas adalah ilustrasi sahaja dan tertakluk kepada kelayakan dan perubahan.</a:t>
          </a:r>
        </a:p>
        <a:p>
          <a:r>
            <a:rPr lang="en-MY" sz="1300" b="0">
              <a:latin typeface="Avenir LT Std 45 Book" panose="020B0502020203020204" pitchFamily="34" charset="0"/>
            </a:rPr>
            <a:t>**Tertakluk kepada terma dan syarat. Kadar tambahan 1% untuk pembiayaan tanpa perlindungan Takaful.</a:t>
          </a:r>
        </a:p>
      </xdr:txBody>
    </xdr:sp>
    <xdr:clientData/>
  </xdr:twoCellAnchor>
  <xdr:twoCellAnchor editAs="oneCell">
    <xdr:from>
      <xdr:col>9</xdr:col>
      <xdr:colOff>904874</xdr:colOff>
      <xdr:row>377</xdr:row>
      <xdr:rowOff>93807</xdr:rowOff>
    </xdr:from>
    <xdr:to>
      <xdr:col>13</xdr:col>
      <xdr:colOff>0</xdr:colOff>
      <xdr:row>383</xdr:row>
      <xdr:rowOff>70959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B552E9D-4944-4509-AA77-E299C18FB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0774" y="76541457"/>
          <a:ext cx="3159126" cy="1094752"/>
        </a:xfrm>
        <a:prstGeom prst="rect">
          <a:avLst/>
        </a:prstGeom>
      </xdr:spPr>
    </xdr:pic>
    <xdr:clientData/>
  </xdr:twoCellAnchor>
  <xdr:twoCellAnchor editAs="oneCell">
    <xdr:from>
      <xdr:col>1</xdr:col>
      <xdr:colOff>196273</xdr:colOff>
      <xdr:row>13</xdr:row>
      <xdr:rowOff>11548</xdr:rowOff>
    </xdr:from>
    <xdr:to>
      <xdr:col>8</xdr:col>
      <xdr:colOff>211521</xdr:colOff>
      <xdr:row>17</xdr:row>
      <xdr:rowOff>7506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F67E88E-9644-4945-807C-2CE3FCFD74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289" t="23974" r="12334" b="33958"/>
        <a:stretch/>
      </xdr:blipFill>
      <xdr:spPr>
        <a:xfrm>
          <a:off x="418523" y="3091298"/>
          <a:ext cx="6600198" cy="821458"/>
        </a:xfrm>
        <a:prstGeom prst="rect">
          <a:avLst/>
        </a:prstGeom>
      </xdr:spPr>
    </xdr:pic>
    <xdr:clientData/>
  </xdr:twoCellAnchor>
  <xdr:twoCellAnchor>
    <xdr:from>
      <xdr:col>1</xdr:col>
      <xdr:colOff>519546</xdr:colOff>
      <xdr:row>378</xdr:row>
      <xdr:rowOff>1154</xdr:rowOff>
    </xdr:from>
    <xdr:to>
      <xdr:col>9</xdr:col>
      <xdr:colOff>138547</xdr:colOff>
      <xdr:row>391</xdr:row>
      <xdr:rowOff>172639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A748D45-EECE-4F1F-8BB9-AFB3CDA58BBA}"/>
            </a:ext>
          </a:extLst>
        </xdr:cNvPr>
        <xdr:cNvGrpSpPr/>
      </xdr:nvGrpSpPr>
      <xdr:grpSpPr>
        <a:xfrm>
          <a:off x="738910" y="13624790"/>
          <a:ext cx="7239001" cy="2572940"/>
          <a:chOff x="724425" y="5052886"/>
          <a:chExt cx="7847733" cy="2366461"/>
        </a:xfrm>
      </xdr:grpSpPr>
      <xdr:sp macro="" textlink="">
        <xdr:nvSpPr>
          <xdr:cNvPr id="8" name="TextBox 6">
            <a:extLst>
              <a:ext uri="{FF2B5EF4-FFF2-40B4-BE49-F238E27FC236}">
                <a16:creationId xmlns:a16="http://schemas.microsoft.com/office/drawing/2014/main" id="{B6D67EB2-5121-54F0-7CC1-EBFE8C5509C0}"/>
              </a:ext>
            </a:extLst>
          </xdr:cNvPr>
          <xdr:cNvSpPr txBox="1"/>
        </xdr:nvSpPr>
        <xdr:spPr>
          <a:xfrm>
            <a:off x="724425" y="5052886"/>
            <a:ext cx="3948293" cy="131366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MY" sz="1200" b="1">
                <a:solidFill>
                  <a:srgbClr val="263A81"/>
                </a:solidFill>
                <a:latin typeface="Avenir LT Std 45 Book" panose="020B0502020203020204" pitchFamily="34" charset="0"/>
              </a:rPr>
              <a:t>Kelayakan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100" i="0">
                <a:latin typeface="Avenir LT Std 45 Book" panose="020B0502020203020204" pitchFamily="34" charset="0"/>
              </a:rPr>
              <a:t>Warganegara Malaysia 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100" i="0">
                <a:latin typeface="Avenir LT Std 45 Book" panose="020B0502020203020204" pitchFamily="34" charset="0"/>
              </a:rPr>
              <a:t>Berumur 18 tahun hingga mencapai umur persaraan wajib 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100" i="0">
                <a:latin typeface="Avenir LT Std 45 Book" panose="020B0502020203020204" pitchFamily="34" charset="0"/>
              </a:rPr>
              <a:t>Bergaji minimum RM2,000 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100" i="0">
                <a:latin typeface="Avenir LT Std 45 Book" panose="020B0502020203020204" pitchFamily="34" charset="0"/>
              </a:rPr>
              <a:t>Kaedah pembayaran : Potongan Gaji Majikan atau Arahan Tetap melalui akaun gaji di Bank Muamalat</a:t>
            </a:r>
          </a:p>
        </xdr:txBody>
      </xdr:sp>
      <xdr:sp macro="" textlink="">
        <xdr:nvSpPr>
          <xdr:cNvPr id="9" name="TextBox 7">
            <a:extLst>
              <a:ext uri="{FF2B5EF4-FFF2-40B4-BE49-F238E27FC236}">
                <a16:creationId xmlns:a16="http://schemas.microsoft.com/office/drawing/2014/main" id="{33CDC5D7-0448-32B9-B9EA-A4A1009A8DE1}"/>
              </a:ext>
            </a:extLst>
          </xdr:cNvPr>
          <xdr:cNvSpPr txBox="1"/>
        </xdr:nvSpPr>
        <xdr:spPr>
          <a:xfrm>
            <a:off x="4492460" y="5052886"/>
            <a:ext cx="4079698" cy="236646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MY" sz="1200" b="1">
                <a:solidFill>
                  <a:srgbClr val="263A81"/>
                </a:solidFill>
                <a:latin typeface="Avenir LT Std 45 Book" panose="020B0502020203020204" pitchFamily="34" charset="0"/>
              </a:rPr>
              <a:t>Dokumen Yang Diperlukan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100" i="0">
                <a:latin typeface="Avenir LT Std 45 Book" panose="020B0502020203020204" pitchFamily="34" charset="0"/>
              </a:rPr>
              <a:t>Salinan MyKad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100" i="0">
                <a:latin typeface="Avenir LT Std 45 Book" panose="020B0502020203020204" pitchFamily="34" charset="0"/>
              </a:rPr>
              <a:t>3 bulan salinan slip gaji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US" sz="1100" i="0">
                <a:latin typeface="Avenir LT Std 45 Book" panose="020B0502020203020204" pitchFamily="34" charset="0"/>
              </a:rPr>
              <a:t>3</a:t>
            </a:r>
            <a:r>
              <a:rPr lang="en-MY" sz="1100" i="0">
                <a:latin typeface="Avenir LT Std 45 Book" panose="020B0502020203020204" pitchFamily="34" charset="0"/>
              </a:rPr>
              <a:t> bulan penyata bank menunjukkan pengkreditan gaji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US" sz="1100" i="0">
                <a:latin typeface="Avenir LT Std 45 Book" panose="020B0502020203020204" pitchFamily="34" charset="0"/>
              </a:rPr>
              <a:t>S</a:t>
            </a:r>
            <a:r>
              <a:rPr lang="en-MY" sz="1100" i="0">
                <a:latin typeface="Avenir LT Std 45 Book" panose="020B0502020203020204" pitchFamily="34" charset="0"/>
              </a:rPr>
              <a:t>urat pengesahan majikan ATAU semakan pengesahan melalui Sistem ‘HRMIS’ bagi penjawat awam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US" sz="1100" i="0">
                <a:latin typeface="Avenir LT Std 45 Book" panose="020B0502020203020204" pitchFamily="34" charset="0"/>
              </a:rPr>
              <a:t>S</a:t>
            </a:r>
            <a:r>
              <a:rPr lang="en-MY" sz="1100" i="0">
                <a:latin typeface="Avenir LT Std 45 Book" panose="020B0502020203020204" pitchFamily="34" charset="0"/>
              </a:rPr>
              <a:t>urat/Klausa Akujanji untuk pemindahan gaji/pemotongan gaji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US" sz="1100" i="0">
                <a:latin typeface="Avenir LT Std 45 Book" panose="020B0502020203020204" pitchFamily="34" charset="0"/>
              </a:rPr>
              <a:t>L</a:t>
            </a:r>
            <a:r>
              <a:rPr lang="en-MY" sz="1100" i="0">
                <a:latin typeface="Avenir LT Std 45 Book" panose="020B0502020203020204" pitchFamily="34" charset="0"/>
              </a:rPr>
              <a:t>ain-lain dokumen sampingan (jika diperlukan) – Penyata KWSP, Penyata Cukai Tahunan, Sijil Keahlian Professional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535779</xdr:colOff>
      <xdr:row>385</xdr:row>
      <xdr:rowOff>214312</xdr:rowOff>
    </xdr:from>
    <xdr:to>
      <xdr:col>12</xdr:col>
      <xdr:colOff>952500</xdr:colOff>
      <xdr:row>387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8A1851E-8406-4DC1-9333-E8E53C7FD6A2}"/>
            </a:ext>
          </a:extLst>
        </xdr:cNvPr>
        <xdr:cNvSpPr txBox="1"/>
      </xdr:nvSpPr>
      <xdr:spPr>
        <a:xfrm>
          <a:off x="10429079" y="78116112"/>
          <a:ext cx="1445421" cy="3286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2000" b="1">
            <a:solidFill>
              <a:schemeClr val="accent4">
                <a:lumMod val="50000"/>
              </a:schemeClr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8</xdr:col>
      <xdr:colOff>415637</xdr:colOff>
      <xdr:row>13</xdr:row>
      <xdr:rowOff>5283</xdr:rowOff>
    </xdr:from>
    <xdr:to>
      <xdr:col>12</xdr:col>
      <xdr:colOff>969818</xdr:colOff>
      <xdr:row>16</xdr:row>
      <xdr:rowOff>37777</xdr:rowOff>
    </xdr:to>
    <xdr:sp macro="" textlink="">
      <xdr:nvSpPr>
        <xdr:cNvPr id="3" name="TextBox 8">
          <a:extLst>
            <a:ext uri="{FF2B5EF4-FFF2-40B4-BE49-F238E27FC236}">
              <a16:creationId xmlns:a16="http://schemas.microsoft.com/office/drawing/2014/main" id="{2E8AD4AC-7344-4A15-AC21-B326CDB5660B}"/>
            </a:ext>
          </a:extLst>
        </xdr:cNvPr>
        <xdr:cNvSpPr txBox="1"/>
      </xdr:nvSpPr>
      <xdr:spPr>
        <a:xfrm>
          <a:off x="7227455" y="397828"/>
          <a:ext cx="4664363" cy="655949"/>
        </a:xfrm>
        <a:prstGeom prst="rect">
          <a:avLst/>
        </a:prstGeom>
        <a:solidFill>
          <a:srgbClr val="F57F48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>
              <a:solidFill>
                <a:schemeClr val="bg1"/>
              </a:solidFill>
              <a:latin typeface="Avenir LT Std 45 Book" panose="020B0502020203020204" pitchFamily="34" charset="0"/>
            </a:rPr>
            <a:t>JADUAL ANSURAN BULANAN/MONTHLY INSTALMENT TABLE</a:t>
          </a:r>
        </a:p>
        <a:p>
          <a:r>
            <a:rPr lang="en-US" sz="1200">
              <a:solidFill>
                <a:schemeClr val="bg1"/>
              </a:solidFill>
              <a:latin typeface="Avenir LT Std 45 Book" panose="020B0502020203020204" pitchFamily="34" charset="0"/>
            </a:rPr>
            <a:t>KADAR TERAPUNG/FLOATING RATE</a:t>
          </a:r>
        </a:p>
        <a:p>
          <a:r>
            <a:rPr lang="en-US" sz="1200">
              <a:solidFill>
                <a:schemeClr val="bg1"/>
              </a:solidFill>
              <a:latin typeface="Avenir LT Std 45 Book" panose="020B0502020203020204" pitchFamily="34" charset="0"/>
            </a:rPr>
            <a:t>CASH-</a:t>
          </a:r>
          <a:r>
            <a:rPr lang="en-US" sz="1200" i="1">
              <a:solidFill>
                <a:schemeClr val="bg1"/>
              </a:solidFill>
              <a:latin typeface="Avenir LT Std 45 Book" panose="020B0502020203020204" pitchFamily="34" charset="0"/>
            </a:rPr>
            <a:t>i</a:t>
          </a:r>
          <a:r>
            <a:rPr lang="en-US" sz="1200">
              <a:solidFill>
                <a:schemeClr val="bg1"/>
              </a:solidFill>
              <a:latin typeface="Avenir LT Std 45 Book" panose="020B0502020203020204" pitchFamily="34" charset="0"/>
            </a:rPr>
            <a:t> MUAMALAT</a:t>
          </a:r>
          <a:r>
            <a:rPr lang="en-US" sz="1200" baseline="0">
              <a:solidFill>
                <a:schemeClr val="bg1"/>
              </a:solidFill>
              <a:latin typeface="Avenir LT Std 45 Book" panose="020B0502020203020204" pitchFamily="34" charset="0"/>
            </a:rPr>
            <a:t> FIRST</a:t>
          </a:r>
          <a:endParaRPr lang="en-US" sz="1200">
            <a:solidFill>
              <a:schemeClr val="bg1"/>
            </a:solidFill>
            <a:latin typeface="Avenir LT Std 45 Book" panose="020B0502020203020204" pitchFamily="34" charset="0"/>
          </a:endParaRPr>
        </a:p>
      </xdr:txBody>
    </xdr:sp>
    <xdr:clientData/>
  </xdr:twoCellAnchor>
  <xdr:twoCellAnchor>
    <xdr:from>
      <xdr:col>1</xdr:col>
      <xdr:colOff>462972</xdr:colOff>
      <xdr:row>375</xdr:row>
      <xdr:rowOff>18474</xdr:rowOff>
    </xdr:from>
    <xdr:to>
      <xdr:col>18</xdr:col>
      <xdr:colOff>71872</xdr:colOff>
      <xdr:row>377</xdr:row>
      <xdr:rowOff>120677</xdr:rowOff>
    </xdr:to>
    <xdr:sp macro="" textlink="">
      <xdr:nvSpPr>
        <xdr:cNvPr id="4" name="TextBox 10">
          <a:extLst>
            <a:ext uri="{FF2B5EF4-FFF2-40B4-BE49-F238E27FC236}">
              <a16:creationId xmlns:a16="http://schemas.microsoft.com/office/drawing/2014/main" id="{E80BFAE3-4380-4CFD-ABD6-2083CD4A4701}"/>
            </a:ext>
          </a:extLst>
        </xdr:cNvPr>
        <xdr:cNvSpPr txBox="1"/>
      </xdr:nvSpPr>
      <xdr:spPr>
        <a:xfrm>
          <a:off x="685222" y="76072424"/>
          <a:ext cx="11286550" cy="49590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MY" sz="1300" b="0">
              <a:latin typeface="Avenir LT Std 45 Book" panose="020B0502020203020204" pitchFamily="34" charset="0"/>
            </a:rPr>
            <a:t>*Kadar Asas Standard (KAS) semasa adalah 3.00% setahun. Jadual di atas adalah ilustrasi sahaja dan tertakluk kepada kelayakan dan perubahan.</a:t>
          </a:r>
        </a:p>
        <a:p>
          <a:r>
            <a:rPr lang="en-MY" sz="1300" b="0">
              <a:latin typeface="Avenir LT Std 45 Book" panose="020B0502020203020204" pitchFamily="34" charset="0"/>
            </a:rPr>
            <a:t>**Tertakluk kepada terma dan syarat. Kadar tambahan 1% untuk pembiayaan tanpa perlindungan Takaful.</a:t>
          </a:r>
        </a:p>
      </xdr:txBody>
    </xdr:sp>
    <xdr:clientData/>
  </xdr:twoCellAnchor>
  <xdr:twoCellAnchor editAs="oneCell">
    <xdr:from>
      <xdr:col>9</xdr:col>
      <xdr:colOff>904874</xdr:colOff>
      <xdr:row>377</xdr:row>
      <xdr:rowOff>93807</xdr:rowOff>
    </xdr:from>
    <xdr:to>
      <xdr:col>13</xdr:col>
      <xdr:colOff>0</xdr:colOff>
      <xdr:row>383</xdr:row>
      <xdr:rowOff>70958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822735-2C0A-4F9C-8A11-F8C28D511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0774" y="76541457"/>
          <a:ext cx="3159126" cy="1094752"/>
        </a:xfrm>
        <a:prstGeom prst="rect">
          <a:avLst/>
        </a:prstGeom>
      </xdr:spPr>
    </xdr:pic>
    <xdr:clientData/>
  </xdr:twoCellAnchor>
  <xdr:twoCellAnchor editAs="oneCell">
    <xdr:from>
      <xdr:col>1</xdr:col>
      <xdr:colOff>196273</xdr:colOff>
      <xdr:row>13</xdr:row>
      <xdr:rowOff>11548</xdr:rowOff>
    </xdr:from>
    <xdr:to>
      <xdr:col>8</xdr:col>
      <xdr:colOff>211521</xdr:colOff>
      <xdr:row>17</xdr:row>
      <xdr:rowOff>7506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D397DCE-789A-4879-9E00-B7EBFDEABE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289" t="23974" r="12334" b="33958"/>
        <a:stretch/>
      </xdr:blipFill>
      <xdr:spPr>
        <a:xfrm>
          <a:off x="418523" y="3091298"/>
          <a:ext cx="6600198" cy="821458"/>
        </a:xfrm>
        <a:prstGeom prst="rect">
          <a:avLst/>
        </a:prstGeom>
      </xdr:spPr>
    </xdr:pic>
    <xdr:clientData/>
  </xdr:twoCellAnchor>
  <xdr:twoCellAnchor>
    <xdr:from>
      <xdr:col>1</xdr:col>
      <xdr:colOff>519546</xdr:colOff>
      <xdr:row>378</xdr:row>
      <xdr:rowOff>1153</xdr:rowOff>
    </xdr:from>
    <xdr:to>
      <xdr:col>9</xdr:col>
      <xdr:colOff>138547</xdr:colOff>
      <xdr:row>386</xdr:row>
      <xdr:rowOff>181352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461E6C14-A54C-4478-A66E-DAE0FCAA5746}"/>
            </a:ext>
          </a:extLst>
        </xdr:cNvPr>
        <xdr:cNvGrpSpPr/>
      </xdr:nvGrpSpPr>
      <xdr:grpSpPr>
        <a:xfrm>
          <a:off x="738910" y="21290971"/>
          <a:ext cx="7239001" cy="1658017"/>
          <a:chOff x="724425" y="5052886"/>
          <a:chExt cx="7847733" cy="1524962"/>
        </a:xfrm>
      </xdr:grpSpPr>
      <xdr:sp macro="" textlink="">
        <xdr:nvSpPr>
          <xdr:cNvPr id="8" name="TextBox 6">
            <a:extLst>
              <a:ext uri="{FF2B5EF4-FFF2-40B4-BE49-F238E27FC236}">
                <a16:creationId xmlns:a16="http://schemas.microsoft.com/office/drawing/2014/main" id="{1A20B48F-FA73-722D-8596-E08A5CA37916}"/>
              </a:ext>
            </a:extLst>
          </xdr:cNvPr>
          <xdr:cNvSpPr txBox="1"/>
        </xdr:nvSpPr>
        <xdr:spPr>
          <a:xfrm>
            <a:off x="724425" y="5052886"/>
            <a:ext cx="3948293" cy="104974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MY" sz="1200" b="1">
                <a:solidFill>
                  <a:srgbClr val="263A81"/>
                </a:solidFill>
                <a:latin typeface="Avenir LT Std 45 Book" panose="020B0502020203020204" pitchFamily="34" charset="0"/>
              </a:rPr>
              <a:t>Kelayakan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100" i="0">
                <a:latin typeface="Avenir LT Std 45 Book" panose="020B0502020203020204" pitchFamily="34" charset="0"/>
              </a:rPr>
              <a:t>Warganegara Malaysia 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100" i="0">
                <a:latin typeface="Avenir LT Std 45 Book" panose="020B0502020203020204" pitchFamily="34" charset="0"/>
              </a:rPr>
              <a:t>Berumur 18 tahun hingga mencapai umur persaraan wajib 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100" i="0">
                <a:latin typeface="Avenir LT Std 45 Book" panose="020B0502020203020204" pitchFamily="34" charset="0"/>
              </a:rPr>
              <a:t>Bergaji minimum RM2,000 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100" i="0">
                <a:latin typeface="Avenir LT Std 45 Book" panose="020B0502020203020204" pitchFamily="34" charset="0"/>
              </a:rPr>
              <a:t>Kaedah pembayaran : Pindahan</a:t>
            </a:r>
            <a:r>
              <a:rPr lang="en-MY" sz="1100" i="0" baseline="0">
                <a:latin typeface="Avenir LT Std 45 Book" panose="020B0502020203020204" pitchFamily="34" charset="0"/>
              </a:rPr>
              <a:t> gaji</a:t>
            </a:r>
            <a:endParaRPr lang="en-MY" sz="1100" i="0">
              <a:latin typeface="Avenir LT Std 45 Book" panose="020B0502020203020204" pitchFamily="34" charset="0"/>
            </a:endParaRPr>
          </a:p>
        </xdr:txBody>
      </xdr:sp>
      <xdr:sp macro="" textlink="">
        <xdr:nvSpPr>
          <xdr:cNvPr id="9" name="TextBox 7">
            <a:extLst>
              <a:ext uri="{FF2B5EF4-FFF2-40B4-BE49-F238E27FC236}">
                <a16:creationId xmlns:a16="http://schemas.microsoft.com/office/drawing/2014/main" id="{7752F8FB-91DE-79BB-2C26-0775B339154B}"/>
              </a:ext>
            </a:extLst>
          </xdr:cNvPr>
          <xdr:cNvSpPr txBox="1"/>
        </xdr:nvSpPr>
        <xdr:spPr>
          <a:xfrm>
            <a:off x="4492461" y="5052886"/>
            <a:ext cx="4079697" cy="152496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MY" sz="1200" b="1">
                <a:solidFill>
                  <a:srgbClr val="263A81"/>
                </a:solidFill>
                <a:latin typeface="Avenir LT Std 45 Book" panose="020B0502020203020204" pitchFamily="34" charset="0"/>
              </a:rPr>
              <a:t>Dokumen Yang Diperlukan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100" i="0">
                <a:latin typeface="Avenir LT Std 45 Book" panose="020B0502020203020204" pitchFamily="34" charset="0"/>
              </a:rPr>
              <a:t>Salinan MyKad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MY" sz="1100" i="0">
                <a:latin typeface="Avenir LT Std 45 Book" panose="020B0502020203020204" pitchFamily="34" charset="0"/>
              </a:rPr>
              <a:t>3 bulan salinan slip gaji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US" sz="1100" i="0">
                <a:latin typeface="Avenir LT Std 45 Book" panose="020B0502020203020204" pitchFamily="34" charset="0"/>
              </a:rPr>
              <a:t>3</a:t>
            </a:r>
            <a:r>
              <a:rPr lang="en-MY" sz="1100" i="0">
                <a:latin typeface="Avenir LT Std 45 Book" panose="020B0502020203020204" pitchFamily="34" charset="0"/>
              </a:rPr>
              <a:t> bulan penyata bank menunjukkan pengkreditan gaji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US" sz="1100" i="0">
                <a:latin typeface="Avenir LT Std 45 Book" panose="020B0502020203020204" pitchFamily="34" charset="0"/>
              </a:rPr>
              <a:t>S</a:t>
            </a:r>
            <a:r>
              <a:rPr lang="en-MY" sz="1100" i="0">
                <a:latin typeface="Avenir LT Std 45 Book" panose="020B0502020203020204" pitchFamily="34" charset="0"/>
              </a:rPr>
              <a:t>urat pengesahan majikan 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US" sz="1100" i="0">
                <a:latin typeface="Avenir LT Std 45 Book" panose="020B0502020203020204" pitchFamily="34" charset="0"/>
              </a:rPr>
              <a:t>S</a:t>
            </a:r>
            <a:r>
              <a:rPr lang="en-MY" sz="1100" i="0">
                <a:latin typeface="Avenir LT Std 45 Book" panose="020B0502020203020204" pitchFamily="34" charset="0"/>
              </a:rPr>
              <a:t>urat/Klausa Akujanji untuk pemindahan gaji/pemotongan gaji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r>
              <a:rPr lang="en-US" sz="1100" i="0">
                <a:latin typeface="Avenir LT Std 45 Book" panose="020B0502020203020204" pitchFamily="34" charset="0"/>
              </a:rPr>
              <a:t>L</a:t>
            </a:r>
            <a:r>
              <a:rPr lang="en-MY" sz="1100" i="0">
                <a:latin typeface="Avenir LT Std 45 Book" panose="020B0502020203020204" pitchFamily="34" charset="0"/>
              </a:rPr>
              <a:t>ain-lain dokumen sampingan (jika diperlukan) – Penyata KWSP, Penyata Cukai Tahunan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04574\Documents\Installment%20Table\010224\Instalment%20Table%20(Master).xlsx" TargetMode="External"/><Relationship Id="rId1" Type="http://schemas.openxmlformats.org/officeDocument/2006/relationships/externalLinkPath" Target="Instalment%20Table%20(Mast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XED RATE back up"/>
      <sheetName val="FLOATING RATE"/>
      <sheetName val="FIXED RATE"/>
      <sheetName val="Designer Float"/>
      <sheetName val="Floating to Fixed"/>
      <sheetName val="2"/>
      <sheetName val="3"/>
      <sheetName val="4"/>
      <sheetName val="5"/>
      <sheetName val="6"/>
      <sheetName val="7"/>
      <sheetName val="8"/>
      <sheetName val="9"/>
      <sheetName val="10"/>
      <sheetName val="Sheet1"/>
      <sheetName val="Table 2"/>
    </sheetNames>
    <sheetDataSet>
      <sheetData sheetId="0"/>
      <sheetData sheetId="1"/>
      <sheetData sheetId="2"/>
      <sheetData sheetId="3"/>
      <sheetData sheetId="4"/>
      <sheetData sheetId="5">
        <row r="17">
          <cell r="B17">
            <v>2.8072000000000024E-2</v>
          </cell>
        </row>
      </sheetData>
      <sheetData sheetId="6">
        <row r="17">
          <cell r="B17">
            <v>2.793866666666666E-2</v>
          </cell>
        </row>
      </sheetData>
      <sheetData sheetId="7">
        <row r="17">
          <cell r="B17">
            <v>2.9636000000000013E-2</v>
          </cell>
        </row>
      </sheetData>
      <sheetData sheetId="8">
        <row r="17">
          <cell r="B17">
            <v>2.9775999999999987E-2</v>
          </cell>
        </row>
      </sheetData>
      <sheetData sheetId="9">
        <row r="17">
          <cell r="B17">
            <v>2.9953333333333314E-2</v>
          </cell>
        </row>
      </sheetData>
      <sheetData sheetId="10">
        <row r="17">
          <cell r="B17">
            <v>3.015885714285713E-2</v>
          </cell>
        </row>
      </sheetData>
      <sheetData sheetId="11">
        <row r="17">
          <cell r="B17">
            <v>3.0375999999999976E-2</v>
          </cell>
        </row>
      </sheetData>
      <sheetData sheetId="12">
        <row r="17">
          <cell r="B17">
            <v>3.0596888888888903E-2</v>
          </cell>
        </row>
      </sheetData>
      <sheetData sheetId="13">
        <row r="17">
          <cell r="B17">
            <v>3.0836000000000002E-2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AEEE-A0C9-4AE3-965A-A23780F8B607}">
  <dimension ref="A2:AL401"/>
  <sheetViews>
    <sheetView showGridLines="0" tabSelected="1" zoomScale="55" zoomScaleNormal="55" workbookViewId="0">
      <selection activeCell="AL23" sqref="AL23"/>
    </sheetView>
  </sheetViews>
  <sheetFormatPr defaultRowHeight="14.5"/>
  <cols>
    <col min="1" max="1" width="3.1796875" style="1" customWidth="1"/>
    <col min="2" max="2" width="7.81640625" style="1" customWidth="1"/>
    <col min="3" max="3" width="23.7265625" style="1" bestFit="1" customWidth="1"/>
    <col min="4" max="4" width="24" style="1" hidden="1" customWidth="1"/>
    <col min="5" max="6" width="16.6328125" style="1" customWidth="1"/>
    <col min="7" max="12" width="14.7265625" style="1" customWidth="1"/>
    <col min="13" max="13" width="14" style="1" customWidth="1"/>
    <col min="14" max="14" width="10.54296875" style="1" hidden="1" customWidth="1"/>
    <col min="15" max="18" width="10.453125" style="1" hidden="1" customWidth="1"/>
    <col min="19" max="19" width="7.54296875" style="1" customWidth="1"/>
    <col min="20" max="20" width="11.90625" style="1" hidden="1" customWidth="1"/>
    <col min="21" max="21" width="9.08984375" style="1" hidden="1" customWidth="1"/>
    <col min="22" max="22" width="12" style="1" hidden="1" customWidth="1"/>
    <col min="23" max="23" width="27.54296875" style="1" hidden="1" customWidth="1"/>
    <col min="24" max="24" width="3.36328125" style="1" hidden="1" customWidth="1"/>
    <col min="25" max="25" width="21.1796875" style="1" hidden="1" customWidth="1"/>
    <col min="26" max="26" width="3.36328125" style="1" hidden="1" customWidth="1"/>
    <col min="27" max="27" width="16.81640625" style="1" hidden="1" customWidth="1"/>
    <col min="28" max="28" width="4.54296875" style="1" hidden="1" customWidth="1"/>
    <col min="29" max="29" width="25" style="1" hidden="1" customWidth="1"/>
    <col min="30" max="30" width="14.453125" style="1" hidden="1" customWidth="1"/>
    <col min="31" max="31" width="25.1796875" style="1" hidden="1" customWidth="1"/>
    <col min="32" max="32" width="31.81640625" style="1" hidden="1" customWidth="1"/>
    <col min="33" max="33" width="16" style="1" hidden="1" customWidth="1"/>
    <col min="34" max="34" width="13.6328125" style="1" hidden="1" customWidth="1"/>
    <col min="35" max="35" width="11.453125" style="1" hidden="1" customWidth="1"/>
    <col min="36" max="36" width="19.453125" style="1" hidden="1" customWidth="1"/>
    <col min="37" max="37" width="21.08984375" style="1" hidden="1" customWidth="1"/>
    <col min="38" max="38" width="13.90625" style="1" customWidth="1"/>
  </cols>
  <sheetData>
    <row r="2" spans="2:29" ht="33.5" hidden="1">
      <c r="C2" s="148" t="s">
        <v>0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</row>
    <row r="3" spans="2:29" hidden="1"/>
    <row r="4" spans="2:29" ht="28.5" hidden="1">
      <c r="C4" s="149" t="s">
        <v>1</v>
      </c>
      <c r="D4" s="149"/>
      <c r="E4" s="149"/>
      <c r="F4" s="149"/>
      <c r="G4" s="149"/>
    </row>
    <row r="5" spans="2:29" hidden="1"/>
    <row r="6" spans="2:29" hidden="1">
      <c r="C6" s="2" t="s">
        <v>2</v>
      </c>
      <c r="D6" s="2">
        <v>12</v>
      </c>
      <c r="E6" s="2">
        <f t="shared" ref="E6:R6" si="0">12*E32</f>
        <v>24</v>
      </c>
      <c r="F6" s="2">
        <f t="shared" si="0"/>
        <v>36</v>
      </c>
      <c r="G6" s="2">
        <f t="shared" si="0"/>
        <v>48</v>
      </c>
      <c r="H6" s="2">
        <f t="shared" si="0"/>
        <v>60</v>
      </c>
      <c r="I6" s="2">
        <f t="shared" si="0"/>
        <v>72</v>
      </c>
      <c r="J6" s="2">
        <f t="shared" si="0"/>
        <v>84</v>
      </c>
      <c r="K6" s="2">
        <f t="shared" si="0"/>
        <v>96</v>
      </c>
      <c r="L6" s="2">
        <f t="shared" si="0"/>
        <v>108</v>
      </c>
      <c r="M6" s="2">
        <f t="shared" si="0"/>
        <v>120</v>
      </c>
      <c r="N6" s="2">
        <f t="shared" si="0"/>
        <v>132</v>
      </c>
      <c r="O6" s="2">
        <f t="shared" si="0"/>
        <v>144</v>
      </c>
      <c r="P6" s="2">
        <f t="shared" si="0"/>
        <v>156</v>
      </c>
      <c r="Q6" s="2">
        <f t="shared" si="0"/>
        <v>168</v>
      </c>
      <c r="R6" s="2">
        <f t="shared" si="0"/>
        <v>180</v>
      </c>
    </row>
    <row r="7" spans="2:29" ht="21" hidden="1">
      <c r="C7" s="3" t="s">
        <v>3</v>
      </c>
      <c r="D7" s="4">
        <v>2.5600000000000001E-2</v>
      </c>
      <c r="E7" s="4">
        <v>0.03</v>
      </c>
      <c r="F7" s="4">
        <v>0.03</v>
      </c>
      <c r="G7" s="4">
        <v>0.03</v>
      </c>
      <c r="H7" s="4">
        <v>0.03</v>
      </c>
      <c r="I7" s="4">
        <v>0.03</v>
      </c>
      <c r="J7" s="4">
        <v>0.03</v>
      </c>
      <c r="K7" s="4">
        <v>0.03</v>
      </c>
      <c r="L7" s="4">
        <v>0.03</v>
      </c>
      <c r="M7" s="4">
        <v>0.03</v>
      </c>
      <c r="N7" s="4">
        <v>2.5600000000000001E-2</v>
      </c>
      <c r="O7" s="4">
        <v>2.5600000000000001E-2</v>
      </c>
      <c r="P7" s="4">
        <v>2.5600000000000001E-2</v>
      </c>
      <c r="Q7" s="4">
        <v>2.5600000000000001E-2</v>
      </c>
      <c r="R7" s="4">
        <v>2.5600000000000001E-2</v>
      </c>
    </row>
    <row r="8" spans="2:29" ht="21" hidden="1">
      <c r="C8" s="5" t="s">
        <v>4</v>
      </c>
      <c r="D8" s="4">
        <f>E8</f>
        <v>2.2499999999999999E-2</v>
      </c>
      <c r="E8" s="6">
        <f>VLOOKUP(V8,$AD$20:$AK$172,7,0)</f>
        <v>2.2499999999999999E-2</v>
      </c>
      <c r="F8" s="6">
        <f>E8</f>
        <v>2.2499999999999999E-2</v>
      </c>
      <c r="G8" s="6">
        <f>VLOOKUP(V8,$AD$20:$AK$172,8,0)</f>
        <v>3.3500000000000002E-2</v>
      </c>
      <c r="H8" s="7">
        <f>G8</f>
        <v>3.3500000000000002E-2</v>
      </c>
      <c r="I8" s="7">
        <f>G8</f>
        <v>3.3500000000000002E-2</v>
      </c>
      <c r="J8" s="7">
        <f>G8</f>
        <v>3.3500000000000002E-2</v>
      </c>
      <c r="K8" s="7">
        <f>G8</f>
        <v>3.3500000000000002E-2</v>
      </c>
      <c r="L8" s="7">
        <f>G8</f>
        <v>3.3500000000000002E-2</v>
      </c>
      <c r="M8" s="7">
        <f>G8</f>
        <v>3.3500000000000002E-2</v>
      </c>
      <c r="N8" s="4">
        <v>2.4899999999999999E-2</v>
      </c>
      <c r="O8" s="4">
        <v>2.4899999999999999E-2</v>
      </c>
      <c r="P8" s="4">
        <v>2.4899999999999999E-2</v>
      </c>
      <c r="Q8" s="4">
        <v>2.4899999999999999E-2</v>
      </c>
      <c r="R8" s="4">
        <v>2.4899999999999999E-2</v>
      </c>
      <c r="V8" s="8" t="str">
        <f>V19&amp;V23&amp;V21&amp;V25&amp;V27</f>
        <v>P2T1WTR2S2</v>
      </c>
    </row>
    <row r="9" spans="2:29" ht="21" hidden="1">
      <c r="C9" s="3" t="s">
        <v>5</v>
      </c>
      <c r="D9" s="9">
        <f t="shared" ref="D9:R9" si="1">D7+D8</f>
        <v>4.8100000000000004E-2</v>
      </c>
      <c r="E9" s="9">
        <f>E7+E8</f>
        <v>5.2499999999999998E-2</v>
      </c>
      <c r="F9" s="9">
        <f t="shared" si="1"/>
        <v>5.2499999999999998E-2</v>
      </c>
      <c r="G9" s="9">
        <f t="shared" si="1"/>
        <v>6.3500000000000001E-2</v>
      </c>
      <c r="H9" s="10">
        <f t="shared" si="1"/>
        <v>6.3500000000000001E-2</v>
      </c>
      <c r="I9" s="10">
        <f t="shared" si="1"/>
        <v>6.3500000000000001E-2</v>
      </c>
      <c r="J9" s="10">
        <f t="shared" si="1"/>
        <v>6.3500000000000001E-2</v>
      </c>
      <c r="K9" s="10">
        <f t="shared" si="1"/>
        <v>6.3500000000000001E-2</v>
      </c>
      <c r="L9" s="10">
        <f t="shared" si="1"/>
        <v>6.3500000000000001E-2</v>
      </c>
      <c r="M9" s="10">
        <f t="shared" si="1"/>
        <v>6.3500000000000001E-2</v>
      </c>
      <c r="N9" s="11">
        <f t="shared" si="1"/>
        <v>5.0500000000000003E-2</v>
      </c>
      <c r="O9" s="11">
        <f t="shared" si="1"/>
        <v>5.0500000000000003E-2</v>
      </c>
      <c r="P9" s="11">
        <f t="shared" si="1"/>
        <v>5.0500000000000003E-2</v>
      </c>
      <c r="Q9" s="11">
        <f t="shared" si="1"/>
        <v>5.0500000000000003E-2</v>
      </c>
      <c r="R9" s="11">
        <f t="shared" si="1"/>
        <v>5.0500000000000003E-2</v>
      </c>
    </row>
    <row r="10" spans="2:29" hidden="1">
      <c r="C10" s="2" t="s">
        <v>6</v>
      </c>
      <c r="D10" s="2">
        <v>12</v>
      </c>
      <c r="E10" s="2">
        <v>12</v>
      </c>
      <c r="F10" s="2">
        <v>12</v>
      </c>
      <c r="G10" s="2">
        <v>12</v>
      </c>
      <c r="H10" s="2">
        <v>12</v>
      </c>
      <c r="I10" s="2">
        <v>12</v>
      </c>
      <c r="J10" s="2">
        <v>12</v>
      </c>
      <c r="K10" s="2">
        <v>12</v>
      </c>
      <c r="L10" s="2">
        <v>12</v>
      </c>
      <c r="M10" s="2">
        <v>12</v>
      </c>
      <c r="N10" s="2">
        <v>12</v>
      </c>
      <c r="O10" s="2">
        <v>12</v>
      </c>
      <c r="P10" s="2">
        <v>12</v>
      </c>
      <c r="Q10" s="2">
        <v>12</v>
      </c>
      <c r="R10" s="2">
        <v>12</v>
      </c>
    </row>
    <row r="11" spans="2:29" hidden="1">
      <c r="C11" s="12" t="s">
        <v>7</v>
      </c>
      <c r="D11" s="13">
        <f t="shared" ref="D11:R11" si="2">D9/D10</f>
        <v>4.0083333333333334E-3</v>
      </c>
      <c r="E11" s="13">
        <f>E9/E10</f>
        <v>4.3749999999999995E-3</v>
      </c>
      <c r="F11" s="13">
        <f t="shared" si="2"/>
        <v>4.3749999999999995E-3</v>
      </c>
      <c r="G11" s="13">
        <f t="shared" si="2"/>
        <v>5.2916666666666667E-3</v>
      </c>
      <c r="H11" s="13">
        <f t="shared" si="2"/>
        <v>5.2916666666666667E-3</v>
      </c>
      <c r="I11" s="13">
        <f t="shared" si="2"/>
        <v>5.2916666666666667E-3</v>
      </c>
      <c r="J11" s="13">
        <f t="shared" si="2"/>
        <v>5.2916666666666667E-3</v>
      </c>
      <c r="K11" s="13">
        <f t="shared" si="2"/>
        <v>5.2916666666666667E-3</v>
      </c>
      <c r="L11" s="13">
        <f>L9/L10</f>
        <v>5.2916666666666667E-3</v>
      </c>
      <c r="M11" s="13">
        <f t="shared" si="2"/>
        <v>5.2916666666666667E-3</v>
      </c>
      <c r="N11" s="13">
        <f t="shared" si="2"/>
        <v>4.2083333333333339E-3</v>
      </c>
      <c r="O11" s="13">
        <f t="shared" si="2"/>
        <v>4.2083333333333339E-3</v>
      </c>
      <c r="P11" s="13">
        <f t="shared" si="2"/>
        <v>4.2083333333333339E-3</v>
      </c>
      <c r="Q11" s="13">
        <f t="shared" si="2"/>
        <v>4.2083333333333339E-3</v>
      </c>
      <c r="R11" s="13">
        <f t="shared" si="2"/>
        <v>4.2083333333333339E-3</v>
      </c>
    </row>
    <row r="12" spans="2:29" ht="15" thickBot="1"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2:29" ht="15.5">
      <c r="B13" s="14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2:29" ht="15.5">
      <c r="B14" s="18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20"/>
      <c r="O14" s="20"/>
      <c r="P14" s="20"/>
      <c r="Q14" s="20"/>
      <c r="R14" s="20"/>
      <c r="S14" s="21"/>
      <c r="W14" s="22"/>
      <c r="X14" s="22"/>
      <c r="Y14" s="22"/>
      <c r="Z14" s="22"/>
      <c r="AA14" s="22"/>
      <c r="AB14" s="23"/>
      <c r="AC14" s="24"/>
    </row>
    <row r="15" spans="2:29" ht="18.5">
      <c r="B15" s="18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20"/>
      <c r="O15" s="20"/>
      <c r="P15" s="20"/>
      <c r="Q15" s="20"/>
      <c r="R15" s="20"/>
      <c r="S15" s="21"/>
      <c r="W15" s="25"/>
      <c r="X15" s="25"/>
      <c r="Y15" s="25"/>
      <c r="Z15" s="25"/>
      <c r="AA15" s="25"/>
      <c r="AB15" s="26"/>
      <c r="AC15" s="26"/>
    </row>
    <row r="16" spans="2:29" ht="15.5">
      <c r="B16" s="18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20"/>
      <c r="O16" s="20"/>
      <c r="P16" s="20"/>
      <c r="Q16" s="20"/>
      <c r="R16" s="20"/>
      <c r="S16" s="21"/>
      <c r="W16" s="25"/>
      <c r="X16" s="25"/>
      <c r="Y16" s="25"/>
      <c r="Z16" s="25"/>
      <c r="AA16" s="25"/>
      <c r="AB16" s="26"/>
      <c r="AC16" s="26"/>
    </row>
    <row r="17" spans="2:38" ht="15.5"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"/>
      <c r="O17" s="20"/>
      <c r="P17" s="20"/>
      <c r="Q17" s="20"/>
      <c r="R17" s="20"/>
      <c r="S17" s="21"/>
      <c r="W17" s="25"/>
      <c r="X17" s="25"/>
      <c r="Y17" s="25"/>
      <c r="Z17" s="25"/>
      <c r="AA17" s="25"/>
      <c r="AB17" s="27"/>
      <c r="AC17" s="27"/>
    </row>
    <row r="18" spans="2:38" ht="18.5" thickBot="1">
      <c r="B18" s="18"/>
      <c r="C18" s="28" t="s">
        <v>8</v>
      </c>
      <c r="D18" s="29"/>
      <c r="E18" s="29"/>
      <c r="F18" s="29"/>
      <c r="G18" s="29"/>
      <c r="H18" s="29"/>
      <c r="I18" s="29"/>
      <c r="J18" s="152" t="s">
        <v>9</v>
      </c>
      <c r="K18" s="152"/>
      <c r="L18" s="152"/>
      <c r="M18" s="152"/>
      <c r="N18" s="30"/>
      <c r="O18" s="30"/>
      <c r="P18" s="30"/>
      <c r="Q18" s="30"/>
      <c r="R18" s="30"/>
      <c r="S18" s="31"/>
      <c r="T18" s="32"/>
      <c r="U18" s="32"/>
      <c r="V18" s="32"/>
      <c r="W18" s="33"/>
      <c r="X18" s="33"/>
      <c r="Y18" s="33"/>
      <c r="Z18" s="33"/>
      <c r="AA18" s="33"/>
      <c r="AB18" s="34"/>
      <c r="AC18" s="34"/>
      <c r="AD18" s="32"/>
      <c r="AE18" s="32"/>
      <c r="AF18" s="32"/>
      <c r="AG18" s="32"/>
      <c r="AH18" s="32"/>
      <c r="AI18" s="32"/>
      <c r="AJ18" s="32"/>
      <c r="AK18" s="32"/>
      <c r="AL18" s="32"/>
    </row>
    <row r="19" spans="2:38" ht="18.5" thickBot="1">
      <c r="B19" s="18"/>
      <c r="C19" s="35">
        <v>1</v>
      </c>
      <c r="D19" s="36"/>
      <c r="E19" s="37" t="s">
        <v>10</v>
      </c>
      <c r="F19" s="37"/>
      <c r="G19" s="37"/>
      <c r="H19" s="37"/>
      <c r="I19" s="36"/>
      <c r="J19" s="140" t="s">
        <v>11</v>
      </c>
      <c r="K19" s="141"/>
      <c r="L19" s="141"/>
      <c r="M19" s="142"/>
      <c r="N19" s="30"/>
      <c r="O19" s="30"/>
      <c r="P19" s="30"/>
      <c r="Q19" s="30"/>
      <c r="R19" s="30"/>
      <c r="S19" s="31"/>
      <c r="T19" s="32"/>
      <c r="U19" s="32"/>
      <c r="V19" s="38" t="str">
        <f>VLOOKUP(J19,$W$19:$X$21,2,0)</f>
        <v>P2</v>
      </c>
      <c r="W19" s="39" t="s">
        <v>12</v>
      </c>
      <c r="X19" s="40" t="s">
        <v>13</v>
      </c>
      <c r="Y19" s="39" t="s">
        <v>14</v>
      </c>
      <c r="Z19" s="41" t="s">
        <v>15</v>
      </c>
      <c r="AA19" s="39" t="s">
        <v>16</v>
      </c>
      <c r="AB19" s="40" t="s">
        <v>17</v>
      </c>
      <c r="AC19" s="34"/>
      <c r="AD19" s="42" t="s">
        <v>18</v>
      </c>
      <c r="AE19" s="43" t="s">
        <v>19</v>
      </c>
      <c r="AF19" s="43" t="s">
        <v>20</v>
      </c>
      <c r="AG19" s="43" t="s">
        <v>117</v>
      </c>
      <c r="AH19" s="43" t="s">
        <v>21</v>
      </c>
      <c r="AI19" s="43" t="s">
        <v>22</v>
      </c>
      <c r="AJ19" s="44" t="s">
        <v>23</v>
      </c>
      <c r="AK19" s="44" t="s">
        <v>24</v>
      </c>
      <c r="AL19" s="32"/>
    </row>
    <row r="20" spans="2:38" ht="16" thickBot="1">
      <c r="B20" s="18"/>
      <c r="C20" s="45"/>
      <c r="D20" s="46"/>
      <c r="E20" s="46"/>
      <c r="F20" s="46"/>
      <c r="G20" s="46"/>
      <c r="H20" s="46"/>
      <c r="I20" s="46"/>
      <c r="J20" s="47"/>
      <c r="K20" s="47"/>
      <c r="L20" s="47"/>
      <c r="M20" s="47"/>
      <c r="N20" s="30"/>
      <c r="O20" s="30"/>
      <c r="P20" s="30"/>
      <c r="Q20" s="30"/>
      <c r="R20" s="30"/>
      <c r="S20" s="31"/>
      <c r="T20" s="32"/>
      <c r="U20" s="32"/>
      <c r="V20" s="38"/>
      <c r="W20" s="39" t="s">
        <v>11</v>
      </c>
      <c r="X20" s="40" t="s">
        <v>25</v>
      </c>
      <c r="Y20" s="39" t="s">
        <v>26</v>
      </c>
      <c r="Z20" s="41" t="s">
        <v>27</v>
      </c>
      <c r="AA20" s="39" t="s">
        <v>28</v>
      </c>
      <c r="AB20" s="40" t="s">
        <v>29</v>
      </c>
      <c r="AC20" s="34"/>
      <c r="AD20" s="48" t="s">
        <v>30</v>
      </c>
      <c r="AE20" s="136" t="s">
        <v>12</v>
      </c>
      <c r="AF20" s="133" t="s">
        <v>14</v>
      </c>
      <c r="AG20" s="133" t="s">
        <v>119</v>
      </c>
      <c r="AH20" s="39" t="s">
        <v>31</v>
      </c>
      <c r="AI20" s="39" t="s">
        <v>32</v>
      </c>
      <c r="AJ20" s="49">
        <v>2.2499999999999999E-2</v>
      </c>
      <c r="AK20" s="49">
        <v>3.49E-2</v>
      </c>
      <c r="AL20" s="32"/>
    </row>
    <row r="21" spans="2:38" ht="18.5" thickBot="1">
      <c r="B21" s="18"/>
      <c r="C21" s="35">
        <v>2</v>
      </c>
      <c r="D21" s="36"/>
      <c r="E21" s="37" t="s">
        <v>33</v>
      </c>
      <c r="F21" s="36"/>
      <c r="G21" s="36"/>
      <c r="H21" s="36"/>
      <c r="I21" s="36"/>
      <c r="J21" s="140" t="s">
        <v>16</v>
      </c>
      <c r="K21" s="141"/>
      <c r="L21" s="141"/>
      <c r="M21" s="142"/>
      <c r="N21" s="30"/>
      <c r="O21" s="30"/>
      <c r="P21" s="30"/>
      <c r="Q21" s="30"/>
      <c r="R21" s="30"/>
      <c r="S21" s="31"/>
      <c r="T21" s="32"/>
      <c r="U21" s="32"/>
      <c r="V21" s="38" t="str">
        <f>VLOOKUP(J21,$AA$19:$AB$20,2,0)</f>
        <v>WT</v>
      </c>
      <c r="W21" s="39"/>
      <c r="X21" s="40" t="s">
        <v>34</v>
      </c>
      <c r="Y21" s="50"/>
      <c r="Z21" s="50"/>
      <c r="AA21" s="51" t="s">
        <v>35</v>
      </c>
      <c r="AB21" s="40" t="s">
        <v>36</v>
      </c>
      <c r="AC21" s="34"/>
      <c r="AD21" s="48" t="s">
        <v>37</v>
      </c>
      <c r="AE21" s="136"/>
      <c r="AF21" s="135"/>
      <c r="AG21" s="134"/>
      <c r="AH21" s="39" t="s">
        <v>38</v>
      </c>
      <c r="AI21" s="39" t="s">
        <v>32</v>
      </c>
      <c r="AJ21" s="49">
        <f>AJ20+1%</f>
        <v>3.2500000000000001E-2</v>
      </c>
      <c r="AK21" s="49">
        <f>AK20+1%</f>
        <v>4.4900000000000002E-2</v>
      </c>
      <c r="AL21" s="32"/>
    </row>
    <row r="22" spans="2:38" ht="16" thickBot="1">
      <c r="B22" s="18"/>
      <c r="C22" s="45"/>
      <c r="D22" s="46"/>
      <c r="E22" s="46"/>
      <c r="F22" s="46"/>
      <c r="G22" s="46"/>
      <c r="H22" s="46"/>
      <c r="I22" s="46"/>
      <c r="J22" s="47"/>
      <c r="K22" s="47"/>
      <c r="L22" s="47"/>
      <c r="M22" s="47"/>
      <c r="N22" s="30"/>
      <c r="O22" s="30"/>
      <c r="P22" s="30"/>
      <c r="Q22" s="30"/>
      <c r="R22" s="30"/>
      <c r="S22" s="31"/>
      <c r="T22" s="32"/>
      <c r="U22" s="32"/>
      <c r="V22" s="38"/>
      <c r="W22" s="39"/>
      <c r="X22" s="40" t="s">
        <v>39</v>
      </c>
      <c r="Y22" s="50"/>
      <c r="Z22" s="50"/>
      <c r="AA22" s="51" t="s">
        <v>40</v>
      </c>
      <c r="AB22" s="52" t="s">
        <v>41</v>
      </c>
      <c r="AC22" s="34"/>
      <c r="AD22" s="48" t="s">
        <v>42</v>
      </c>
      <c r="AE22" s="136"/>
      <c r="AF22" s="133" t="s">
        <v>26</v>
      </c>
      <c r="AG22" s="134"/>
      <c r="AH22" s="39" t="s">
        <v>31</v>
      </c>
      <c r="AI22" s="39" t="s">
        <v>32</v>
      </c>
      <c r="AJ22" s="49">
        <f>AJ20+2%</f>
        <v>4.2499999999999996E-2</v>
      </c>
      <c r="AK22" s="49">
        <f>AK20+2%</f>
        <v>5.4900000000000004E-2</v>
      </c>
      <c r="AL22" s="32"/>
    </row>
    <row r="23" spans="2:38" ht="18.5" thickBot="1">
      <c r="B23" s="18"/>
      <c r="C23" s="35">
        <v>3</v>
      </c>
      <c r="D23" s="36"/>
      <c r="E23" s="37" t="s">
        <v>43</v>
      </c>
      <c r="F23" s="36"/>
      <c r="G23" s="36"/>
      <c r="H23" s="36"/>
      <c r="I23" s="36"/>
      <c r="J23" s="140" t="s">
        <v>14</v>
      </c>
      <c r="K23" s="141"/>
      <c r="L23" s="141"/>
      <c r="M23" s="142"/>
      <c r="N23" s="30"/>
      <c r="O23" s="30"/>
      <c r="P23" s="30"/>
      <c r="Q23" s="30"/>
      <c r="R23" s="30"/>
      <c r="S23" s="31"/>
      <c r="T23" s="32"/>
      <c r="U23" s="32"/>
      <c r="V23" s="38" t="str">
        <f>VLOOKUP(J23,$Y$19:$Z$20,2,0)</f>
        <v>T1</v>
      </c>
      <c r="W23" s="39"/>
      <c r="X23" s="40" t="s">
        <v>45</v>
      </c>
      <c r="Y23" s="50"/>
      <c r="Z23" s="50"/>
      <c r="AA23" s="51"/>
      <c r="AB23" s="52" t="s">
        <v>46</v>
      </c>
      <c r="AC23" s="34"/>
      <c r="AD23" s="48" t="s">
        <v>47</v>
      </c>
      <c r="AE23" s="136"/>
      <c r="AF23" s="135"/>
      <c r="AG23" s="135"/>
      <c r="AH23" s="39" t="s">
        <v>38</v>
      </c>
      <c r="AI23" s="39" t="s">
        <v>32</v>
      </c>
      <c r="AJ23" s="49">
        <f>AJ22+1%</f>
        <v>5.2499999999999998E-2</v>
      </c>
      <c r="AK23" s="49">
        <f>AK22+1%</f>
        <v>6.4899999999999999E-2</v>
      </c>
      <c r="AL23" s="32"/>
    </row>
    <row r="24" spans="2:38" ht="18.5" thickBot="1">
      <c r="B24" s="18"/>
      <c r="C24" s="45"/>
      <c r="D24" s="36"/>
      <c r="E24" s="37"/>
      <c r="F24" s="36"/>
      <c r="G24" s="36"/>
      <c r="H24" s="36"/>
      <c r="I24" s="36"/>
      <c r="J24" s="53"/>
      <c r="K24" s="53"/>
      <c r="L24" s="53"/>
      <c r="M24" s="53"/>
      <c r="N24" s="30"/>
      <c r="O24" s="30"/>
      <c r="P24" s="30"/>
      <c r="Q24" s="30"/>
      <c r="R24" s="30"/>
      <c r="S24" s="31"/>
      <c r="T24" s="32"/>
      <c r="U24" s="32"/>
      <c r="V24" s="38"/>
      <c r="W24" s="39"/>
      <c r="X24" s="40" t="s">
        <v>48</v>
      </c>
      <c r="Y24" s="50"/>
      <c r="Z24" s="50"/>
      <c r="AA24" s="54"/>
      <c r="AB24" s="52" t="s">
        <v>49</v>
      </c>
      <c r="AC24" s="34"/>
      <c r="AD24" s="48" t="s">
        <v>84</v>
      </c>
      <c r="AE24" s="137" t="s">
        <v>12</v>
      </c>
      <c r="AF24" s="133" t="s">
        <v>14</v>
      </c>
      <c r="AG24" s="133" t="s">
        <v>120</v>
      </c>
      <c r="AH24" s="39" t="s">
        <v>31</v>
      </c>
      <c r="AI24" s="39" t="s">
        <v>32</v>
      </c>
      <c r="AJ24" s="49">
        <f>AJ20</f>
        <v>2.2499999999999999E-2</v>
      </c>
      <c r="AK24" s="49">
        <v>3.5499999999999997E-2</v>
      </c>
      <c r="AL24" s="32"/>
    </row>
    <row r="25" spans="2:38" ht="18.5" thickBot="1">
      <c r="B25" s="18"/>
      <c r="C25" s="35">
        <v>4</v>
      </c>
      <c r="D25" s="36"/>
      <c r="E25" s="37" t="s">
        <v>50</v>
      </c>
      <c r="F25" s="36"/>
      <c r="G25" s="36"/>
      <c r="H25" s="36"/>
      <c r="I25" s="36"/>
      <c r="J25" s="140" t="s">
        <v>40</v>
      </c>
      <c r="K25" s="141"/>
      <c r="L25" s="141"/>
      <c r="M25" s="142"/>
      <c r="N25" s="55"/>
      <c r="O25" s="55"/>
      <c r="P25" s="55"/>
      <c r="Q25" s="55"/>
      <c r="R25" s="55"/>
      <c r="S25" s="31"/>
      <c r="T25" s="32"/>
      <c r="U25" s="32"/>
      <c r="V25" s="38" t="str">
        <f>VLOOKUP(J25,$AA$21:$AB$22,2,0)</f>
        <v>R2</v>
      </c>
      <c r="W25" s="50"/>
      <c r="X25" s="50"/>
      <c r="Y25" s="33"/>
      <c r="Z25" s="33"/>
      <c r="AA25" s="54" t="s">
        <v>51</v>
      </c>
      <c r="AB25" s="56" t="s">
        <v>52</v>
      </c>
      <c r="AC25" s="34"/>
      <c r="AD25" s="48" t="s">
        <v>85</v>
      </c>
      <c r="AE25" s="138"/>
      <c r="AF25" s="135"/>
      <c r="AG25" s="134"/>
      <c r="AH25" s="39" t="s">
        <v>38</v>
      </c>
      <c r="AI25" s="39" t="s">
        <v>32</v>
      </c>
      <c r="AJ25" s="49">
        <f>AJ24+1%</f>
        <v>3.2500000000000001E-2</v>
      </c>
      <c r="AK25" s="49">
        <f>AK24+1%</f>
        <v>4.5499999999999999E-2</v>
      </c>
      <c r="AL25" s="32"/>
    </row>
    <row r="26" spans="2:38" ht="16" thickBot="1">
      <c r="B26" s="18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55"/>
      <c r="O26" s="55"/>
      <c r="P26" s="55"/>
      <c r="Q26" s="55"/>
      <c r="R26" s="55"/>
      <c r="S26" s="31"/>
      <c r="T26" s="32"/>
      <c r="U26" s="32"/>
      <c r="V26" s="32"/>
      <c r="W26" s="50"/>
      <c r="X26" s="50"/>
      <c r="Y26" s="33"/>
      <c r="Z26" s="33"/>
      <c r="AA26" s="51" t="s">
        <v>53</v>
      </c>
      <c r="AB26" s="57" t="s">
        <v>54</v>
      </c>
      <c r="AC26" s="34"/>
      <c r="AD26" s="48" t="s">
        <v>86</v>
      </c>
      <c r="AE26" s="138"/>
      <c r="AF26" s="133" t="s">
        <v>26</v>
      </c>
      <c r="AG26" s="134"/>
      <c r="AH26" s="39" t="s">
        <v>31</v>
      </c>
      <c r="AI26" s="39" t="s">
        <v>32</v>
      </c>
      <c r="AJ26" s="49">
        <f>AJ24+2%</f>
        <v>4.2499999999999996E-2</v>
      </c>
      <c r="AK26" s="49">
        <f>AK24+2%</f>
        <v>5.5499999999999994E-2</v>
      </c>
      <c r="AL26" s="32"/>
    </row>
    <row r="27" spans="2:38" ht="18.5" thickBot="1">
      <c r="B27" s="18"/>
      <c r="C27" s="58">
        <v>5</v>
      </c>
      <c r="D27" s="55"/>
      <c r="E27" s="37" t="s">
        <v>55</v>
      </c>
      <c r="F27" s="59"/>
      <c r="G27" s="55"/>
      <c r="H27" s="55"/>
      <c r="I27" s="55"/>
      <c r="J27" s="153" t="s">
        <v>53</v>
      </c>
      <c r="K27" s="154"/>
      <c r="L27" s="154"/>
      <c r="M27" s="155"/>
      <c r="N27" s="55"/>
      <c r="O27" s="55"/>
      <c r="P27" s="55"/>
      <c r="Q27" s="55"/>
      <c r="R27" s="55"/>
      <c r="S27" s="31"/>
      <c r="T27" s="32"/>
      <c r="U27" s="32"/>
      <c r="V27" s="38" t="str">
        <f>VLOOKUP(J27,$AA$25:$AB$27,2,0)</f>
        <v>S2</v>
      </c>
      <c r="W27" s="50"/>
      <c r="X27" s="50"/>
      <c r="Y27" s="33"/>
      <c r="Z27" s="33"/>
      <c r="AA27" s="60" t="s">
        <v>56</v>
      </c>
      <c r="AB27" s="56" t="s">
        <v>57</v>
      </c>
      <c r="AC27" s="34"/>
      <c r="AD27" s="48" t="s">
        <v>87</v>
      </c>
      <c r="AE27" s="139"/>
      <c r="AF27" s="135"/>
      <c r="AG27" s="135"/>
      <c r="AH27" s="39" t="s">
        <v>38</v>
      </c>
      <c r="AI27" s="39" t="s">
        <v>32</v>
      </c>
      <c r="AJ27" s="49">
        <f>AJ26+1%</f>
        <v>5.2499999999999998E-2</v>
      </c>
      <c r="AK27" s="49">
        <f>AK26+1%</f>
        <v>6.5499999999999989E-2</v>
      </c>
      <c r="AL27" s="32"/>
    </row>
    <row r="28" spans="2:38" ht="16" thickBot="1">
      <c r="B28" s="1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55"/>
      <c r="O28" s="55"/>
      <c r="P28" s="55"/>
      <c r="Q28" s="55"/>
      <c r="R28" s="55"/>
      <c r="S28" s="31"/>
      <c r="T28" s="32"/>
      <c r="U28" s="32"/>
      <c r="V28" s="32"/>
      <c r="W28" s="50"/>
      <c r="X28" s="50"/>
      <c r="Y28" s="33"/>
      <c r="Z28" s="33"/>
      <c r="AA28" s="33"/>
      <c r="AB28" s="34"/>
      <c r="AC28" s="34"/>
      <c r="AD28" s="48" t="s">
        <v>68</v>
      </c>
      <c r="AE28" s="136" t="s">
        <v>12</v>
      </c>
      <c r="AF28" s="133" t="s">
        <v>14</v>
      </c>
      <c r="AG28" s="133" t="s">
        <v>119</v>
      </c>
      <c r="AH28" s="39" t="s">
        <v>31</v>
      </c>
      <c r="AI28" s="39" t="s">
        <v>115</v>
      </c>
      <c r="AJ28" s="49">
        <v>2.2499999999999999E-2</v>
      </c>
      <c r="AK28" s="49">
        <v>2.9899999999999999E-2</v>
      </c>
      <c r="AL28" s="32"/>
    </row>
    <row r="29" spans="2:38" ht="20.5" thickBot="1">
      <c r="B29" s="18"/>
      <c r="C29" s="143" t="s">
        <v>58</v>
      </c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61"/>
      <c r="O29" s="62"/>
      <c r="P29" s="62"/>
      <c r="Q29" s="62"/>
      <c r="R29" s="63"/>
      <c r="S29" s="31"/>
      <c r="T29" s="32"/>
      <c r="U29" s="32"/>
      <c r="V29" s="32"/>
      <c r="W29" s="50"/>
      <c r="X29" s="50"/>
      <c r="Y29" s="33"/>
      <c r="Z29" s="33"/>
      <c r="AA29" s="33"/>
      <c r="AB29" s="34"/>
      <c r="AC29" s="50"/>
      <c r="AD29" s="48" t="s">
        <v>69</v>
      </c>
      <c r="AE29" s="136"/>
      <c r="AF29" s="135"/>
      <c r="AG29" s="134"/>
      <c r="AH29" s="39" t="s">
        <v>38</v>
      </c>
      <c r="AI29" s="39" t="s">
        <v>115</v>
      </c>
      <c r="AJ29" s="49">
        <f>AJ28+1%</f>
        <v>3.2500000000000001E-2</v>
      </c>
      <c r="AK29" s="49">
        <f>AK28+1%</f>
        <v>3.9899999999999998E-2</v>
      </c>
      <c r="AL29" s="32"/>
    </row>
    <row r="30" spans="2:38" ht="20.5" thickBot="1">
      <c r="B30" s="18"/>
      <c r="C30" s="64" t="s">
        <v>59</v>
      </c>
      <c r="D30" s="65" t="s">
        <v>60</v>
      </c>
      <c r="E30" s="144" t="str">
        <f>"(K.A.S + "&amp;TEXT(E8*100,"0.00")&amp;"% = "&amp;TEXT(E9*100,"0.00")&amp;"%)"</f>
        <v>(K.A.S + 2.25% = 5.25%)</v>
      </c>
      <c r="F30" s="144"/>
      <c r="G30" s="145" t="str">
        <f>"(K.A.S + "&amp;TEXT(G8*100,"0.00")&amp;"% = "&amp;TEXT(G9*100,"0.00")&amp;"%)"</f>
        <v>(K.A.S + 3.35% = 6.35%)</v>
      </c>
      <c r="H30" s="145"/>
      <c r="I30" s="145"/>
      <c r="J30" s="145"/>
      <c r="K30" s="145"/>
      <c r="L30" s="145"/>
      <c r="M30" s="145"/>
      <c r="N30" s="146" t="s">
        <v>61</v>
      </c>
      <c r="O30" s="146"/>
      <c r="P30" s="146"/>
      <c r="Q30" s="146"/>
      <c r="R30" s="147"/>
      <c r="S30" s="21"/>
      <c r="W30" s="66"/>
      <c r="X30" s="66"/>
      <c r="Y30" s="25"/>
      <c r="Z30" s="25"/>
      <c r="AA30" s="25"/>
      <c r="AD30" s="48" t="s">
        <v>70</v>
      </c>
      <c r="AE30" s="136"/>
      <c r="AF30" s="133" t="s">
        <v>26</v>
      </c>
      <c r="AG30" s="134"/>
      <c r="AH30" s="39" t="s">
        <v>31</v>
      </c>
      <c r="AI30" s="39" t="s">
        <v>115</v>
      </c>
      <c r="AJ30" s="49">
        <f>AJ28+2%</f>
        <v>4.2499999999999996E-2</v>
      </c>
      <c r="AK30" s="49">
        <f>AK28+2%</f>
        <v>4.99E-2</v>
      </c>
    </row>
    <row r="31" spans="2:38" ht="36" hidden="1">
      <c r="B31" s="18"/>
      <c r="C31" s="64" t="s">
        <v>62</v>
      </c>
      <c r="D31" s="67"/>
      <c r="E31" s="68">
        <f>'[1]2'!B17</f>
        <v>2.8072000000000024E-2</v>
      </c>
      <c r="F31" s="68">
        <f>'[1]3'!B17</f>
        <v>2.793866666666666E-2</v>
      </c>
      <c r="G31" s="69">
        <f>'[1]4'!B17</f>
        <v>2.9636000000000013E-2</v>
      </c>
      <c r="H31" s="69">
        <f>'[1]5'!B17</f>
        <v>2.9775999999999987E-2</v>
      </c>
      <c r="I31" s="69">
        <f>'[1]6'!B17</f>
        <v>2.9953333333333314E-2</v>
      </c>
      <c r="J31" s="69">
        <f>'[1]7'!B17</f>
        <v>3.015885714285713E-2</v>
      </c>
      <c r="K31" s="69">
        <f>'[1]8'!B17</f>
        <v>3.0375999999999976E-2</v>
      </c>
      <c r="L31" s="69">
        <f>'[1]9'!B17</f>
        <v>3.0596888888888903E-2</v>
      </c>
      <c r="M31" s="69">
        <f>'[1]10'!B17</f>
        <v>3.0836000000000002E-2</v>
      </c>
      <c r="N31" s="70"/>
      <c r="O31" s="70"/>
      <c r="P31" s="70"/>
      <c r="Q31" s="70"/>
      <c r="R31" s="71"/>
      <c r="S31" s="21"/>
      <c r="W31" s="66"/>
      <c r="X31" s="66"/>
      <c r="Y31" s="25"/>
      <c r="Z31" s="25"/>
      <c r="AA31" s="25"/>
      <c r="AD31" s="48" t="s">
        <v>71</v>
      </c>
      <c r="AE31" s="136"/>
      <c r="AF31" s="135"/>
      <c r="AG31" s="135"/>
      <c r="AH31" s="39" t="s">
        <v>38</v>
      </c>
      <c r="AI31" s="39" t="s">
        <v>115</v>
      </c>
      <c r="AJ31" s="49">
        <f>AJ30+1%</f>
        <v>5.2499999999999998E-2</v>
      </c>
      <c r="AK31" s="49">
        <f>AK30+1%</f>
        <v>5.9900000000000002E-2</v>
      </c>
    </row>
    <row r="32" spans="2:38" ht="93.5" thickBot="1">
      <c r="B32" s="18"/>
      <c r="C32" s="72" t="s">
        <v>63</v>
      </c>
      <c r="D32" s="73">
        <v>1</v>
      </c>
      <c r="E32" s="74">
        <v>2</v>
      </c>
      <c r="F32" s="74">
        <v>3</v>
      </c>
      <c r="G32" s="74">
        <v>4</v>
      </c>
      <c r="H32" s="74">
        <v>5</v>
      </c>
      <c r="I32" s="74">
        <v>6</v>
      </c>
      <c r="J32" s="74">
        <v>7</v>
      </c>
      <c r="K32" s="74">
        <v>8</v>
      </c>
      <c r="L32" s="74">
        <v>9</v>
      </c>
      <c r="M32" s="74">
        <v>10</v>
      </c>
      <c r="N32" s="75">
        <v>11</v>
      </c>
      <c r="O32" s="76">
        <v>12</v>
      </c>
      <c r="P32" s="76">
        <v>13</v>
      </c>
      <c r="Q32" s="76">
        <v>14</v>
      </c>
      <c r="R32" s="77">
        <v>15</v>
      </c>
      <c r="S32" s="21"/>
      <c r="W32" s="66"/>
      <c r="X32" s="66"/>
      <c r="Y32" s="25"/>
      <c r="Z32" s="25"/>
      <c r="AA32" s="25"/>
      <c r="AD32" s="48" t="s">
        <v>92</v>
      </c>
      <c r="AE32" s="137" t="s">
        <v>12</v>
      </c>
      <c r="AF32" s="133" t="s">
        <v>14</v>
      </c>
      <c r="AG32" s="133" t="s">
        <v>120</v>
      </c>
      <c r="AH32" s="39" t="s">
        <v>31</v>
      </c>
      <c r="AI32" s="39" t="s">
        <v>115</v>
      </c>
      <c r="AJ32" s="49">
        <f>AJ28</f>
        <v>2.2499999999999999E-2</v>
      </c>
      <c r="AK32" s="49">
        <v>3.09E-2</v>
      </c>
    </row>
    <row r="33" spans="2:37" ht="15.5">
      <c r="B33" s="18"/>
      <c r="C33" s="78">
        <v>10000</v>
      </c>
      <c r="D33" s="79">
        <f>PMT(D$11,D$6,$C33*(-1))</f>
        <v>855.20436543068854</v>
      </c>
      <c r="E33" s="79">
        <f t="shared" ref="E33:J48" si="3">PMT(E$11,E$6,$C33*(-1))</f>
        <v>439.8343695126016</v>
      </c>
      <c r="F33" s="79">
        <f t="shared" si="3"/>
        <v>300.83270514641202</v>
      </c>
      <c r="G33" s="79">
        <f t="shared" si="3"/>
        <v>236.45832037636981</v>
      </c>
      <c r="H33" s="79">
        <f t="shared" si="3"/>
        <v>194.95965158354221</v>
      </c>
      <c r="I33" s="79">
        <f t="shared" si="3"/>
        <v>167.38603146611359</v>
      </c>
      <c r="J33" s="79">
        <f t="shared" si="3"/>
        <v>147.76923512468093</v>
      </c>
      <c r="K33" s="79">
        <f>PMT($K$11,$K$6,C33*(-1))</f>
        <v>133.12509696430473</v>
      </c>
      <c r="L33" s="79">
        <f t="shared" ref="L33:L96" si="4">PMT($L$11,$L$6,C33*(-1))</f>
        <v>121.79570085997626</v>
      </c>
      <c r="M33" s="79">
        <f t="shared" ref="M33:M96" si="5">PMT($M$11,$M$6,C33*(-1))</f>
        <v>112.78625633401849</v>
      </c>
      <c r="N33" s="80">
        <f t="shared" ref="N33:N96" si="6">PMT($N$11,$N$6,C33*(-1))</f>
        <v>98.892673477035245</v>
      </c>
      <c r="O33" s="81">
        <f t="shared" ref="O33:O96" si="7">PMT($O$11,$O$6,C33*(-1))</f>
        <v>92.740066254990012</v>
      </c>
      <c r="P33" s="81">
        <f t="shared" ref="P33:P96" si="8">PMT($P$11,$P$6,C33*(-1))</f>
        <v>87.560229057876882</v>
      </c>
      <c r="Q33" s="81">
        <f t="shared" ref="Q33:Q96" si="9">PMT($Q$11,$Q$6,C33*(-1))</f>
        <v>83.144558274553987</v>
      </c>
      <c r="R33" s="82">
        <f t="shared" ref="R33:R96" si="10">PMT($R$11,$R$6,C33*(-1))</f>
        <v>79.340067703333418</v>
      </c>
      <c r="S33" s="21"/>
      <c r="W33" s="66"/>
      <c r="X33" s="66"/>
      <c r="Y33" s="25"/>
      <c r="Z33" s="25"/>
      <c r="AA33" s="25"/>
      <c r="AB33" s="27"/>
      <c r="AC33" s="27"/>
      <c r="AD33" s="48" t="s">
        <v>93</v>
      </c>
      <c r="AE33" s="138"/>
      <c r="AF33" s="135"/>
      <c r="AG33" s="134"/>
      <c r="AH33" s="39" t="s">
        <v>38</v>
      </c>
      <c r="AI33" s="39" t="s">
        <v>115</v>
      </c>
      <c r="AJ33" s="49">
        <f>AJ32+1%</f>
        <v>3.2500000000000001E-2</v>
      </c>
      <c r="AK33" s="49">
        <f>AK32+1%</f>
        <v>4.0899999999999999E-2</v>
      </c>
    </row>
    <row r="34" spans="2:37" ht="15.5" hidden="1">
      <c r="B34" s="18"/>
      <c r="C34" s="78">
        <v>11000</v>
      </c>
      <c r="D34" s="79">
        <f t="shared" ref="D34:J83" si="11">PMT(D$11,D$6,$C34*(-1))</f>
        <v>940.72480197375739</v>
      </c>
      <c r="E34" s="79">
        <f t="shared" si="3"/>
        <v>483.8178064638617</v>
      </c>
      <c r="F34" s="79">
        <f t="shared" si="3"/>
        <v>330.91597566105327</v>
      </c>
      <c r="G34" s="79">
        <f t="shared" si="3"/>
        <v>260.10415241400676</v>
      </c>
      <c r="H34" s="79">
        <f t="shared" si="3"/>
        <v>214.45561674189642</v>
      </c>
      <c r="I34" s="79">
        <f t="shared" si="3"/>
        <v>184.12463461272495</v>
      </c>
      <c r="J34" s="79">
        <f t="shared" si="3"/>
        <v>162.54615863714906</v>
      </c>
      <c r="K34" s="79">
        <f t="shared" ref="K34:K97" si="12">PMT($K$11,$K$6,C34*(-1))</f>
        <v>146.43760666073521</v>
      </c>
      <c r="L34" s="79">
        <f t="shared" si="4"/>
        <v>133.97527094597388</v>
      </c>
      <c r="M34" s="79">
        <f t="shared" si="5"/>
        <v>124.06488196742032</v>
      </c>
      <c r="N34" s="83">
        <f t="shared" si="6"/>
        <v>108.78194082473878</v>
      </c>
      <c r="O34" s="84">
        <f t="shared" si="7"/>
        <v>102.01407288048901</v>
      </c>
      <c r="P34" s="84">
        <f t="shared" si="8"/>
        <v>96.31625196366457</v>
      </c>
      <c r="Q34" s="84">
        <f t="shared" si="9"/>
        <v>91.459014102009377</v>
      </c>
      <c r="R34" s="85">
        <f t="shared" si="10"/>
        <v>87.274074473666758</v>
      </c>
      <c r="S34" s="21"/>
      <c r="W34" s="66"/>
      <c r="X34" s="66"/>
      <c r="Y34" s="25"/>
      <c r="Z34" s="25"/>
      <c r="AA34" s="25"/>
      <c r="AB34" s="27"/>
      <c r="AC34" s="27"/>
      <c r="AD34" s="48" t="s">
        <v>94</v>
      </c>
      <c r="AE34" s="138"/>
      <c r="AF34" s="133" t="s">
        <v>26</v>
      </c>
      <c r="AG34" s="134"/>
      <c r="AH34" s="39" t="s">
        <v>31</v>
      </c>
      <c r="AI34" s="39" t="s">
        <v>115</v>
      </c>
      <c r="AJ34" s="49">
        <f>AJ32+2%</f>
        <v>4.2499999999999996E-2</v>
      </c>
      <c r="AK34" s="49">
        <f>AK32+2%</f>
        <v>5.0900000000000001E-2</v>
      </c>
    </row>
    <row r="35" spans="2:37" ht="15.5" hidden="1">
      <c r="B35" s="18"/>
      <c r="C35" s="78">
        <v>12000</v>
      </c>
      <c r="D35" s="79">
        <f t="shared" si="11"/>
        <v>1026.2452385168262</v>
      </c>
      <c r="E35" s="79">
        <f t="shared" si="3"/>
        <v>527.80124341512192</v>
      </c>
      <c r="F35" s="79">
        <f t="shared" si="3"/>
        <v>360.99924617569445</v>
      </c>
      <c r="G35" s="79">
        <f t="shared" si="3"/>
        <v>283.74998445164374</v>
      </c>
      <c r="H35" s="79">
        <f t="shared" si="3"/>
        <v>233.95158190025063</v>
      </c>
      <c r="I35" s="79">
        <f t="shared" si="3"/>
        <v>200.8632377593363</v>
      </c>
      <c r="J35" s="79">
        <f t="shared" si="3"/>
        <v>177.32308214961714</v>
      </c>
      <c r="K35" s="79">
        <f t="shared" si="12"/>
        <v>159.75011635716567</v>
      </c>
      <c r="L35" s="79">
        <f t="shared" si="4"/>
        <v>146.1548410319715</v>
      </c>
      <c r="M35" s="79">
        <f t="shared" si="5"/>
        <v>135.34350760082216</v>
      </c>
      <c r="N35" s="83">
        <f t="shared" si="6"/>
        <v>118.67120817244229</v>
      </c>
      <c r="O35" s="84">
        <f t="shared" si="7"/>
        <v>111.28807950598801</v>
      </c>
      <c r="P35" s="84">
        <f t="shared" si="8"/>
        <v>105.07227486945226</v>
      </c>
      <c r="Q35" s="84">
        <f t="shared" si="9"/>
        <v>99.773469929464781</v>
      </c>
      <c r="R35" s="85">
        <f t="shared" si="10"/>
        <v>95.208081244000098</v>
      </c>
      <c r="S35" s="21"/>
      <c r="W35" s="66"/>
      <c r="X35" s="66"/>
      <c r="Y35" s="25"/>
      <c r="Z35" s="25"/>
      <c r="AA35" s="25"/>
      <c r="AD35" s="48" t="s">
        <v>95</v>
      </c>
      <c r="AE35" s="139"/>
      <c r="AF35" s="135"/>
      <c r="AG35" s="135"/>
      <c r="AH35" s="39" t="s">
        <v>38</v>
      </c>
      <c r="AI35" s="39" t="s">
        <v>115</v>
      </c>
      <c r="AJ35" s="49">
        <f>AJ34+1%</f>
        <v>5.2499999999999998E-2</v>
      </c>
      <c r="AK35" s="49">
        <f>AK34+1%</f>
        <v>6.0900000000000003E-2</v>
      </c>
    </row>
    <row r="36" spans="2:37" ht="15.5" hidden="1">
      <c r="B36" s="18"/>
      <c r="C36" s="78">
        <v>13000</v>
      </c>
      <c r="D36" s="79">
        <f t="shared" si="11"/>
        <v>1111.7656750598953</v>
      </c>
      <c r="E36" s="79">
        <f t="shared" si="3"/>
        <v>571.78468036638208</v>
      </c>
      <c r="F36" s="79">
        <f t="shared" si="3"/>
        <v>391.08251669033558</v>
      </c>
      <c r="G36" s="79">
        <f t="shared" si="3"/>
        <v>307.39581648928072</v>
      </c>
      <c r="H36" s="79">
        <f t="shared" si="3"/>
        <v>253.44754705860487</v>
      </c>
      <c r="I36" s="79">
        <f t="shared" si="3"/>
        <v>217.60184090594768</v>
      </c>
      <c r="J36" s="79">
        <f t="shared" si="3"/>
        <v>192.10000566208524</v>
      </c>
      <c r="K36" s="79">
        <f t="shared" si="12"/>
        <v>173.06262605359618</v>
      </c>
      <c r="L36" s="79">
        <f t="shared" si="4"/>
        <v>158.33441111796915</v>
      </c>
      <c r="M36" s="79">
        <f t="shared" si="5"/>
        <v>146.62213323422401</v>
      </c>
      <c r="N36" s="83">
        <f t="shared" si="6"/>
        <v>128.56047552014584</v>
      </c>
      <c r="O36" s="84">
        <f t="shared" si="7"/>
        <v>120.56208613148701</v>
      </c>
      <c r="P36" s="84">
        <f t="shared" si="8"/>
        <v>113.82829777523995</v>
      </c>
      <c r="Q36" s="84">
        <f t="shared" si="9"/>
        <v>108.08792575692017</v>
      </c>
      <c r="R36" s="85">
        <f t="shared" si="10"/>
        <v>103.14208801433344</v>
      </c>
      <c r="S36" s="21"/>
      <c r="W36" s="66"/>
      <c r="X36" s="66"/>
      <c r="Y36" s="25"/>
      <c r="Z36" s="25"/>
      <c r="AA36" s="25"/>
      <c r="AD36" s="48" t="s">
        <v>76</v>
      </c>
      <c r="AE36" s="136" t="s">
        <v>12</v>
      </c>
      <c r="AF36" s="133" t="s">
        <v>14</v>
      </c>
      <c r="AG36" s="133" t="s">
        <v>119</v>
      </c>
      <c r="AH36" s="39" t="s">
        <v>31</v>
      </c>
      <c r="AI36" s="39" t="s">
        <v>121</v>
      </c>
      <c r="AJ36" s="49">
        <v>2.2499999999999999E-2</v>
      </c>
      <c r="AK36" s="49">
        <v>2.7900000000000001E-2</v>
      </c>
    </row>
    <row r="37" spans="2:37" ht="15.5" hidden="1">
      <c r="B37" s="18"/>
      <c r="C37" s="78">
        <v>14000</v>
      </c>
      <c r="D37" s="79">
        <f t="shared" si="11"/>
        <v>1197.286111602964</v>
      </c>
      <c r="E37" s="79">
        <f t="shared" si="3"/>
        <v>615.76811731764224</v>
      </c>
      <c r="F37" s="79">
        <f t="shared" si="3"/>
        <v>421.16578720497682</v>
      </c>
      <c r="G37" s="79">
        <f t="shared" si="3"/>
        <v>331.04164852691775</v>
      </c>
      <c r="H37" s="79">
        <f t="shared" si="3"/>
        <v>272.94351221695905</v>
      </c>
      <c r="I37" s="79">
        <f t="shared" si="3"/>
        <v>234.34044405255901</v>
      </c>
      <c r="J37" s="79">
        <f t="shared" si="3"/>
        <v>206.87692917455334</v>
      </c>
      <c r="K37" s="79">
        <f t="shared" si="12"/>
        <v>186.3751357500266</v>
      </c>
      <c r="L37" s="79">
        <f t="shared" si="4"/>
        <v>170.51398120396678</v>
      </c>
      <c r="M37" s="79">
        <f t="shared" si="5"/>
        <v>157.90075886762588</v>
      </c>
      <c r="N37" s="83">
        <f t="shared" si="6"/>
        <v>138.44974286784935</v>
      </c>
      <c r="O37" s="84">
        <f t="shared" si="7"/>
        <v>129.83609275698601</v>
      </c>
      <c r="P37" s="84">
        <f t="shared" si="8"/>
        <v>122.58432068102763</v>
      </c>
      <c r="Q37" s="84">
        <f t="shared" si="9"/>
        <v>116.40238158437558</v>
      </c>
      <c r="R37" s="85">
        <f t="shared" si="10"/>
        <v>111.07609478466678</v>
      </c>
      <c r="S37" s="21"/>
      <c r="W37" s="66"/>
      <c r="X37" s="66"/>
      <c r="Y37" s="25"/>
      <c r="Z37" s="25"/>
      <c r="AA37" s="25"/>
      <c r="AD37" s="48" t="s">
        <v>77</v>
      </c>
      <c r="AE37" s="136"/>
      <c r="AF37" s="135"/>
      <c r="AG37" s="134"/>
      <c r="AH37" s="39" t="s">
        <v>38</v>
      </c>
      <c r="AI37" s="39" t="s">
        <v>121</v>
      </c>
      <c r="AJ37" s="49">
        <f>AJ36+1%</f>
        <v>3.2500000000000001E-2</v>
      </c>
      <c r="AK37" s="49">
        <f>AK36+1%</f>
        <v>3.7900000000000003E-2</v>
      </c>
    </row>
    <row r="38" spans="2:37" ht="15.5">
      <c r="B38" s="18"/>
      <c r="C38" s="86">
        <v>15000</v>
      </c>
      <c r="D38" s="87">
        <f t="shared" si="11"/>
        <v>1282.806548146033</v>
      </c>
      <c r="E38" s="87">
        <f t="shared" si="3"/>
        <v>659.7515542689024</v>
      </c>
      <c r="F38" s="87">
        <f t="shared" si="3"/>
        <v>451.24905771961801</v>
      </c>
      <c r="G38" s="87">
        <f t="shared" si="3"/>
        <v>354.68748056455468</v>
      </c>
      <c r="H38" s="87">
        <f t="shared" si="3"/>
        <v>292.43947737531329</v>
      </c>
      <c r="I38" s="87">
        <f t="shared" si="3"/>
        <v>251.07904719917036</v>
      </c>
      <c r="J38" s="87">
        <f t="shared" si="3"/>
        <v>221.65385268702141</v>
      </c>
      <c r="K38" s="87">
        <f t="shared" si="12"/>
        <v>199.68764544645711</v>
      </c>
      <c r="L38" s="87">
        <f t="shared" si="4"/>
        <v>182.69355128996438</v>
      </c>
      <c r="M38" s="87">
        <f t="shared" si="5"/>
        <v>169.17938450102773</v>
      </c>
      <c r="N38" s="88">
        <f t="shared" si="6"/>
        <v>148.33901021555289</v>
      </c>
      <c r="O38" s="89">
        <f t="shared" si="7"/>
        <v>139.110099382485</v>
      </c>
      <c r="P38" s="89">
        <f t="shared" si="8"/>
        <v>131.34034358681532</v>
      </c>
      <c r="Q38" s="89">
        <f t="shared" si="9"/>
        <v>124.71683741183097</v>
      </c>
      <c r="R38" s="90">
        <f t="shared" si="10"/>
        <v>119.01010155500012</v>
      </c>
      <c r="S38" s="21"/>
      <c r="W38" s="66"/>
      <c r="X38" s="66"/>
      <c r="Y38" s="25"/>
      <c r="Z38" s="25"/>
      <c r="AA38" s="25"/>
      <c r="AD38" s="48" t="s">
        <v>78</v>
      </c>
      <c r="AE38" s="136"/>
      <c r="AF38" s="133" t="s">
        <v>26</v>
      </c>
      <c r="AG38" s="134"/>
      <c r="AH38" s="39" t="s">
        <v>31</v>
      </c>
      <c r="AI38" s="39" t="s">
        <v>121</v>
      </c>
      <c r="AJ38" s="49">
        <f>AJ36+2%</f>
        <v>4.2499999999999996E-2</v>
      </c>
      <c r="AK38" s="49">
        <f>AK36+2%</f>
        <v>4.7899999999999998E-2</v>
      </c>
    </row>
    <row r="39" spans="2:37" ht="15.5" hidden="1">
      <c r="B39" s="18"/>
      <c r="C39" s="78">
        <v>16000</v>
      </c>
      <c r="D39" s="79">
        <f t="shared" si="11"/>
        <v>1368.3269846891017</v>
      </c>
      <c r="E39" s="79">
        <f t="shared" si="3"/>
        <v>703.73499122016244</v>
      </c>
      <c r="F39" s="79">
        <f t="shared" si="3"/>
        <v>481.33232823425919</v>
      </c>
      <c r="G39" s="79">
        <f t="shared" si="3"/>
        <v>378.33331260219171</v>
      </c>
      <c r="H39" s="79">
        <f t="shared" si="3"/>
        <v>311.93544253366753</v>
      </c>
      <c r="I39" s="79">
        <f t="shared" si="3"/>
        <v>267.81765034578171</v>
      </c>
      <c r="J39" s="79">
        <f t="shared" si="3"/>
        <v>236.43077619948951</v>
      </c>
      <c r="K39" s="79">
        <f t="shared" si="12"/>
        <v>213.00015514288759</v>
      </c>
      <c r="L39" s="79">
        <f t="shared" si="4"/>
        <v>194.87312137596203</v>
      </c>
      <c r="M39" s="79">
        <f t="shared" si="5"/>
        <v>180.45801013442957</v>
      </c>
      <c r="N39" s="83">
        <f t="shared" si="6"/>
        <v>158.2282775632564</v>
      </c>
      <c r="O39" s="84">
        <f t="shared" si="7"/>
        <v>148.38410600798403</v>
      </c>
      <c r="P39" s="84">
        <f t="shared" si="8"/>
        <v>140.09636649260301</v>
      </c>
      <c r="Q39" s="84">
        <f t="shared" si="9"/>
        <v>133.03129323928636</v>
      </c>
      <c r="R39" s="85">
        <f t="shared" si="10"/>
        <v>126.94410832533347</v>
      </c>
      <c r="S39" s="21"/>
      <c r="W39" s="66"/>
      <c r="X39" s="66"/>
      <c r="Y39" s="25"/>
      <c r="Z39" s="25"/>
      <c r="AA39" s="25"/>
      <c r="AD39" s="48" t="s">
        <v>79</v>
      </c>
      <c r="AE39" s="136"/>
      <c r="AF39" s="135"/>
      <c r="AG39" s="135"/>
      <c r="AH39" s="39" t="s">
        <v>38</v>
      </c>
      <c r="AI39" s="39" t="s">
        <v>121</v>
      </c>
      <c r="AJ39" s="49">
        <f>AJ38+1%</f>
        <v>5.2499999999999998E-2</v>
      </c>
      <c r="AK39" s="49">
        <f>AK38+1%</f>
        <v>5.79E-2</v>
      </c>
    </row>
    <row r="40" spans="2:37" ht="15.5" hidden="1">
      <c r="B40" s="18"/>
      <c r="C40" s="78">
        <v>17000</v>
      </c>
      <c r="D40" s="79">
        <f t="shared" si="11"/>
        <v>1453.8474212321707</v>
      </c>
      <c r="E40" s="79">
        <f t="shared" si="3"/>
        <v>747.71842817142272</v>
      </c>
      <c r="F40" s="79">
        <f t="shared" si="3"/>
        <v>511.41559874890044</v>
      </c>
      <c r="G40" s="79">
        <f t="shared" si="3"/>
        <v>401.97914463982863</v>
      </c>
      <c r="H40" s="79">
        <f t="shared" si="3"/>
        <v>331.43140769202171</v>
      </c>
      <c r="I40" s="79">
        <f t="shared" si="3"/>
        <v>284.55625349239307</v>
      </c>
      <c r="J40" s="79">
        <f t="shared" si="3"/>
        <v>251.20769971195764</v>
      </c>
      <c r="K40" s="79">
        <f t="shared" si="12"/>
        <v>226.31266483931805</v>
      </c>
      <c r="L40" s="79">
        <f t="shared" si="4"/>
        <v>207.05269146195963</v>
      </c>
      <c r="M40" s="79">
        <f t="shared" si="5"/>
        <v>191.73663576783142</v>
      </c>
      <c r="N40" s="83">
        <f t="shared" si="6"/>
        <v>168.11754491095994</v>
      </c>
      <c r="O40" s="84">
        <f t="shared" si="7"/>
        <v>157.658112633483</v>
      </c>
      <c r="P40" s="84">
        <f t="shared" si="8"/>
        <v>148.85238939839067</v>
      </c>
      <c r="Q40" s="84">
        <f t="shared" si="9"/>
        <v>141.34574906674177</v>
      </c>
      <c r="R40" s="85">
        <f t="shared" si="10"/>
        <v>134.8781150956668</v>
      </c>
      <c r="S40" s="21"/>
      <c r="W40" s="66"/>
      <c r="X40" s="66"/>
      <c r="Y40" s="25"/>
      <c r="Z40" s="25"/>
      <c r="AA40" s="25"/>
      <c r="AD40" s="48" t="s">
        <v>100</v>
      </c>
      <c r="AE40" s="137" t="s">
        <v>12</v>
      </c>
      <c r="AF40" s="133" t="s">
        <v>14</v>
      </c>
      <c r="AG40" s="133" t="s">
        <v>120</v>
      </c>
      <c r="AH40" s="39" t="s">
        <v>31</v>
      </c>
      <c r="AI40" s="39" t="s">
        <v>121</v>
      </c>
      <c r="AJ40" s="49">
        <f>AJ36</f>
        <v>2.2499999999999999E-2</v>
      </c>
      <c r="AK40" s="49">
        <v>2.8899999999999999E-2</v>
      </c>
    </row>
    <row r="41" spans="2:37" ht="15.5" hidden="1">
      <c r="B41" s="18"/>
      <c r="C41" s="78">
        <v>18000</v>
      </c>
      <c r="D41" s="79">
        <f t="shared" si="11"/>
        <v>1539.3678577752394</v>
      </c>
      <c r="E41" s="79">
        <f t="shared" si="3"/>
        <v>791.70186512268288</v>
      </c>
      <c r="F41" s="79">
        <f t="shared" si="3"/>
        <v>541.49886926354168</v>
      </c>
      <c r="G41" s="79">
        <f t="shared" si="3"/>
        <v>425.62497667746567</v>
      </c>
      <c r="H41" s="79">
        <f t="shared" si="3"/>
        <v>350.92737285037595</v>
      </c>
      <c r="I41" s="79">
        <f t="shared" si="3"/>
        <v>301.29485663900442</v>
      </c>
      <c r="J41" s="79">
        <f t="shared" si="3"/>
        <v>265.98462322442572</v>
      </c>
      <c r="K41" s="79">
        <f t="shared" si="12"/>
        <v>239.62517453574853</v>
      </c>
      <c r="L41" s="79">
        <f t="shared" si="4"/>
        <v>219.23226154795728</v>
      </c>
      <c r="M41" s="79">
        <f t="shared" si="5"/>
        <v>203.01526140123323</v>
      </c>
      <c r="N41" s="83">
        <f t="shared" si="6"/>
        <v>178.00681225866347</v>
      </c>
      <c r="O41" s="84">
        <f t="shared" si="7"/>
        <v>166.93211925898203</v>
      </c>
      <c r="P41" s="84">
        <f t="shared" si="8"/>
        <v>157.60841230417839</v>
      </c>
      <c r="Q41" s="84">
        <f t="shared" si="9"/>
        <v>149.66020489419716</v>
      </c>
      <c r="R41" s="85">
        <f t="shared" si="10"/>
        <v>142.81212186600015</v>
      </c>
      <c r="S41" s="21"/>
      <c r="W41" s="66"/>
      <c r="X41" s="66"/>
      <c r="Y41" s="25"/>
      <c r="Z41" s="25"/>
      <c r="AA41" s="25"/>
      <c r="AD41" s="48" t="s">
        <v>101</v>
      </c>
      <c r="AE41" s="138"/>
      <c r="AF41" s="135"/>
      <c r="AG41" s="134"/>
      <c r="AH41" s="39" t="s">
        <v>38</v>
      </c>
      <c r="AI41" s="39" t="s">
        <v>121</v>
      </c>
      <c r="AJ41" s="49">
        <f>AJ40+1%</f>
        <v>3.2500000000000001E-2</v>
      </c>
      <c r="AK41" s="49">
        <f>AK40+1%</f>
        <v>3.8899999999999997E-2</v>
      </c>
    </row>
    <row r="42" spans="2:37" ht="15.5" hidden="1">
      <c r="B42" s="18"/>
      <c r="C42" s="78">
        <v>19000</v>
      </c>
      <c r="D42" s="79">
        <f t="shared" si="11"/>
        <v>1624.8882943183085</v>
      </c>
      <c r="E42" s="79">
        <f t="shared" si="3"/>
        <v>835.68530207394292</v>
      </c>
      <c r="F42" s="79">
        <f t="shared" si="3"/>
        <v>571.58213977818286</v>
      </c>
      <c r="G42" s="79">
        <f t="shared" si="3"/>
        <v>449.27080871510265</v>
      </c>
      <c r="H42" s="79">
        <f t="shared" si="3"/>
        <v>370.42333800873018</v>
      </c>
      <c r="I42" s="79">
        <f t="shared" si="3"/>
        <v>318.03345978561583</v>
      </c>
      <c r="J42" s="79">
        <f t="shared" si="3"/>
        <v>280.76154673689382</v>
      </c>
      <c r="K42" s="79">
        <f t="shared" si="12"/>
        <v>252.93768423217898</v>
      </c>
      <c r="L42" s="79">
        <f t="shared" si="4"/>
        <v>231.41183163395488</v>
      </c>
      <c r="M42" s="79">
        <f t="shared" si="5"/>
        <v>214.29388703463511</v>
      </c>
      <c r="N42" s="83">
        <f t="shared" si="6"/>
        <v>187.89607960636698</v>
      </c>
      <c r="O42" s="84">
        <f t="shared" si="7"/>
        <v>176.206125884481</v>
      </c>
      <c r="P42" s="84">
        <f t="shared" si="8"/>
        <v>166.36443520996605</v>
      </c>
      <c r="Q42" s="84">
        <f t="shared" si="9"/>
        <v>157.97466072165258</v>
      </c>
      <c r="R42" s="85">
        <f t="shared" si="10"/>
        <v>150.74612863633348</v>
      </c>
      <c r="S42" s="21"/>
      <c r="W42" s="66"/>
      <c r="X42" s="66"/>
      <c r="Y42" s="25"/>
      <c r="Z42" s="25"/>
      <c r="AA42" s="25"/>
      <c r="AD42" s="48" t="s">
        <v>102</v>
      </c>
      <c r="AE42" s="138"/>
      <c r="AF42" s="133" t="s">
        <v>26</v>
      </c>
      <c r="AG42" s="134"/>
      <c r="AH42" s="39" t="s">
        <v>31</v>
      </c>
      <c r="AI42" s="39" t="s">
        <v>121</v>
      </c>
      <c r="AJ42" s="49">
        <f>AJ40+2%</f>
        <v>4.2499999999999996E-2</v>
      </c>
      <c r="AK42" s="49">
        <f>AK40+2%</f>
        <v>4.8899999999999999E-2</v>
      </c>
    </row>
    <row r="43" spans="2:37" ht="15.5">
      <c r="B43" s="18"/>
      <c r="C43" s="78">
        <v>20000</v>
      </c>
      <c r="D43" s="79">
        <f t="shared" si="11"/>
        <v>1710.4087308613771</v>
      </c>
      <c r="E43" s="79">
        <f t="shared" si="3"/>
        <v>879.66873902520319</v>
      </c>
      <c r="F43" s="79">
        <f t="shared" si="3"/>
        <v>601.66541029282405</v>
      </c>
      <c r="G43" s="79">
        <f t="shared" si="3"/>
        <v>472.91664075273962</v>
      </c>
      <c r="H43" s="79">
        <f t="shared" si="3"/>
        <v>389.91930316708442</v>
      </c>
      <c r="I43" s="79">
        <f t="shared" si="3"/>
        <v>334.77206293222719</v>
      </c>
      <c r="J43" s="79">
        <f t="shared" si="3"/>
        <v>295.53847024936186</v>
      </c>
      <c r="K43" s="79">
        <f t="shared" si="12"/>
        <v>266.25019392860946</v>
      </c>
      <c r="L43" s="79">
        <f t="shared" si="4"/>
        <v>243.59140171995253</v>
      </c>
      <c r="M43" s="79">
        <f t="shared" si="5"/>
        <v>225.57251266803698</v>
      </c>
      <c r="N43" s="88">
        <f t="shared" si="6"/>
        <v>197.78534695407049</v>
      </c>
      <c r="O43" s="89">
        <f t="shared" si="7"/>
        <v>185.48013250998002</v>
      </c>
      <c r="P43" s="89">
        <f t="shared" si="8"/>
        <v>175.12045811575376</v>
      </c>
      <c r="Q43" s="89">
        <f t="shared" si="9"/>
        <v>166.28911654910797</v>
      </c>
      <c r="R43" s="90">
        <f t="shared" si="10"/>
        <v>158.68013540666684</v>
      </c>
      <c r="S43" s="21"/>
      <c r="W43" s="66"/>
      <c r="X43" s="66"/>
      <c r="Y43" s="25"/>
      <c r="Z43" s="25"/>
      <c r="AA43" s="25"/>
      <c r="AD43" s="48" t="s">
        <v>103</v>
      </c>
      <c r="AE43" s="139"/>
      <c r="AF43" s="135"/>
      <c r="AG43" s="135"/>
      <c r="AH43" s="39" t="s">
        <v>38</v>
      </c>
      <c r="AI43" s="39" t="s">
        <v>121</v>
      </c>
      <c r="AJ43" s="49">
        <f>AJ42+1%</f>
        <v>5.2499999999999998E-2</v>
      </c>
      <c r="AK43" s="49">
        <f>AK42+1%</f>
        <v>5.8900000000000001E-2</v>
      </c>
    </row>
    <row r="44" spans="2:37" ht="15.5" hidden="1">
      <c r="B44" s="18"/>
      <c r="C44" s="78">
        <v>21000</v>
      </c>
      <c r="D44" s="79">
        <f t="shared" si="11"/>
        <v>1795.9291674044462</v>
      </c>
      <c r="E44" s="79">
        <f t="shared" si="3"/>
        <v>923.65217597646324</v>
      </c>
      <c r="F44" s="79">
        <f t="shared" si="3"/>
        <v>631.74868080746535</v>
      </c>
      <c r="G44" s="79">
        <f t="shared" si="3"/>
        <v>496.5624727903766</v>
      </c>
      <c r="H44" s="79">
        <f t="shared" si="3"/>
        <v>409.41526832543866</v>
      </c>
      <c r="I44" s="79">
        <f t="shared" si="3"/>
        <v>351.51066607883854</v>
      </c>
      <c r="J44" s="79">
        <f t="shared" si="3"/>
        <v>310.31539376183002</v>
      </c>
      <c r="K44" s="79">
        <f t="shared" si="12"/>
        <v>279.56270362503994</v>
      </c>
      <c r="L44" s="79">
        <f t="shared" si="4"/>
        <v>255.77097180595015</v>
      </c>
      <c r="M44" s="79">
        <f t="shared" si="5"/>
        <v>236.85113830143879</v>
      </c>
      <c r="N44" s="83">
        <f t="shared" si="6"/>
        <v>207.67461430177403</v>
      </c>
      <c r="O44" s="84">
        <f t="shared" si="7"/>
        <v>194.75413913547899</v>
      </c>
      <c r="P44" s="84">
        <f t="shared" si="8"/>
        <v>183.87648102154142</v>
      </c>
      <c r="Q44" s="84">
        <f t="shared" si="9"/>
        <v>174.60357237656336</v>
      </c>
      <c r="R44" s="85">
        <f t="shared" si="10"/>
        <v>166.61414217700019</v>
      </c>
      <c r="S44" s="21"/>
      <c r="W44" s="66"/>
      <c r="X44" s="66"/>
      <c r="Y44" s="25"/>
      <c r="Z44" s="25"/>
      <c r="AA44" s="25"/>
      <c r="AD44" s="126"/>
      <c r="AE44" s="115"/>
      <c r="AF44" s="115"/>
      <c r="AG44" s="115"/>
      <c r="AH44" s="115"/>
      <c r="AI44" s="115"/>
      <c r="AJ44" s="115"/>
      <c r="AK44" s="127"/>
    </row>
    <row r="45" spans="2:37" ht="15.5" hidden="1">
      <c r="B45" s="18"/>
      <c r="C45" s="78">
        <v>22000</v>
      </c>
      <c r="D45" s="79">
        <f t="shared" si="11"/>
        <v>1881.4496039475148</v>
      </c>
      <c r="E45" s="79">
        <f t="shared" si="3"/>
        <v>967.6356129277234</v>
      </c>
      <c r="F45" s="79">
        <f t="shared" si="3"/>
        <v>661.83195132210653</v>
      </c>
      <c r="G45" s="79">
        <f t="shared" si="3"/>
        <v>520.20830482801352</v>
      </c>
      <c r="H45" s="79">
        <f t="shared" si="3"/>
        <v>428.91123348379284</v>
      </c>
      <c r="I45" s="79">
        <f t="shared" si="3"/>
        <v>368.24926922544989</v>
      </c>
      <c r="J45" s="79">
        <f t="shared" si="3"/>
        <v>325.09231727429813</v>
      </c>
      <c r="K45" s="79">
        <f t="shared" si="12"/>
        <v>292.87521332147043</v>
      </c>
      <c r="L45" s="79">
        <f t="shared" si="4"/>
        <v>267.95054189194775</v>
      </c>
      <c r="M45" s="79">
        <f t="shared" si="5"/>
        <v>248.12976393484064</v>
      </c>
      <c r="N45" s="83">
        <f t="shared" si="6"/>
        <v>217.56388164947757</v>
      </c>
      <c r="O45" s="84">
        <f t="shared" si="7"/>
        <v>204.02814576097802</v>
      </c>
      <c r="P45" s="84">
        <f t="shared" si="8"/>
        <v>192.63250392732914</v>
      </c>
      <c r="Q45" s="84">
        <f t="shared" si="9"/>
        <v>182.91802820401875</v>
      </c>
      <c r="R45" s="85">
        <f t="shared" si="10"/>
        <v>174.54814894733352</v>
      </c>
      <c r="S45" s="21"/>
      <c r="W45" s="66"/>
      <c r="X45" s="66"/>
      <c r="AD45" s="42" t="s">
        <v>18</v>
      </c>
      <c r="AE45" s="43" t="s">
        <v>19</v>
      </c>
      <c r="AF45" s="43" t="s">
        <v>20</v>
      </c>
      <c r="AG45" s="43" t="s">
        <v>117</v>
      </c>
      <c r="AH45" s="43" t="s">
        <v>21</v>
      </c>
      <c r="AI45" s="43" t="s">
        <v>22</v>
      </c>
      <c r="AJ45" s="44" t="s">
        <v>23</v>
      </c>
      <c r="AK45" s="44" t="s">
        <v>24</v>
      </c>
    </row>
    <row r="46" spans="2:37" ht="15.5" hidden="1">
      <c r="B46" s="18"/>
      <c r="C46" s="78">
        <v>23000</v>
      </c>
      <c r="D46" s="79">
        <f t="shared" si="11"/>
        <v>1966.9700404905839</v>
      </c>
      <c r="E46" s="79">
        <f t="shared" si="3"/>
        <v>1011.6190498789837</v>
      </c>
      <c r="F46" s="79">
        <f t="shared" si="3"/>
        <v>691.91522183674772</v>
      </c>
      <c r="G46" s="79">
        <f t="shared" si="3"/>
        <v>543.85413686565062</v>
      </c>
      <c r="H46" s="79">
        <f t="shared" si="3"/>
        <v>448.40719864214702</v>
      </c>
      <c r="I46" s="79">
        <f t="shared" si="3"/>
        <v>384.98787237206125</v>
      </c>
      <c r="J46" s="79">
        <f t="shared" si="3"/>
        <v>339.86924078676617</v>
      </c>
      <c r="K46" s="79">
        <f t="shared" si="12"/>
        <v>306.18772301790091</v>
      </c>
      <c r="L46" s="79">
        <f t="shared" si="4"/>
        <v>280.13011197794538</v>
      </c>
      <c r="M46" s="79">
        <f t="shared" si="5"/>
        <v>259.40838956824246</v>
      </c>
      <c r="N46" s="83">
        <f t="shared" si="6"/>
        <v>227.4531489971811</v>
      </c>
      <c r="O46" s="84">
        <f t="shared" si="7"/>
        <v>213.30215238647699</v>
      </c>
      <c r="P46" s="84">
        <f t="shared" si="8"/>
        <v>201.3885268331168</v>
      </c>
      <c r="Q46" s="84">
        <f t="shared" si="9"/>
        <v>191.23248403147417</v>
      </c>
      <c r="R46" s="85">
        <f t="shared" si="10"/>
        <v>182.48215571766684</v>
      </c>
      <c r="S46" s="21"/>
      <c r="AD46" s="48" t="s">
        <v>64</v>
      </c>
      <c r="AE46" s="136" t="s">
        <v>122</v>
      </c>
      <c r="AF46" s="133" t="s">
        <v>14</v>
      </c>
      <c r="AG46" s="133" t="s">
        <v>119</v>
      </c>
      <c r="AH46" s="39" t="s">
        <v>31</v>
      </c>
      <c r="AI46" s="39" t="s">
        <v>32</v>
      </c>
      <c r="AJ46" s="49">
        <v>2.2499999999999999E-2</v>
      </c>
      <c r="AK46" s="49">
        <v>3.5999999999999997E-2</v>
      </c>
    </row>
    <row r="47" spans="2:37" ht="15.5" hidden="1">
      <c r="B47" s="18"/>
      <c r="C47" s="78">
        <v>24000</v>
      </c>
      <c r="D47" s="79">
        <f t="shared" si="11"/>
        <v>2052.4904770336525</v>
      </c>
      <c r="E47" s="79">
        <f t="shared" si="3"/>
        <v>1055.6024868302438</v>
      </c>
      <c r="F47" s="79">
        <f t="shared" si="3"/>
        <v>721.9984923513889</v>
      </c>
      <c r="G47" s="79">
        <f t="shared" si="3"/>
        <v>567.49996890328748</v>
      </c>
      <c r="H47" s="79">
        <f t="shared" si="3"/>
        <v>467.90316380050126</v>
      </c>
      <c r="I47" s="79">
        <f t="shared" si="3"/>
        <v>401.7264755186726</v>
      </c>
      <c r="J47" s="79">
        <f t="shared" si="3"/>
        <v>354.64616429923427</v>
      </c>
      <c r="K47" s="79">
        <f t="shared" si="12"/>
        <v>319.50023271433133</v>
      </c>
      <c r="L47" s="79">
        <f t="shared" si="4"/>
        <v>292.309682063943</v>
      </c>
      <c r="M47" s="79">
        <f t="shared" si="5"/>
        <v>270.68701520164433</v>
      </c>
      <c r="N47" s="83">
        <f t="shared" si="6"/>
        <v>237.34241634488458</v>
      </c>
      <c r="O47" s="84">
        <f t="shared" si="7"/>
        <v>222.57615901197602</v>
      </c>
      <c r="P47" s="84">
        <f t="shared" si="8"/>
        <v>210.14454973890452</v>
      </c>
      <c r="Q47" s="84">
        <f t="shared" si="9"/>
        <v>199.54693985892956</v>
      </c>
      <c r="R47" s="85">
        <f t="shared" si="10"/>
        <v>190.4161624880002</v>
      </c>
      <c r="S47" s="21"/>
      <c r="AD47" s="48" t="s">
        <v>65</v>
      </c>
      <c r="AE47" s="136"/>
      <c r="AF47" s="135"/>
      <c r="AG47" s="134"/>
      <c r="AH47" s="39" t="s">
        <v>38</v>
      </c>
      <c r="AI47" s="39" t="s">
        <v>32</v>
      </c>
      <c r="AJ47" s="49">
        <f>AJ46+1%</f>
        <v>3.2500000000000001E-2</v>
      </c>
      <c r="AK47" s="49">
        <f>AK46+1%</f>
        <v>4.5999999999999999E-2</v>
      </c>
    </row>
    <row r="48" spans="2:37" ht="15.5">
      <c r="B48" s="18"/>
      <c r="C48" s="86">
        <v>25000</v>
      </c>
      <c r="D48" s="87">
        <f t="shared" si="11"/>
        <v>2138.0109135767216</v>
      </c>
      <c r="E48" s="87">
        <f t="shared" si="3"/>
        <v>1099.5859237815039</v>
      </c>
      <c r="F48" s="87">
        <f t="shared" si="3"/>
        <v>752.08176286602998</v>
      </c>
      <c r="G48" s="87">
        <f t="shared" si="3"/>
        <v>591.14580094092457</v>
      </c>
      <c r="H48" s="87">
        <f t="shared" si="3"/>
        <v>487.3991289588555</v>
      </c>
      <c r="I48" s="87">
        <f t="shared" si="3"/>
        <v>418.4650786652839</v>
      </c>
      <c r="J48" s="87">
        <f t="shared" si="3"/>
        <v>369.42308781170237</v>
      </c>
      <c r="K48" s="87">
        <f t="shared" si="12"/>
        <v>332.81274241076181</v>
      </c>
      <c r="L48" s="87">
        <f t="shared" si="4"/>
        <v>304.48925214994063</v>
      </c>
      <c r="M48" s="87">
        <f t="shared" si="5"/>
        <v>281.9656408350462</v>
      </c>
      <c r="N48" s="88">
        <f t="shared" si="6"/>
        <v>247.23168369258812</v>
      </c>
      <c r="O48" s="89">
        <f t="shared" si="7"/>
        <v>231.85016563747499</v>
      </c>
      <c r="P48" s="89">
        <f t="shared" si="8"/>
        <v>218.90057264469218</v>
      </c>
      <c r="Q48" s="89">
        <f t="shared" si="9"/>
        <v>207.86139568638495</v>
      </c>
      <c r="R48" s="90">
        <f t="shared" si="10"/>
        <v>198.35016925833355</v>
      </c>
      <c r="S48" s="21"/>
      <c r="AD48" s="48" t="s">
        <v>66</v>
      </c>
      <c r="AE48" s="136"/>
      <c r="AF48" s="133" t="s">
        <v>26</v>
      </c>
      <c r="AG48" s="134"/>
      <c r="AH48" s="39" t="s">
        <v>31</v>
      </c>
      <c r="AI48" s="39" t="s">
        <v>32</v>
      </c>
      <c r="AJ48" s="49">
        <v>2.2499999999999999E-2</v>
      </c>
      <c r="AK48" s="49">
        <v>3.5999999999999997E-2</v>
      </c>
    </row>
    <row r="49" spans="2:37" ht="15.5" hidden="1">
      <c r="B49" s="18"/>
      <c r="C49" s="78">
        <v>26000</v>
      </c>
      <c r="D49" s="79">
        <f t="shared" si="11"/>
        <v>2223.5313501197907</v>
      </c>
      <c r="E49" s="79">
        <f t="shared" si="11"/>
        <v>1143.5693607327642</v>
      </c>
      <c r="F49" s="79">
        <f t="shared" si="11"/>
        <v>782.16503338067116</v>
      </c>
      <c r="G49" s="79">
        <f t="shared" si="11"/>
        <v>614.79163297856144</v>
      </c>
      <c r="H49" s="79">
        <f t="shared" si="11"/>
        <v>506.89509411720974</v>
      </c>
      <c r="I49" s="79">
        <f t="shared" si="11"/>
        <v>435.20368181189536</v>
      </c>
      <c r="J49" s="79">
        <f t="shared" si="11"/>
        <v>384.20001132417048</v>
      </c>
      <c r="K49" s="79">
        <f t="shared" si="12"/>
        <v>346.12525210719235</v>
      </c>
      <c r="L49" s="79">
        <f t="shared" si="4"/>
        <v>316.66882223593831</v>
      </c>
      <c r="M49" s="79">
        <f t="shared" si="5"/>
        <v>293.24426646844802</v>
      </c>
      <c r="N49" s="83">
        <f t="shared" si="6"/>
        <v>257.12095104029169</v>
      </c>
      <c r="O49" s="84">
        <f t="shared" si="7"/>
        <v>241.12417226297401</v>
      </c>
      <c r="P49" s="84">
        <f t="shared" si="8"/>
        <v>227.65659555047989</v>
      </c>
      <c r="Q49" s="84">
        <f t="shared" si="9"/>
        <v>216.17585151384034</v>
      </c>
      <c r="R49" s="85">
        <f t="shared" si="10"/>
        <v>206.28417602866688</v>
      </c>
      <c r="S49" s="21"/>
      <c r="AD49" s="48" t="s">
        <v>67</v>
      </c>
      <c r="AE49" s="136"/>
      <c r="AF49" s="135"/>
      <c r="AG49" s="135"/>
      <c r="AH49" s="39" t="s">
        <v>38</v>
      </c>
      <c r="AI49" s="39" t="s">
        <v>32</v>
      </c>
      <c r="AJ49" s="49">
        <f>AJ48+1%</f>
        <v>3.2500000000000001E-2</v>
      </c>
      <c r="AK49" s="49">
        <f>AK48+1%</f>
        <v>4.5999999999999999E-2</v>
      </c>
    </row>
    <row r="50" spans="2:37" ht="15.5" hidden="1">
      <c r="B50" s="18"/>
      <c r="C50" s="78">
        <v>27000</v>
      </c>
      <c r="D50" s="79">
        <f t="shared" si="11"/>
        <v>2309.0517866628588</v>
      </c>
      <c r="E50" s="79">
        <f t="shared" si="11"/>
        <v>1187.5527976840244</v>
      </c>
      <c r="F50" s="79">
        <f t="shared" si="11"/>
        <v>812.24830389531246</v>
      </c>
      <c r="G50" s="79">
        <f t="shared" si="11"/>
        <v>638.43746501619853</v>
      </c>
      <c r="H50" s="79">
        <f t="shared" si="11"/>
        <v>526.39105927556398</v>
      </c>
      <c r="I50" s="79">
        <f t="shared" si="11"/>
        <v>451.94228495850666</v>
      </c>
      <c r="J50" s="79">
        <f t="shared" si="11"/>
        <v>398.97693483663858</v>
      </c>
      <c r="K50" s="79">
        <f t="shared" si="12"/>
        <v>359.43776180362278</v>
      </c>
      <c r="L50" s="79">
        <f t="shared" si="4"/>
        <v>328.84839232193588</v>
      </c>
      <c r="M50" s="79">
        <f t="shared" si="5"/>
        <v>304.52289210184989</v>
      </c>
      <c r="N50" s="83">
        <f t="shared" si="6"/>
        <v>267.01021838799517</v>
      </c>
      <c r="O50" s="84">
        <f t="shared" si="7"/>
        <v>250.39817888847301</v>
      </c>
      <c r="P50" s="84">
        <f t="shared" si="8"/>
        <v>236.41261845626755</v>
      </c>
      <c r="Q50" s="84">
        <f t="shared" si="9"/>
        <v>224.49030734129576</v>
      </c>
      <c r="R50" s="85">
        <f t="shared" si="10"/>
        <v>214.21818279900023</v>
      </c>
      <c r="S50" s="21"/>
      <c r="AD50" s="48" t="s">
        <v>88</v>
      </c>
      <c r="AE50" s="136" t="s">
        <v>122</v>
      </c>
      <c r="AF50" s="133" t="s">
        <v>14</v>
      </c>
      <c r="AG50" s="133" t="s">
        <v>120</v>
      </c>
      <c r="AH50" s="39" t="s">
        <v>31</v>
      </c>
      <c r="AI50" s="39" t="s">
        <v>32</v>
      </c>
      <c r="AJ50" s="49">
        <f>AJ46</f>
        <v>2.2499999999999999E-2</v>
      </c>
      <c r="AK50" s="49">
        <v>3.6499999999999998E-2</v>
      </c>
    </row>
    <row r="51" spans="2:37" ht="15.5" hidden="1">
      <c r="B51" s="18"/>
      <c r="C51" s="78">
        <v>28000</v>
      </c>
      <c r="D51" s="79">
        <f t="shared" si="11"/>
        <v>2394.5722232059279</v>
      </c>
      <c r="E51" s="79">
        <f t="shared" si="11"/>
        <v>1231.5362346352845</v>
      </c>
      <c r="F51" s="79">
        <f t="shared" si="11"/>
        <v>842.33157440995365</v>
      </c>
      <c r="G51" s="79">
        <f t="shared" si="11"/>
        <v>662.08329705383551</v>
      </c>
      <c r="H51" s="79">
        <f t="shared" si="11"/>
        <v>545.8870244339181</v>
      </c>
      <c r="I51" s="79">
        <f t="shared" si="11"/>
        <v>468.68088810511802</v>
      </c>
      <c r="J51" s="79">
        <f t="shared" si="11"/>
        <v>413.75385834910668</v>
      </c>
      <c r="K51" s="79">
        <f t="shared" si="12"/>
        <v>372.7502715000532</v>
      </c>
      <c r="L51" s="79">
        <f t="shared" si="4"/>
        <v>341.02796240793356</v>
      </c>
      <c r="M51" s="79">
        <f t="shared" si="5"/>
        <v>315.80151773525176</v>
      </c>
      <c r="N51" s="83">
        <f t="shared" si="6"/>
        <v>276.8994857356987</v>
      </c>
      <c r="O51" s="84">
        <f t="shared" si="7"/>
        <v>259.67218551397201</v>
      </c>
      <c r="P51" s="84">
        <f t="shared" si="8"/>
        <v>245.16864136205527</v>
      </c>
      <c r="Q51" s="84">
        <f t="shared" si="9"/>
        <v>232.80476316875115</v>
      </c>
      <c r="R51" s="85">
        <f t="shared" si="10"/>
        <v>222.15218956933356</v>
      </c>
      <c r="S51" s="21"/>
      <c r="AD51" s="48" t="s">
        <v>89</v>
      </c>
      <c r="AE51" s="136"/>
      <c r="AF51" s="135"/>
      <c r="AG51" s="134"/>
      <c r="AH51" s="39" t="s">
        <v>38</v>
      </c>
      <c r="AI51" s="39" t="s">
        <v>32</v>
      </c>
      <c r="AJ51" s="49">
        <f>AJ50+1%</f>
        <v>3.2500000000000001E-2</v>
      </c>
      <c r="AK51" s="49">
        <f>AK50+1%</f>
        <v>4.65E-2</v>
      </c>
    </row>
    <row r="52" spans="2:37" ht="15.5" hidden="1">
      <c r="B52" s="18"/>
      <c r="C52" s="78">
        <v>29000</v>
      </c>
      <c r="D52" s="79">
        <f t="shared" si="11"/>
        <v>2480.092659748997</v>
      </c>
      <c r="E52" s="79">
        <f t="shared" si="11"/>
        <v>1275.5196715865445</v>
      </c>
      <c r="F52" s="79">
        <f t="shared" si="11"/>
        <v>872.41484492459483</v>
      </c>
      <c r="G52" s="79">
        <f t="shared" si="11"/>
        <v>685.72912909147237</v>
      </c>
      <c r="H52" s="79">
        <f t="shared" si="11"/>
        <v>565.38298959227234</v>
      </c>
      <c r="I52" s="79">
        <f t="shared" si="11"/>
        <v>485.41949125172937</v>
      </c>
      <c r="J52" s="79">
        <f t="shared" si="11"/>
        <v>428.53078186157478</v>
      </c>
      <c r="K52" s="79">
        <f t="shared" si="12"/>
        <v>386.0627811964838</v>
      </c>
      <c r="L52" s="79">
        <f t="shared" si="4"/>
        <v>353.20753249393113</v>
      </c>
      <c r="M52" s="79">
        <f t="shared" si="5"/>
        <v>327.08014336865358</v>
      </c>
      <c r="N52" s="83">
        <f t="shared" si="6"/>
        <v>286.78875308340224</v>
      </c>
      <c r="O52" s="84">
        <f t="shared" si="7"/>
        <v>268.94619213947101</v>
      </c>
      <c r="P52" s="84">
        <f t="shared" si="8"/>
        <v>253.92466426784293</v>
      </c>
      <c r="Q52" s="84">
        <f t="shared" si="9"/>
        <v>241.11921899620654</v>
      </c>
      <c r="R52" s="85">
        <f t="shared" si="10"/>
        <v>230.08619633966688</v>
      </c>
      <c r="S52" s="21"/>
      <c r="AD52" s="48" t="s">
        <v>90</v>
      </c>
      <c r="AE52" s="136"/>
      <c r="AF52" s="133" t="s">
        <v>26</v>
      </c>
      <c r="AG52" s="134"/>
      <c r="AH52" s="39" t="s">
        <v>31</v>
      </c>
      <c r="AI52" s="39" t="s">
        <v>32</v>
      </c>
      <c r="AJ52" s="49">
        <v>2.2499999999999999E-2</v>
      </c>
      <c r="AK52" s="49">
        <v>3.6499999999999998E-2</v>
      </c>
    </row>
    <row r="53" spans="2:37" ht="15.5">
      <c r="B53" s="18"/>
      <c r="C53" s="78">
        <v>30000</v>
      </c>
      <c r="D53" s="79">
        <f t="shared" si="11"/>
        <v>2565.6130962920661</v>
      </c>
      <c r="E53" s="79">
        <f t="shared" si="11"/>
        <v>1319.5031085378048</v>
      </c>
      <c r="F53" s="79">
        <f t="shared" si="11"/>
        <v>902.49811543923602</v>
      </c>
      <c r="G53" s="79">
        <f t="shared" si="11"/>
        <v>709.37496112910935</v>
      </c>
      <c r="H53" s="79">
        <f t="shared" si="11"/>
        <v>584.87895475062658</v>
      </c>
      <c r="I53" s="79">
        <f t="shared" si="11"/>
        <v>502.15809439834072</v>
      </c>
      <c r="J53" s="79">
        <f t="shared" si="11"/>
        <v>443.30770537404283</v>
      </c>
      <c r="K53" s="79">
        <f t="shared" si="12"/>
        <v>399.37529089291422</v>
      </c>
      <c r="L53" s="79">
        <f t="shared" si="4"/>
        <v>365.38710257992875</v>
      </c>
      <c r="M53" s="79">
        <f t="shared" si="5"/>
        <v>338.35876900205545</v>
      </c>
      <c r="N53" s="88">
        <f t="shared" si="6"/>
        <v>296.67802043110578</v>
      </c>
      <c r="O53" s="89">
        <f t="shared" si="7"/>
        <v>278.22019876497001</v>
      </c>
      <c r="P53" s="89">
        <f t="shared" si="8"/>
        <v>262.68068717363064</v>
      </c>
      <c r="Q53" s="89">
        <f t="shared" si="9"/>
        <v>249.43367482366193</v>
      </c>
      <c r="R53" s="90">
        <f t="shared" si="10"/>
        <v>238.02020311000024</v>
      </c>
      <c r="S53" s="21"/>
      <c r="AD53" s="48" t="s">
        <v>91</v>
      </c>
      <c r="AE53" s="136"/>
      <c r="AF53" s="135"/>
      <c r="AG53" s="135"/>
      <c r="AH53" s="39" t="s">
        <v>38</v>
      </c>
      <c r="AI53" s="39" t="s">
        <v>32</v>
      </c>
      <c r="AJ53" s="49">
        <f>AJ52+1%</f>
        <v>3.2500000000000001E-2</v>
      </c>
      <c r="AK53" s="49">
        <f>AK52+1%</f>
        <v>4.65E-2</v>
      </c>
    </row>
    <row r="54" spans="2:37" ht="15.5" hidden="1">
      <c r="B54" s="18"/>
      <c r="C54" s="78">
        <v>31000</v>
      </c>
      <c r="D54" s="79">
        <f t="shared" si="11"/>
        <v>2651.1335328351342</v>
      </c>
      <c r="E54" s="79">
        <f t="shared" si="11"/>
        <v>1363.4865454890648</v>
      </c>
      <c r="F54" s="79">
        <f t="shared" si="11"/>
        <v>932.5813859538772</v>
      </c>
      <c r="G54" s="79">
        <f t="shared" si="11"/>
        <v>733.02079316674644</v>
      </c>
      <c r="H54" s="79">
        <f t="shared" si="11"/>
        <v>604.37491990898081</v>
      </c>
      <c r="I54" s="79">
        <f t="shared" si="11"/>
        <v>518.89669754495208</v>
      </c>
      <c r="J54" s="79">
        <f t="shared" si="11"/>
        <v>458.08462888651093</v>
      </c>
      <c r="K54" s="79">
        <f t="shared" si="12"/>
        <v>412.6878005893447</v>
      </c>
      <c r="L54" s="79">
        <f t="shared" si="4"/>
        <v>377.56667266592643</v>
      </c>
      <c r="M54" s="79">
        <f t="shared" si="5"/>
        <v>349.63739463545727</v>
      </c>
      <c r="N54" s="83">
        <f t="shared" si="6"/>
        <v>306.56728777880932</v>
      </c>
      <c r="O54" s="84">
        <f t="shared" si="7"/>
        <v>287.49420539046901</v>
      </c>
      <c r="P54" s="84">
        <f t="shared" si="8"/>
        <v>271.43671007941833</v>
      </c>
      <c r="Q54" s="84">
        <f t="shared" si="9"/>
        <v>257.74813065111732</v>
      </c>
      <c r="R54" s="85">
        <f t="shared" si="10"/>
        <v>245.95420988033359</v>
      </c>
      <c r="S54" s="21"/>
      <c r="AD54" s="48" t="s">
        <v>72</v>
      </c>
      <c r="AE54" s="136" t="s">
        <v>122</v>
      </c>
      <c r="AF54" s="133" t="s">
        <v>14</v>
      </c>
      <c r="AG54" s="133" t="s">
        <v>119</v>
      </c>
      <c r="AH54" s="39" t="s">
        <v>31</v>
      </c>
      <c r="AI54" s="39" t="s">
        <v>115</v>
      </c>
      <c r="AJ54" s="49">
        <v>2.2499999999999999E-2</v>
      </c>
      <c r="AK54" s="49">
        <v>3.2899999999999999E-2</v>
      </c>
    </row>
    <row r="55" spans="2:37" ht="15.5" hidden="1">
      <c r="B55" s="18"/>
      <c r="C55" s="78">
        <v>32000</v>
      </c>
      <c r="D55" s="79">
        <f t="shared" si="11"/>
        <v>2736.6539693782033</v>
      </c>
      <c r="E55" s="79">
        <f t="shared" si="11"/>
        <v>1407.4699824403249</v>
      </c>
      <c r="F55" s="79">
        <f t="shared" si="11"/>
        <v>962.66465646851839</v>
      </c>
      <c r="G55" s="79">
        <f t="shared" si="11"/>
        <v>756.66662520438342</v>
      </c>
      <c r="H55" s="79">
        <f t="shared" si="11"/>
        <v>623.87088506733505</v>
      </c>
      <c r="I55" s="79">
        <f t="shared" si="11"/>
        <v>535.63530069156343</v>
      </c>
      <c r="J55" s="79">
        <f t="shared" si="11"/>
        <v>472.86155239897903</v>
      </c>
      <c r="K55" s="79">
        <f t="shared" si="12"/>
        <v>426.00031028577519</v>
      </c>
      <c r="L55" s="79">
        <f t="shared" si="4"/>
        <v>389.74624275192406</v>
      </c>
      <c r="M55" s="79">
        <f t="shared" si="5"/>
        <v>360.91602026885914</v>
      </c>
      <c r="N55" s="83">
        <f t="shared" si="6"/>
        <v>316.4565551265128</v>
      </c>
      <c r="O55" s="84">
        <f t="shared" si="7"/>
        <v>296.76821201596806</v>
      </c>
      <c r="P55" s="84">
        <f t="shared" si="8"/>
        <v>280.19273298520602</v>
      </c>
      <c r="Q55" s="84">
        <f t="shared" si="9"/>
        <v>266.06258647857271</v>
      </c>
      <c r="R55" s="85">
        <f t="shared" si="10"/>
        <v>253.88821665066695</v>
      </c>
      <c r="S55" s="21"/>
      <c r="AD55" s="48" t="s">
        <v>73</v>
      </c>
      <c r="AE55" s="136"/>
      <c r="AF55" s="135"/>
      <c r="AG55" s="134"/>
      <c r="AH55" s="39" t="s">
        <v>38</v>
      </c>
      <c r="AI55" s="39" t="s">
        <v>115</v>
      </c>
      <c r="AJ55" s="49">
        <f>AJ54+1%</f>
        <v>3.2500000000000001E-2</v>
      </c>
      <c r="AK55" s="49">
        <f>AK54+1%</f>
        <v>4.2900000000000001E-2</v>
      </c>
    </row>
    <row r="56" spans="2:37" ht="15.5" hidden="1">
      <c r="B56" s="18"/>
      <c r="C56" s="78">
        <v>33000</v>
      </c>
      <c r="D56" s="79">
        <f t="shared" si="11"/>
        <v>2822.1744059212724</v>
      </c>
      <c r="E56" s="79">
        <f t="shared" si="11"/>
        <v>1451.4534193915854</v>
      </c>
      <c r="F56" s="79">
        <f t="shared" si="11"/>
        <v>992.74792698315969</v>
      </c>
      <c r="G56" s="79">
        <f t="shared" si="11"/>
        <v>780.31245724202029</v>
      </c>
      <c r="H56" s="79">
        <f t="shared" si="11"/>
        <v>643.36685022568929</v>
      </c>
      <c r="I56" s="79">
        <f t="shared" si="11"/>
        <v>552.37390383817478</v>
      </c>
      <c r="J56" s="79">
        <f t="shared" si="11"/>
        <v>487.63847591144719</v>
      </c>
      <c r="K56" s="79">
        <f t="shared" si="12"/>
        <v>439.31281998220561</v>
      </c>
      <c r="L56" s="79">
        <f t="shared" si="4"/>
        <v>401.92581283792163</v>
      </c>
      <c r="M56" s="79">
        <f t="shared" si="5"/>
        <v>372.19464590226096</v>
      </c>
      <c r="N56" s="83">
        <f t="shared" si="6"/>
        <v>326.34582247421633</v>
      </c>
      <c r="O56" s="84">
        <f t="shared" si="7"/>
        <v>306.042218641467</v>
      </c>
      <c r="P56" s="84">
        <f t="shared" si="8"/>
        <v>288.94875589099371</v>
      </c>
      <c r="Q56" s="84">
        <f t="shared" si="9"/>
        <v>274.37704230602816</v>
      </c>
      <c r="R56" s="85">
        <f t="shared" si="10"/>
        <v>261.82222342100027</v>
      </c>
      <c r="S56" s="21"/>
      <c r="AD56" s="48" t="s">
        <v>74</v>
      </c>
      <c r="AE56" s="136"/>
      <c r="AF56" s="133" t="s">
        <v>26</v>
      </c>
      <c r="AG56" s="134"/>
      <c r="AH56" s="39" t="s">
        <v>31</v>
      </c>
      <c r="AI56" s="39" t="s">
        <v>115</v>
      </c>
      <c r="AJ56" s="49">
        <v>2.2499999999999999E-2</v>
      </c>
      <c r="AK56" s="49">
        <v>3.44E-2</v>
      </c>
    </row>
    <row r="57" spans="2:37" ht="15.5" hidden="1">
      <c r="B57" s="18"/>
      <c r="C57" s="78">
        <v>34000</v>
      </c>
      <c r="D57" s="79">
        <f t="shared" si="11"/>
        <v>2907.6948424643415</v>
      </c>
      <c r="E57" s="79">
        <f t="shared" si="11"/>
        <v>1495.4368563428454</v>
      </c>
      <c r="F57" s="79">
        <f t="shared" si="11"/>
        <v>1022.8311974978009</v>
      </c>
      <c r="G57" s="79">
        <f t="shared" si="11"/>
        <v>803.95828927965727</v>
      </c>
      <c r="H57" s="79">
        <f t="shared" si="11"/>
        <v>662.86281538404342</v>
      </c>
      <c r="I57" s="79">
        <f t="shared" si="11"/>
        <v>569.11250698478614</v>
      </c>
      <c r="J57" s="79">
        <f t="shared" si="11"/>
        <v>502.41539942391529</v>
      </c>
      <c r="K57" s="79">
        <f t="shared" si="12"/>
        <v>452.62532967863609</v>
      </c>
      <c r="L57" s="79">
        <f t="shared" si="4"/>
        <v>414.10538292391925</v>
      </c>
      <c r="M57" s="79">
        <f t="shared" si="5"/>
        <v>383.47327153566283</v>
      </c>
      <c r="N57" s="83">
        <f t="shared" si="6"/>
        <v>336.23508982191987</v>
      </c>
      <c r="O57" s="84">
        <f t="shared" si="7"/>
        <v>315.316225266966</v>
      </c>
      <c r="P57" s="84">
        <f t="shared" si="8"/>
        <v>297.70477879678134</v>
      </c>
      <c r="Q57" s="84">
        <f t="shared" si="9"/>
        <v>282.69149813348355</v>
      </c>
      <c r="R57" s="85">
        <f t="shared" si="10"/>
        <v>269.7562301913336</v>
      </c>
      <c r="S57" s="21"/>
      <c r="AD57" s="48" t="s">
        <v>75</v>
      </c>
      <c r="AE57" s="136"/>
      <c r="AF57" s="135"/>
      <c r="AG57" s="135"/>
      <c r="AH57" s="39" t="s">
        <v>38</v>
      </c>
      <c r="AI57" s="39" t="s">
        <v>115</v>
      </c>
      <c r="AJ57" s="49">
        <f>AJ56+1%</f>
        <v>3.2500000000000001E-2</v>
      </c>
      <c r="AK57" s="49">
        <f>AK56+1%</f>
        <v>4.4400000000000002E-2</v>
      </c>
    </row>
    <row r="58" spans="2:37" ht="15.5">
      <c r="B58" s="18"/>
      <c r="C58" s="86">
        <v>35000</v>
      </c>
      <c r="D58" s="87">
        <f t="shared" si="11"/>
        <v>2993.2152790074101</v>
      </c>
      <c r="E58" s="87">
        <f t="shared" si="11"/>
        <v>1539.4202932941055</v>
      </c>
      <c r="F58" s="87">
        <f t="shared" si="11"/>
        <v>1052.9144680124421</v>
      </c>
      <c r="G58" s="87">
        <f t="shared" si="11"/>
        <v>827.60412131729436</v>
      </c>
      <c r="H58" s="87">
        <f t="shared" si="11"/>
        <v>682.35878054239765</v>
      </c>
      <c r="I58" s="87">
        <f t="shared" si="11"/>
        <v>585.85111013139749</v>
      </c>
      <c r="J58" s="87">
        <f t="shared" si="11"/>
        <v>517.19232293638333</v>
      </c>
      <c r="K58" s="87">
        <f t="shared" si="12"/>
        <v>465.93783937506657</v>
      </c>
      <c r="L58" s="87">
        <f t="shared" si="4"/>
        <v>426.28495300991693</v>
      </c>
      <c r="M58" s="87">
        <f t="shared" si="5"/>
        <v>394.75189716906465</v>
      </c>
      <c r="N58" s="88">
        <f t="shared" si="6"/>
        <v>346.12435716962335</v>
      </c>
      <c r="O58" s="89">
        <f t="shared" si="7"/>
        <v>324.590231892465</v>
      </c>
      <c r="P58" s="89">
        <f t="shared" si="8"/>
        <v>306.46080170256909</v>
      </c>
      <c r="Q58" s="89">
        <f t="shared" si="9"/>
        <v>291.00595396093894</v>
      </c>
      <c r="R58" s="90">
        <f t="shared" si="10"/>
        <v>277.69023696166693</v>
      </c>
      <c r="S58" s="21"/>
      <c r="AD58" s="48" t="s">
        <v>96</v>
      </c>
      <c r="AE58" s="136" t="s">
        <v>122</v>
      </c>
      <c r="AF58" s="133" t="s">
        <v>14</v>
      </c>
      <c r="AG58" s="133" t="s">
        <v>120</v>
      </c>
      <c r="AH58" s="39" t="s">
        <v>31</v>
      </c>
      <c r="AI58" s="39" t="s">
        <v>115</v>
      </c>
      <c r="AJ58" s="49">
        <f>AJ54</f>
        <v>2.2499999999999999E-2</v>
      </c>
      <c r="AK58" s="49">
        <v>3.3500000000000002E-2</v>
      </c>
    </row>
    <row r="59" spans="2:37" ht="15.5" hidden="1">
      <c r="B59" s="18"/>
      <c r="C59" s="78">
        <v>36000</v>
      </c>
      <c r="D59" s="79">
        <f t="shared" si="11"/>
        <v>3078.7357155504787</v>
      </c>
      <c r="E59" s="79">
        <f t="shared" si="11"/>
        <v>1583.4037302453658</v>
      </c>
      <c r="F59" s="79">
        <f t="shared" si="11"/>
        <v>1082.9977385270834</v>
      </c>
      <c r="G59" s="79">
        <f t="shared" si="11"/>
        <v>851.24995335493134</v>
      </c>
      <c r="H59" s="79">
        <f t="shared" si="11"/>
        <v>701.85474570075189</v>
      </c>
      <c r="I59" s="79">
        <f t="shared" si="11"/>
        <v>602.58971327800884</v>
      </c>
      <c r="J59" s="79">
        <f t="shared" si="11"/>
        <v>531.96924644885144</v>
      </c>
      <c r="K59" s="79">
        <f t="shared" si="12"/>
        <v>479.25034907149706</v>
      </c>
      <c r="L59" s="79">
        <f t="shared" si="4"/>
        <v>438.46452309591456</v>
      </c>
      <c r="M59" s="79">
        <f t="shared" si="5"/>
        <v>406.03052280246646</v>
      </c>
      <c r="N59" s="83">
        <f t="shared" si="6"/>
        <v>356.01362451732695</v>
      </c>
      <c r="O59" s="84">
        <f t="shared" si="7"/>
        <v>333.86423851796405</v>
      </c>
      <c r="P59" s="84">
        <f t="shared" si="8"/>
        <v>315.21682460835677</v>
      </c>
      <c r="Q59" s="84">
        <f t="shared" si="9"/>
        <v>299.32040978839433</v>
      </c>
      <c r="R59" s="85">
        <f t="shared" si="10"/>
        <v>285.62424373200031</v>
      </c>
      <c r="S59" s="21"/>
      <c r="AD59" s="48" t="s">
        <v>97</v>
      </c>
      <c r="AE59" s="136"/>
      <c r="AF59" s="135"/>
      <c r="AG59" s="134"/>
      <c r="AH59" s="39" t="s">
        <v>38</v>
      </c>
      <c r="AI59" s="39" t="s">
        <v>115</v>
      </c>
      <c r="AJ59" s="49">
        <f>AJ58+1%</f>
        <v>3.2500000000000001E-2</v>
      </c>
      <c r="AK59" s="49">
        <f>AK58+1%</f>
        <v>4.3500000000000004E-2</v>
      </c>
    </row>
    <row r="60" spans="2:37" ht="15.5" hidden="1">
      <c r="B60" s="18"/>
      <c r="C60" s="78">
        <v>37000</v>
      </c>
      <c r="D60" s="79">
        <f t="shared" si="11"/>
        <v>3164.2561520935478</v>
      </c>
      <c r="E60" s="79">
        <f t="shared" si="11"/>
        <v>1627.3871671966258</v>
      </c>
      <c r="F60" s="79">
        <f t="shared" si="11"/>
        <v>1113.0810090417244</v>
      </c>
      <c r="G60" s="79">
        <f t="shared" si="11"/>
        <v>874.8957853925682</v>
      </c>
      <c r="H60" s="79">
        <f t="shared" si="11"/>
        <v>721.35071085910613</v>
      </c>
      <c r="I60" s="79">
        <f t="shared" si="11"/>
        <v>619.3283164246202</v>
      </c>
      <c r="J60" s="79">
        <f t="shared" si="11"/>
        <v>546.74616996131954</v>
      </c>
      <c r="K60" s="79">
        <f t="shared" si="12"/>
        <v>492.56285876792748</v>
      </c>
      <c r="L60" s="79">
        <f t="shared" si="4"/>
        <v>450.64409318191218</v>
      </c>
      <c r="M60" s="79">
        <f t="shared" si="5"/>
        <v>417.30914843586834</v>
      </c>
      <c r="N60" s="83">
        <f t="shared" si="6"/>
        <v>365.90289186503043</v>
      </c>
      <c r="O60" s="84">
        <f t="shared" si="7"/>
        <v>343.138245143463</v>
      </c>
      <c r="P60" s="84">
        <f t="shared" si="8"/>
        <v>323.97284751414446</v>
      </c>
      <c r="Q60" s="84">
        <f t="shared" si="9"/>
        <v>307.63486561584978</v>
      </c>
      <c r="R60" s="85">
        <f t="shared" si="10"/>
        <v>293.55825050233364</v>
      </c>
      <c r="S60" s="21"/>
      <c r="AD60" s="48" t="s">
        <v>98</v>
      </c>
      <c r="AE60" s="136"/>
      <c r="AF60" s="133" t="s">
        <v>26</v>
      </c>
      <c r="AG60" s="134"/>
      <c r="AH60" s="39" t="s">
        <v>31</v>
      </c>
      <c r="AI60" s="39" t="s">
        <v>115</v>
      </c>
      <c r="AJ60" s="49">
        <v>2.2499999999999999E-2</v>
      </c>
      <c r="AK60" s="49">
        <v>3.5000000000000003E-2</v>
      </c>
    </row>
    <row r="61" spans="2:37" ht="15.5" hidden="1">
      <c r="B61" s="18"/>
      <c r="C61" s="78">
        <v>38000</v>
      </c>
      <c r="D61" s="79">
        <f t="shared" si="11"/>
        <v>3249.7765886366169</v>
      </c>
      <c r="E61" s="79">
        <f t="shared" si="11"/>
        <v>1671.3706041478858</v>
      </c>
      <c r="F61" s="79">
        <f t="shared" si="11"/>
        <v>1143.1642795563657</v>
      </c>
      <c r="G61" s="79">
        <f t="shared" si="11"/>
        <v>898.54161743020529</v>
      </c>
      <c r="H61" s="79">
        <f t="shared" si="11"/>
        <v>740.84667601746037</v>
      </c>
      <c r="I61" s="79">
        <f t="shared" si="11"/>
        <v>636.06691957123167</v>
      </c>
      <c r="J61" s="79">
        <f t="shared" si="11"/>
        <v>561.52309347378764</v>
      </c>
      <c r="K61" s="79">
        <f t="shared" si="12"/>
        <v>505.87536846435796</v>
      </c>
      <c r="L61" s="79">
        <f t="shared" si="4"/>
        <v>462.82366326790975</v>
      </c>
      <c r="M61" s="79">
        <f t="shared" si="5"/>
        <v>428.58777406927021</v>
      </c>
      <c r="N61" s="83">
        <f t="shared" si="6"/>
        <v>375.79215921273396</v>
      </c>
      <c r="O61" s="84">
        <f t="shared" si="7"/>
        <v>352.41225176896199</v>
      </c>
      <c r="P61" s="84">
        <f t="shared" si="8"/>
        <v>332.72887041993209</v>
      </c>
      <c r="Q61" s="84">
        <f t="shared" si="9"/>
        <v>315.94932144330517</v>
      </c>
      <c r="R61" s="85">
        <f t="shared" si="10"/>
        <v>301.49225727266696</v>
      </c>
      <c r="S61" s="21"/>
      <c r="AD61" s="48" t="s">
        <v>99</v>
      </c>
      <c r="AE61" s="136"/>
      <c r="AF61" s="135"/>
      <c r="AG61" s="135"/>
      <c r="AH61" s="39" t="s">
        <v>38</v>
      </c>
      <c r="AI61" s="39" t="s">
        <v>115</v>
      </c>
      <c r="AJ61" s="49">
        <f>AJ60+1%</f>
        <v>3.2500000000000001E-2</v>
      </c>
      <c r="AK61" s="49">
        <f>AK60+1%</f>
        <v>4.5000000000000005E-2</v>
      </c>
    </row>
    <row r="62" spans="2:37" ht="15.5" hidden="1">
      <c r="B62" s="18"/>
      <c r="C62" s="78">
        <v>39000</v>
      </c>
      <c r="D62" s="79">
        <f t="shared" si="11"/>
        <v>3335.2970251796855</v>
      </c>
      <c r="E62" s="79">
        <f t="shared" si="11"/>
        <v>1715.3540410991463</v>
      </c>
      <c r="F62" s="79">
        <f t="shared" si="11"/>
        <v>1173.2475500710068</v>
      </c>
      <c r="G62" s="79">
        <f t="shared" si="11"/>
        <v>922.18744946784227</v>
      </c>
      <c r="H62" s="79">
        <f t="shared" si="11"/>
        <v>760.34264117581461</v>
      </c>
      <c r="I62" s="79">
        <f t="shared" si="11"/>
        <v>652.80552271784302</v>
      </c>
      <c r="J62" s="79">
        <f t="shared" si="11"/>
        <v>576.30001698625574</v>
      </c>
      <c r="K62" s="79">
        <f t="shared" si="12"/>
        <v>519.18787816078839</v>
      </c>
      <c r="L62" s="79">
        <f t="shared" si="4"/>
        <v>475.00323335390738</v>
      </c>
      <c r="M62" s="79">
        <f t="shared" si="5"/>
        <v>439.86639970267208</v>
      </c>
      <c r="N62" s="83">
        <f t="shared" si="6"/>
        <v>385.6814265604375</v>
      </c>
      <c r="O62" s="84">
        <f t="shared" si="7"/>
        <v>361.68625839446099</v>
      </c>
      <c r="P62" s="84">
        <f t="shared" si="8"/>
        <v>341.48489332571984</v>
      </c>
      <c r="Q62" s="84">
        <f t="shared" si="9"/>
        <v>324.26377727076056</v>
      </c>
      <c r="R62" s="85">
        <f t="shared" si="10"/>
        <v>309.42626404300034</v>
      </c>
      <c r="S62" s="21"/>
      <c r="AD62" s="48" t="s">
        <v>80</v>
      </c>
      <c r="AE62" s="136" t="s">
        <v>122</v>
      </c>
      <c r="AF62" s="133" t="s">
        <v>14</v>
      </c>
      <c r="AG62" s="133" t="s">
        <v>119</v>
      </c>
      <c r="AH62" s="39" t="s">
        <v>31</v>
      </c>
      <c r="AI62" s="39" t="s">
        <v>121</v>
      </c>
      <c r="AJ62" s="49">
        <v>2.2499999999999999E-2</v>
      </c>
      <c r="AK62" s="49">
        <v>2.8899999999999999E-2</v>
      </c>
    </row>
    <row r="63" spans="2:37" ht="15.5">
      <c r="B63" s="18"/>
      <c r="C63" s="78">
        <v>40000</v>
      </c>
      <c r="D63" s="79">
        <f t="shared" si="11"/>
        <v>3420.8174617227542</v>
      </c>
      <c r="E63" s="79">
        <f t="shared" si="11"/>
        <v>1759.3374780504064</v>
      </c>
      <c r="F63" s="79">
        <f t="shared" si="11"/>
        <v>1203.3308205856481</v>
      </c>
      <c r="G63" s="79">
        <f t="shared" si="11"/>
        <v>945.83328150547925</v>
      </c>
      <c r="H63" s="79">
        <f t="shared" si="11"/>
        <v>779.83860633416884</v>
      </c>
      <c r="I63" s="79">
        <f t="shared" si="11"/>
        <v>669.54412586445437</v>
      </c>
      <c r="J63" s="79">
        <f t="shared" si="11"/>
        <v>591.07694049872373</v>
      </c>
      <c r="K63" s="79">
        <f t="shared" si="12"/>
        <v>532.50038785721893</v>
      </c>
      <c r="L63" s="79">
        <f t="shared" si="4"/>
        <v>487.18280343990506</v>
      </c>
      <c r="M63" s="79">
        <f t="shared" si="5"/>
        <v>451.14502533607396</v>
      </c>
      <c r="N63" s="88">
        <f t="shared" si="6"/>
        <v>395.57069390814098</v>
      </c>
      <c r="O63" s="89">
        <f t="shared" si="7"/>
        <v>370.96026501996005</v>
      </c>
      <c r="P63" s="89">
        <f t="shared" si="8"/>
        <v>350.24091623150753</v>
      </c>
      <c r="Q63" s="89">
        <f t="shared" si="9"/>
        <v>332.57823309821595</v>
      </c>
      <c r="R63" s="90">
        <f t="shared" si="10"/>
        <v>317.36027081333367</v>
      </c>
      <c r="S63" s="21"/>
      <c r="AD63" s="48" t="s">
        <v>81</v>
      </c>
      <c r="AE63" s="136"/>
      <c r="AF63" s="135"/>
      <c r="AG63" s="134"/>
      <c r="AH63" s="39" t="s">
        <v>38</v>
      </c>
      <c r="AI63" s="39" t="s">
        <v>121</v>
      </c>
      <c r="AJ63" s="49">
        <f>AJ62+1%</f>
        <v>3.2500000000000001E-2</v>
      </c>
      <c r="AK63" s="49">
        <f>AK62+1%</f>
        <v>3.8899999999999997E-2</v>
      </c>
    </row>
    <row r="64" spans="2:37" ht="15.5" hidden="1">
      <c r="B64" s="18"/>
      <c r="C64" s="78">
        <v>41000</v>
      </c>
      <c r="D64" s="79">
        <f t="shared" si="11"/>
        <v>3506.3378982658232</v>
      </c>
      <c r="E64" s="79">
        <f t="shared" si="11"/>
        <v>1803.3209150016664</v>
      </c>
      <c r="F64" s="79">
        <f t="shared" si="11"/>
        <v>1233.4140911002892</v>
      </c>
      <c r="G64" s="79">
        <f t="shared" si="11"/>
        <v>969.47911354311611</v>
      </c>
      <c r="H64" s="79">
        <f t="shared" si="11"/>
        <v>799.33457149252308</v>
      </c>
      <c r="I64" s="79">
        <f t="shared" si="11"/>
        <v>686.28272901106561</v>
      </c>
      <c r="J64" s="79">
        <f t="shared" si="11"/>
        <v>605.85386401119183</v>
      </c>
      <c r="K64" s="79">
        <f t="shared" si="12"/>
        <v>545.81289755364946</v>
      </c>
      <c r="L64" s="79">
        <f t="shared" si="4"/>
        <v>499.36237352590268</v>
      </c>
      <c r="M64" s="79">
        <f t="shared" si="5"/>
        <v>462.42365096947572</v>
      </c>
      <c r="N64" s="83">
        <f t="shared" si="6"/>
        <v>405.45996125584458</v>
      </c>
      <c r="O64" s="84">
        <f t="shared" si="7"/>
        <v>380.23427164545899</v>
      </c>
      <c r="P64" s="84">
        <f t="shared" si="8"/>
        <v>358.99693913729521</v>
      </c>
      <c r="Q64" s="84">
        <f t="shared" si="9"/>
        <v>340.89268892567134</v>
      </c>
      <c r="R64" s="85">
        <f t="shared" si="10"/>
        <v>325.29427758366705</v>
      </c>
      <c r="S64" s="21"/>
      <c r="AD64" s="48" t="s">
        <v>82</v>
      </c>
      <c r="AE64" s="136"/>
      <c r="AF64" s="133" t="s">
        <v>26</v>
      </c>
      <c r="AG64" s="134"/>
      <c r="AH64" s="39" t="s">
        <v>31</v>
      </c>
      <c r="AI64" s="39" t="s">
        <v>121</v>
      </c>
      <c r="AJ64" s="49">
        <v>2.2499999999999999E-2</v>
      </c>
      <c r="AK64" s="49">
        <v>3.04E-2</v>
      </c>
    </row>
    <row r="65" spans="2:37" ht="15.5" hidden="1">
      <c r="B65" s="18"/>
      <c r="C65" s="78">
        <v>42000</v>
      </c>
      <c r="D65" s="79">
        <f t="shared" si="11"/>
        <v>3591.8583348088923</v>
      </c>
      <c r="E65" s="79">
        <f t="shared" si="11"/>
        <v>1847.3043519529265</v>
      </c>
      <c r="F65" s="79">
        <f t="shared" si="11"/>
        <v>1263.4973616149307</v>
      </c>
      <c r="G65" s="79">
        <f t="shared" si="11"/>
        <v>993.12494558075321</v>
      </c>
      <c r="H65" s="79">
        <f t="shared" si="11"/>
        <v>818.83053665087732</v>
      </c>
      <c r="I65" s="79">
        <f t="shared" si="11"/>
        <v>703.02133215767708</v>
      </c>
      <c r="J65" s="79">
        <f t="shared" si="11"/>
        <v>620.63078752366005</v>
      </c>
      <c r="K65" s="79">
        <f t="shared" si="12"/>
        <v>559.12540725007989</v>
      </c>
      <c r="L65" s="79">
        <f t="shared" si="4"/>
        <v>511.54194361190031</v>
      </c>
      <c r="M65" s="79">
        <f t="shared" si="5"/>
        <v>473.70227660287759</v>
      </c>
      <c r="N65" s="83">
        <f t="shared" si="6"/>
        <v>415.34922860354806</v>
      </c>
      <c r="O65" s="84">
        <f t="shared" si="7"/>
        <v>389.50827827095799</v>
      </c>
      <c r="P65" s="84">
        <f t="shared" si="8"/>
        <v>367.75296204308285</v>
      </c>
      <c r="Q65" s="84">
        <f t="shared" si="9"/>
        <v>349.20714475312673</v>
      </c>
      <c r="R65" s="85">
        <f t="shared" si="10"/>
        <v>333.22828435400038</v>
      </c>
      <c r="S65" s="21"/>
      <c r="AD65" s="48" t="s">
        <v>83</v>
      </c>
      <c r="AE65" s="136"/>
      <c r="AF65" s="135"/>
      <c r="AG65" s="135"/>
      <c r="AH65" s="39" t="s">
        <v>38</v>
      </c>
      <c r="AI65" s="39" t="s">
        <v>121</v>
      </c>
      <c r="AJ65" s="49">
        <f>AJ64+1%</f>
        <v>3.2500000000000001E-2</v>
      </c>
      <c r="AK65" s="49">
        <f>AK64+1%</f>
        <v>4.0399999999999998E-2</v>
      </c>
    </row>
    <row r="66" spans="2:37" ht="15.5" hidden="1">
      <c r="B66" s="18"/>
      <c r="C66" s="78">
        <v>43000</v>
      </c>
      <c r="D66" s="79">
        <f t="shared" si="11"/>
        <v>3677.3787713519609</v>
      </c>
      <c r="E66" s="79">
        <f t="shared" si="11"/>
        <v>1891.2877889041868</v>
      </c>
      <c r="F66" s="79">
        <f t="shared" si="11"/>
        <v>1293.5806321295718</v>
      </c>
      <c r="G66" s="79">
        <f t="shared" si="11"/>
        <v>1016.7707776183902</v>
      </c>
      <c r="H66" s="79">
        <f t="shared" si="11"/>
        <v>838.32650180923144</v>
      </c>
      <c r="I66" s="79">
        <f t="shared" si="11"/>
        <v>719.75993530428843</v>
      </c>
      <c r="J66" s="79">
        <f t="shared" si="11"/>
        <v>635.40771103612815</v>
      </c>
      <c r="K66" s="79">
        <f t="shared" si="12"/>
        <v>572.43791694651043</v>
      </c>
      <c r="L66" s="79">
        <f t="shared" si="4"/>
        <v>523.72151369789788</v>
      </c>
      <c r="M66" s="79">
        <f t="shared" si="5"/>
        <v>484.98090223627946</v>
      </c>
      <c r="N66" s="83">
        <f t="shared" si="6"/>
        <v>425.23849595125159</v>
      </c>
      <c r="O66" s="84">
        <f t="shared" si="7"/>
        <v>398.78228489645704</v>
      </c>
      <c r="P66" s="84">
        <f t="shared" si="8"/>
        <v>376.50898494887059</v>
      </c>
      <c r="Q66" s="84">
        <f t="shared" si="9"/>
        <v>357.52160058058212</v>
      </c>
      <c r="R66" s="85">
        <f t="shared" si="10"/>
        <v>341.16229112433371</v>
      </c>
      <c r="S66" s="21"/>
      <c r="AD66" s="48" t="s">
        <v>104</v>
      </c>
      <c r="AE66" s="136" t="s">
        <v>122</v>
      </c>
      <c r="AF66" s="133" t="s">
        <v>14</v>
      </c>
      <c r="AG66" s="133" t="s">
        <v>120</v>
      </c>
      <c r="AH66" s="39" t="s">
        <v>31</v>
      </c>
      <c r="AI66" s="39" t="s">
        <v>121</v>
      </c>
      <c r="AJ66" s="49">
        <f>AJ62</f>
        <v>2.2499999999999999E-2</v>
      </c>
      <c r="AK66" s="49">
        <v>2.9899999999999999E-2</v>
      </c>
    </row>
    <row r="67" spans="2:37" ht="15.5" hidden="1">
      <c r="B67" s="18"/>
      <c r="C67" s="78">
        <v>44000</v>
      </c>
      <c r="D67" s="79">
        <f t="shared" si="11"/>
        <v>3762.8992078950296</v>
      </c>
      <c r="E67" s="79">
        <f t="shared" si="11"/>
        <v>1935.2712258554468</v>
      </c>
      <c r="F67" s="79">
        <f t="shared" si="11"/>
        <v>1323.6639026442131</v>
      </c>
      <c r="G67" s="79">
        <f t="shared" si="11"/>
        <v>1040.416609656027</v>
      </c>
      <c r="H67" s="79">
        <f t="shared" si="11"/>
        <v>857.82246696758568</v>
      </c>
      <c r="I67" s="79">
        <f t="shared" si="11"/>
        <v>736.49853845089979</v>
      </c>
      <c r="J67" s="79">
        <f t="shared" si="11"/>
        <v>650.18463454859625</v>
      </c>
      <c r="K67" s="79">
        <f t="shared" si="12"/>
        <v>585.75042664294085</v>
      </c>
      <c r="L67" s="79">
        <f t="shared" si="4"/>
        <v>535.9010837838955</v>
      </c>
      <c r="M67" s="79">
        <f t="shared" si="5"/>
        <v>496.25952786968128</v>
      </c>
      <c r="N67" s="83">
        <f t="shared" si="6"/>
        <v>435.12776329895513</v>
      </c>
      <c r="O67" s="84">
        <f t="shared" si="7"/>
        <v>408.05629152195604</v>
      </c>
      <c r="P67" s="84">
        <f t="shared" si="8"/>
        <v>385.26500785465828</v>
      </c>
      <c r="Q67" s="84">
        <f t="shared" si="9"/>
        <v>365.83605640803751</v>
      </c>
      <c r="R67" s="85">
        <f t="shared" si="10"/>
        <v>349.09629789466703</v>
      </c>
      <c r="S67" s="21"/>
      <c r="AD67" s="48" t="s">
        <v>105</v>
      </c>
      <c r="AE67" s="136"/>
      <c r="AF67" s="135"/>
      <c r="AG67" s="134"/>
      <c r="AH67" s="39" t="s">
        <v>38</v>
      </c>
      <c r="AI67" s="39" t="s">
        <v>121</v>
      </c>
      <c r="AJ67" s="49">
        <f>AJ66+1%</f>
        <v>3.2500000000000001E-2</v>
      </c>
      <c r="AK67" s="49">
        <f>AK66+1%</f>
        <v>3.9899999999999998E-2</v>
      </c>
    </row>
    <row r="68" spans="2:37" ht="15.5">
      <c r="B68" s="18"/>
      <c r="C68" s="86">
        <v>45000</v>
      </c>
      <c r="D68" s="87">
        <f t="shared" si="11"/>
        <v>3848.4196444380987</v>
      </c>
      <c r="E68" s="87">
        <f t="shared" si="11"/>
        <v>1979.2546628067071</v>
      </c>
      <c r="F68" s="87">
        <f t="shared" si="11"/>
        <v>1353.7471731588541</v>
      </c>
      <c r="G68" s="87">
        <f t="shared" si="11"/>
        <v>1064.0624416936641</v>
      </c>
      <c r="H68" s="87">
        <f t="shared" si="11"/>
        <v>877.31843212593992</v>
      </c>
      <c r="I68" s="87">
        <f t="shared" si="11"/>
        <v>753.23714159751114</v>
      </c>
      <c r="J68" s="87">
        <f t="shared" si="11"/>
        <v>664.96155806106435</v>
      </c>
      <c r="K68" s="87">
        <f t="shared" si="12"/>
        <v>599.06293633937128</v>
      </c>
      <c r="L68" s="87">
        <f t="shared" si="4"/>
        <v>548.08065386989313</v>
      </c>
      <c r="M68" s="87">
        <f t="shared" si="5"/>
        <v>507.53815350308315</v>
      </c>
      <c r="N68" s="88">
        <f t="shared" si="6"/>
        <v>445.01703064665861</v>
      </c>
      <c r="O68" s="89">
        <f t="shared" si="7"/>
        <v>417.33029814745504</v>
      </c>
      <c r="P68" s="89">
        <f t="shared" si="8"/>
        <v>394.02103076044597</v>
      </c>
      <c r="Q68" s="89">
        <f t="shared" si="9"/>
        <v>374.15051223549295</v>
      </c>
      <c r="R68" s="90">
        <f t="shared" si="10"/>
        <v>357.03030466500036</v>
      </c>
      <c r="S68" s="21"/>
      <c r="AD68" s="48" t="s">
        <v>106</v>
      </c>
      <c r="AE68" s="136"/>
      <c r="AF68" s="133" t="s">
        <v>26</v>
      </c>
      <c r="AG68" s="134"/>
      <c r="AH68" s="39" t="s">
        <v>31</v>
      </c>
      <c r="AI68" s="39" t="s">
        <v>121</v>
      </c>
      <c r="AJ68" s="49">
        <v>2.2499999999999999E-2</v>
      </c>
      <c r="AK68" s="49">
        <v>3.1399999999999997E-2</v>
      </c>
    </row>
    <row r="69" spans="2:37" ht="15.5" hidden="1">
      <c r="B69" s="18"/>
      <c r="C69" s="78">
        <v>46000</v>
      </c>
      <c r="D69" s="79">
        <f t="shared" si="11"/>
        <v>3933.9400809811677</v>
      </c>
      <c r="E69" s="79">
        <f t="shared" si="11"/>
        <v>2023.2380997579673</v>
      </c>
      <c r="F69" s="79">
        <f t="shared" si="11"/>
        <v>1383.8304436734954</v>
      </c>
      <c r="G69" s="79">
        <f t="shared" si="11"/>
        <v>1087.7082737313012</v>
      </c>
      <c r="H69" s="79">
        <f t="shared" si="11"/>
        <v>896.81439728429405</v>
      </c>
      <c r="I69" s="79">
        <f t="shared" si="11"/>
        <v>769.97574474412249</v>
      </c>
      <c r="J69" s="79">
        <f t="shared" si="11"/>
        <v>679.73848157353234</v>
      </c>
      <c r="K69" s="79">
        <f t="shared" si="12"/>
        <v>612.37544603580182</v>
      </c>
      <c r="L69" s="79">
        <f t="shared" si="4"/>
        <v>560.26022395589075</v>
      </c>
      <c r="M69" s="79">
        <f t="shared" si="5"/>
        <v>518.81677913648491</v>
      </c>
      <c r="N69" s="83">
        <f t="shared" si="6"/>
        <v>454.90629799436221</v>
      </c>
      <c r="O69" s="84">
        <f t="shared" si="7"/>
        <v>426.60430477295398</v>
      </c>
      <c r="P69" s="84">
        <f t="shared" si="8"/>
        <v>402.7770536662336</v>
      </c>
      <c r="Q69" s="84">
        <f t="shared" si="9"/>
        <v>382.46496806294834</v>
      </c>
      <c r="R69" s="85">
        <f t="shared" si="10"/>
        <v>364.96431143533368</v>
      </c>
      <c r="S69" s="21"/>
      <c r="AD69" s="48" t="s">
        <v>107</v>
      </c>
      <c r="AE69" s="136"/>
      <c r="AF69" s="135"/>
      <c r="AG69" s="135"/>
      <c r="AH69" s="39" t="s">
        <v>38</v>
      </c>
      <c r="AI69" s="39" t="s">
        <v>121</v>
      </c>
      <c r="AJ69" s="49">
        <f>AJ68+1%</f>
        <v>3.2500000000000001E-2</v>
      </c>
      <c r="AK69" s="49">
        <f>AK68+1%</f>
        <v>4.1399999999999999E-2</v>
      </c>
    </row>
    <row r="70" spans="2:37" ht="15.5" hidden="1">
      <c r="B70" s="18"/>
      <c r="C70" s="78">
        <v>47000</v>
      </c>
      <c r="D70" s="79">
        <f t="shared" si="11"/>
        <v>4019.4605175242364</v>
      </c>
      <c r="E70" s="79">
        <f t="shared" si="11"/>
        <v>2067.2215367092276</v>
      </c>
      <c r="F70" s="79">
        <f t="shared" si="11"/>
        <v>1413.9137141881365</v>
      </c>
      <c r="G70" s="79">
        <f t="shared" si="11"/>
        <v>1111.3541057689381</v>
      </c>
      <c r="H70" s="79">
        <f t="shared" si="11"/>
        <v>916.31036244264828</v>
      </c>
      <c r="I70" s="79">
        <f t="shared" si="11"/>
        <v>786.71434789073385</v>
      </c>
      <c r="J70" s="79">
        <f t="shared" si="11"/>
        <v>694.51540508600056</v>
      </c>
      <c r="K70" s="79">
        <f t="shared" si="12"/>
        <v>625.68795573223224</v>
      </c>
      <c r="L70" s="79">
        <f t="shared" si="4"/>
        <v>572.43979404188849</v>
      </c>
      <c r="M70" s="79">
        <f t="shared" si="5"/>
        <v>530.09540476988684</v>
      </c>
      <c r="N70" s="83">
        <f t="shared" si="6"/>
        <v>464.79556534206569</v>
      </c>
      <c r="O70" s="84">
        <f t="shared" si="7"/>
        <v>435.87831139845304</v>
      </c>
      <c r="P70" s="84">
        <f t="shared" si="8"/>
        <v>411.53307657202134</v>
      </c>
      <c r="Q70" s="84">
        <f t="shared" si="9"/>
        <v>390.77942389040373</v>
      </c>
      <c r="R70" s="85">
        <f t="shared" si="10"/>
        <v>372.89831820566707</v>
      </c>
      <c r="S70" s="21"/>
      <c r="AD70" s="120"/>
      <c r="AE70" s="125"/>
      <c r="AF70" s="128"/>
      <c r="AG70" s="122"/>
      <c r="AH70" s="66"/>
      <c r="AI70" s="66"/>
      <c r="AJ70" s="123"/>
      <c r="AK70" s="123"/>
    </row>
    <row r="71" spans="2:37" ht="15.5" hidden="1">
      <c r="B71" s="18"/>
      <c r="C71" s="78">
        <v>48000</v>
      </c>
      <c r="D71" s="79">
        <f t="shared" si="11"/>
        <v>4104.980954067305</v>
      </c>
      <c r="E71" s="79">
        <f t="shared" si="11"/>
        <v>2111.2049736604877</v>
      </c>
      <c r="F71" s="79">
        <f t="shared" si="11"/>
        <v>1443.9969847027778</v>
      </c>
      <c r="G71" s="79">
        <f t="shared" si="11"/>
        <v>1134.999937806575</v>
      </c>
      <c r="H71" s="79">
        <f t="shared" si="11"/>
        <v>935.80632760100252</v>
      </c>
      <c r="I71" s="79">
        <f t="shared" si="11"/>
        <v>803.4529510373452</v>
      </c>
      <c r="J71" s="79">
        <f t="shared" si="11"/>
        <v>709.29232859846854</v>
      </c>
      <c r="K71" s="79">
        <f t="shared" si="12"/>
        <v>639.00046542866266</v>
      </c>
      <c r="L71" s="79">
        <f t="shared" si="4"/>
        <v>584.619364127886</v>
      </c>
      <c r="M71" s="79">
        <f t="shared" si="5"/>
        <v>541.37403040328866</v>
      </c>
      <c r="N71" s="83">
        <f t="shared" si="6"/>
        <v>474.68483268976917</v>
      </c>
      <c r="O71" s="84">
        <f t="shared" si="7"/>
        <v>445.15231802395203</v>
      </c>
      <c r="P71" s="84">
        <f t="shared" si="8"/>
        <v>420.28909947780903</v>
      </c>
      <c r="Q71" s="84">
        <f t="shared" si="9"/>
        <v>399.09387971785912</v>
      </c>
      <c r="R71" s="85">
        <f t="shared" si="10"/>
        <v>380.83232497600039</v>
      </c>
      <c r="S71" s="21"/>
      <c r="AD71" s="115"/>
      <c r="AE71" s="66"/>
      <c r="AF71" s="66"/>
      <c r="AG71" s="66"/>
      <c r="AH71" s="66"/>
      <c r="AI71" s="66"/>
      <c r="AJ71" s="124"/>
      <c r="AK71" s="124"/>
    </row>
    <row r="72" spans="2:37" ht="15.5" hidden="1">
      <c r="B72" s="18"/>
      <c r="C72" s="78">
        <v>49000</v>
      </c>
      <c r="D72" s="79">
        <f t="shared" si="11"/>
        <v>4190.5013906103741</v>
      </c>
      <c r="E72" s="79">
        <f t="shared" si="11"/>
        <v>2155.1884106117477</v>
      </c>
      <c r="F72" s="79">
        <f t="shared" si="11"/>
        <v>1474.0802552174189</v>
      </c>
      <c r="G72" s="79">
        <f t="shared" si="11"/>
        <v>1158.6457698442121</v>
      </c>
      <c r="H72" s="79">
        <f t="shared" si="11"/>
        <v>955.30229275935676</v>
      </c>
      <c r="I72" s="79">
        <f t="shared" si="11"/>
        <v>820.19155418395644</v>
      </c>
      <c r="J72" s="79">
        <f t="shared" si="11"/>
        <v>724.06925211093665</v>
      </c>
      <c r="K72" s="79">
        <f t="shared" si="12"/>
        <v>652.3129751250932</v>
      </c>
      <c r="L72" s="79">
        <f t="shared" si="4"/>
        <v>596.79893421388363</v>
      </c>
      <c r="M72" s="79">
        <f t="shared" si="5"/>
        <v>552.65265603669059</v>
      </c>
      <c r="N72" s="83">
        <f t="shared" si="6"/>
        <v>484.57410003747276</v>
      </c>
      <c r="O72" s="84">
        <f t="shared" si="7"/>
        <v>454.42632464945103</v>
      </c>
      <c r="P72" s="84">
        <f t="shared" si="8"/>
        <v>429.04512238359672</v>
      </c>
      <c r="Q72" s="84">
        <f t="shared" si="9"/>
        <v>407.40833554531451</v>
      </c>
      <c r="R72" s="85">
        <f t="shared" si="10"/>
        <v>388.76633174633372</v>
      </c>
      <c r="S72" s="21"/>
      <c r="AD72" s="120"/>
      <c r="AE72" s="125"/>
      <c r="AF72" s="128"/>
      <c r="AG72" s="122"/>
      <c r="AH72" s="66"/>
      <c r="AI72" s="66"/>
      <c r="AJ72" s="123"/>
      <c r="AK72" s="123"/>
    </row>
    <row r="73" spans="2:37" ht="15.5">
      <c r="B73" s="18"/>
      <c r="C73" s="78">
        <v>50000</v>
      </c>
      <c r="D73" s="79">
        <f t="shared" si="11"/>
        <v>4276.0218271534432</v>
      </c>
      <c r="E73" s="79">
        <f t="shared" si="11"/>
        <v>2199.1718475630078</v>
      </c>
      <c r="F73" s="79">
        <f t="shared" si="11"/>
        <v>1504.16352573206</v>
      </c>
      <c r="G73" s="79">
        <f t="shared" si="11"/>
        <v>1182.2916018818491</v>
      </c>
      <c r="H73" s="79">
        <f t="shared" si="11"/>
        <v>974.798257917711</v>
      </c>
      <c r="I73" s="79">
        <f t="shared" si="11"/>
        <v>836.93015733056779</v>
      </c>
      <c r="J73" s="79">
        <f t="shared" si="11"/>
        <v>738.84617562340475</v>
      </c>
      <c r="K73" s="79">
        <f t="shared" si="12"/>
        <v>665.62548482152363</v>
      </c>
      <c r="L73" s="79">
        <f t="shared" si="4"/>
        <v>608.97850429988125</v>
      </c>
      <c r="M73" s="79">
        <f t="shared" si="5"/>
        <v>563.9312816700924</v>
      </c>
      <c r="N73" s="88">
        <f t="shared" si="6"/>
        <v>494.46336738517624</v>
      </c>
      <c r="O73" s="89">
        <f t="shared" si="7"/>
        <v>463.70033127494997</v>
      </c>
      <c r="P73" s="89">
        <f t="shared" si="8"/>
        <v>437.80114528938435</v>
      </c>
      <c r="Q73" s="89">
        <f t="shared" si="9"/>
        <v>415.7227913727699</v>
      </c>
      <c r="R73" s="90">
        <f t="shared" si="10"/>
        <v>396.7003385166671</v>
      </c>
      <c r="S73" s="21"/>
      <c r="AD73" s="120"/>
      <c r="AE73" s="125"/>
      <c r="AF73" s="128"/>
      <c r="AG73" s="122"/>
      <c r="AH73" s="66"/>
      <c r="AI73" s="66"/>
      <c r="AJ73" s="123"/>
      <c r="AK73" s="123"/>
    </row>
    <row r="74" spans="2:37" ht="15.5" hidden="1">
      <c r="B74" s="18"/>
      <c r="C74" s="78">
        <v>51000</v>
      </c>
      <c r="D74" s="79">
        <f t="shared" si="11"/>
        <v>4361.5422636965113</v>
      </c>
      <c r="E74" s="79">
        <f t="shared" si="11"/>
        <v>2243.1552845142683</v>
      </c>
      <c r="F74" s="79">
        <f t="shared" si="11"/>
        <v>1534.2467962467013</v>
      </c>
      <c r="G74" s="79">
        <f t="shared" si="11"/>
        <v>1205.937433919486</v>
      </c>
      <c r="H74" s="79">
        <f t="shared" si="11"/>
        <v>994.29422307606524</v>
      </c>
      <c r="I74" s="79">
        <f t="shared" si="11"/>
        <v>853.66876047717915</v>
      </c>
      <c r="J74" s="79">
        <f t="shared" si="11"/>
        <v>753.62309913587285</v>
      </c>
      <c r="K74" s="79">
        <f t="shared" si="12"/>
        <v>678.93799451795417</v>
      </c>
      <c r="L74" s="79">
        <f t="shared" si="4"/>
        <v>621.15807438587899</v>
      </c>
      <c r="M74" s="79">
        <f t="shared" si="5"/>
        <v>575.20990730349422</v>
      </c>
      <c r="N74" s="83">
        <f t="shared" si="6"/>
        <v>504.35263473287984</v>
      </c>
      <c r="O74" s="84">
        <f t="shared" si="7"/>
        <v>472.97433790044903</v>
      </c>
      <c r="P74" s="84">
        <f t="shared" si="8"/>
        <v>446.5571681951721</v>
      </c>
      <c r="Q74" s="84">
        <f t="shared" si="9"/>
        <v>424.03724720022529</v>
      </c>
      <c r="R74" s="85">
        <f t="shared" si="10"/>
        <v>404.63434528700043</v>
      </c>
      <c r="S74" s="21"/>
      <c r="AD74" s="120"/>
      <c r="AE74" s="125"/>
      <c r="AF74" s="128"/>
      <c r="AG74" s="122"/>
      <c r="AH74" s="66"/>
      <c r="AI74" s="66"/>
      <c r="AJ74" s="123"/>
      <c r="AK74" s="123"/>
    </row>
    <row r="75" spans="2:37" ht="15.5" hidden="1">
      <c r="B75" s="18"/>
      <c r="C75" s="78">
        <v>52000</v>
      </c>
      <c r="D75" s="79">
        <f t="shared" si="11"/>
        <v>4447.0627002395813</v>
      </c>
      <c r="E75" s="79">
        <f t="shared" si="11"/>
        <v>2287.1387214655283</v>
      </c>
      <c r="F75" s="79">
        <f t="shared" si="11"/>
        <v>1564.3300667613423</v>
      </c>
      <c r="G75" s="79">
        <f t="shared" si="11"/>
        <v>1229.5832659571229</v>
      </c>
      <c r="H75" s="79">
        <f t="shared" si="11"/>
        <v>1013.7901882344195</v>
      </c>
      <c r="I75" s="79">
        <f t="shared" si="11"/>
        <v>870.40736362379073</v>
      </c>
      <c r="J75" s="79">
        <f t="shared" si="11"/>
        <v>768.40002264834095</v>
      </c>
      <c r="K75" s="79">
        <f t="shared" si="12"/>
        <v>692.2505042143847</v>
      </c>
      <c r="L75" s="79">
        <f t="shared" si="4"/>
        <v>633.33764447187662</v>
      </c>
      <c r="M75" s="79">
        <f t="shared" si="5"/>
        <v>586.48853293689604</v>
      </c>
      <c r="N75" s="83">
        <f t="shared" si="6"/>
        <v>514.24190208058337</v>
      </c>
      <c r="O75" s="84">
        <f t="shared" si="7"/>
        <v>482.24834452594803</v>
      </c>
      <c r="P75" s="84">
        <f t="shared" si="8"/>
        <v>455.31319110095978</v>
      </c>
      <c r="Q75" s="84">
        <f t="shared" si="9"/>
        <v>432.35170302768068</v>
      </c>
      <c r="R75" s="85">
        <f t="shared" si="10"/>
        <v>412.56835205733375</v>
      </c>
      <c r="S75" s="21"/>
      <c r="AD75" s="120"/>
      <c r="AE75" s="125"/>
      <c r="AF75" s="128"/>
      <c r="AG75" s="122"/>
      <c r="AH75" s="66"/>
      <c r="AI75" s="66"/>
      <c r="AJ75" s="123"/>
      <c r="AK75" s="123"/>
    </row>
    <row r="76" spans="2:37" ht="15.5" hidden="1">
      <c r="B76" s="18"/>
      <c r="C76" s="78">
        <v>53000</v>
      </c>
      <c r="D76" s="79">
        <f t="shared" si="11"/>
        <v>4532.5831367826495</v>
      </c>
      <c r="E76" s="79">
        <f t="shared" si="11"/>
        <v>2331.1221584167884</v>
      </c>
      <c r="F76" s="79">
        <f t="shared" si="11"/>
        <v>1594.4133372759838</v>
      </c>
      <c r="G76" s="79">
        <f t="shared" si="11"/>
        <v>1253.22909799476</v>
      </c>
      <c r="H76" s="79">
        <f t="shared" si="11"/>
        <v>1033.2861533927737</v>
      </c>
      <c r="I76" s="79">
        <f t="shared" si="11"/>
        <v>887.14596677040208</v>
      </c>
      <c r="J76" s="79">
        <f t="shared" si="11"/>
        <v>783.17694616080905</v>
      </c>
      <c r="K76" s="79">
        <f t="shared" si="12"/>
        <v>705.56301391081513</v>
      </c>
      <c r="L76" s="79">
        <f t="shared" si="4"/>
        <v>645.51721455787413</v>
      </c>
      <c r="M76" s="79">
        <f t="shared" si="5"/>
        <v>597.76715857029785</v>
      </c>
      <c r="N76" s="83">
        <f t="shared" si="6"/>
        <v>524.13116942828685</v>
      </c>
      <c r="O76" s="84">
        <f t="shared" si="7"/>
        <v>491.52235115144703</v>
      </c>
      <c r="P76" s="84">
        <f t="shared" si="8"/>
        <v>464.06921400674747</v>
      </c>
      <c r="Q76" s="84">
        <f t="shared" si="9"/>
        <v>440.66615885513608</v>
      </c>
      <c r="R76" s="85">
        <f t="shared" si="10"/>
        <v>420.50235882766714</v>
      </c>
      <c r="S76" s="21"/>
      <c r="AD76" s="115"/>
      <c r="AE76" s="66"/>
      <c r="AF76" s="66"/>
      <c r="AG76" s="66"/>
      <c r="AH76" s="66"/>
      <c r="AI76" s="66"/>
      <c r="AJ76" s="124"/>
      <c r="AK76" s="124"/>
    </row>
    <row r="77" spans="2:37" ht="15.5" hidden="1">
      <c r="B77" s="18"/>
      <c r="C77" s="78">
        <v>54000</v>
      </c>
      <c r="D77" s="79">
        <f t="shared" si="11"/>
        <v>4618.1035733257177</v>
      </c>
      <c r="E77" s="79">
        <f t="shared" si="11"/>
        <v>2375.1055953680489</v>
      </c>
      <c r="F77" s="79">
        <f t="shared" si="11"/>
        <v>1624.4966077906249</v>
      </c>
      <c r="G77" s="79">
        <f t="shared" si="11"/>
        <v>1276.8749300323971</v>
      </c>
      <c r="H77" s="79">
        <f t="shared" si="11"/>
        <v>1052.782118551128</v>
      </c>
      <c r="I77" s="79">
        <f t="shared" si="11"/>
        <v>903.88456991701332</v>
      </c>
      <c r="J77" s="79">
        <f t="shared" si="11"/>
        <v>797.95386967327715</v>
      </c>
      <c r="K77" s="79">
        <f t="shared" si="12"/>
        <v>718.87552360724555</v>
      </c>
      <c r="L77" s="79">
        <f t="shared" si="4"/>
        <v>657.69678464387175</v>
      </c>
      <c r="M77" s="79">
        <f t="shared" si="5"/>
        <v>609.04578420369978</v>
      </c>
      <c r="N77" s="83">
        <f t="shared" si="6"/>
        <v>534.02043677599033</v>
      </c>
      <c r="O77" s="84">
        <f t="shared" si="7"/>
        <v>500.79635777694602</v>
      </c>
      <c r="P77" s="84">
        <f t="shared" si="8"/>
        <v>472.8252369125351</v>
      </c>
      <c r="Q77" s="84">
        <f t="shared" si="9"/>
        <v>448.98061468259152</v>
      </c>
      <c r="R77" s="85">
        <f t="shared" si="10"/>
        <v>428.43636559800046</v>
      </c>
      <c r="S77" s="21"/>
      <c r="AD77" s="120"/>
      <c r="AE77" s="125"/>
      <c r="AF77" s="128"/>
      <c r="AG77" s="122"/>
      <c r="AH77" s="66"/>
      <c r="AI77" s="66"/>
      <c r="AJ77" s="123"/>
      <c r="AK77" s="123"/>
    </row>
    <row r="78" spans="2:37" ht="15.5">
      <c r="B78" s="18"/>
      <c r="C78" s="86">
        <v>55000</v>
      </c>
      <c r="D78" s="87">
        <f t="shared" si="11"/>
        <v>4703.6240098687877</v>
      </c>
      <c r="E78" s="87">
        <f t="shared" si="11"/>
        <v>2419.0890323193084</v>
      </c>
      <c r="F78" s="87">
        <f t="shared" si="11"/>
        <v>1654.5798783052662</v>
      </c>
      <c r="G78" s="87">
        <f t="shared" si="11"/>
        <v>1300.5207620700339</v>
      </c>
      <c r="H78" s="87">
        <f t="shared" si="11"/>
        <v>1072.278083709482</v>
      </c>
      <c r="I78" s="87">
        <f t="shared" si="11"/>
        <v>920.62317306362468</v>
      </c>
      <c r="J78" s="87">
        <f t="shared" si="11"/>
        <v>812.73079318574526</v>
      </c>
      <c r="K78" s="87">
        <f t="shared" si="12"/>
        <v>732.18803330367609</v>
      </c>
      <c r="L78" s="87">
        <f t="shared" si="4"/>
        <v>669.87635472986938</v>
      </c>
      <c r="M78" s="87">
        <f t="shared" si="5"/>
        <v>620.3244098371016</v>
      </c>
      <c r="N78" s="88">
        <f t="shared" si="6"/>
        <v>543.90970412369393</v>
      </c>
      <c r="O78" s="89">
        <f t="shared" si="7"/>
        <v>510.07036440244502</v>
      </c>
      <c r="P78" s="89">
        <f t="shared" si="8"/>
        <v>481.58125981832285</v>
      </c>
      <c r="Q78" s="89">
        <f t="shared" si="9"/>
        <v>457.29507051004691</v>
      </c>
      <c r="R78" s="90">
        <f t="shared" si="10"/>
        <v>436.37037236833379</v>
      </c>
      <c r="S78" s="21"/>
      <c r="AD78" s="120"/>
      <c r="AE78" s="125"/>
      <c r="AF78" s="128"/>
      <c r="AG78" s="122"/>
      <c r="AH78" s="66"/>
      <c r="AI78" s="66"/>
      <c r="AJ78" s="123"/>
      <c r="AK78" s="123"/>
    </row>
    <row r="79" spans="2:37" ht="15.5" hidden="1">
      <c r="B79" s="18"/>
      <c r="C79" s="78">
        <v>56000</v>
      </c>
      <c r="D79" s="79">
        <f t="shared" si="11"/>
        <v>4789.1444464118558</v>
      </c>
      <c r="E79" s="79">
        <f t="shared" si="11"/>
        <v>2463.0724692705689</v>
      </c>
      <c r="F79" s="79">
        <f t="shared" si="11"/>
        <v>1684.6631488199073</v>
      </c>
      <c r="G79" s="79">
        <f t="shared" si="11"/>
        <v>1324.166594107671</v>
      </c>
      <c r="H79" s="79">
        <f t="shared" si="11"/>
        <v>1091.7740488678362</v>
      </c>
      <c r="I79" s="79">
        <f t="shared" si="11"/>
        <v>937.36177621023603</v>
      </c>
      <c r="J79" s="79">
        <f t="shared" si="11"/>
        <v>827.50771669821336</v>
      </c>
      <c r="K79" s="79">
        <f t="shared" si="12"/>
        <v>745.5005430001064</v>
      </c>
      <c r="L79" s="79">
        <f t="shared" si="4"/>
        <v>682.05592481586712</v>
      </c>
      <c r="M79" s="79">
        <f t="shared" si="5"/>
        <v>631.60303547050353</v>
      </c>
      <c r="N79" s="83">
        <f t="shared" si="6"/>
        <v>553.79897147139741</v>
      </c>
      <c r="O79" s="84">
        <f t="shared" si="7"/>
        <v>519.34437102794402</v>
      </c>
      <c r="P79" s="84">
        <f t="shared" si="8"/>
        <v>490.33728272411054</v>
      </c>
      <c r="Q79" s="84">
        <f t="shared" si="9"/>
        <v>465.6095263375023</v>
      </c>
      <c r="R79" s="85">
        <f t="shared" si="10"/>
        <v>444.30437913866712</v>
      </c>
      <c r="S79" s="21"/>
      <c r="AD79" s="120"/>
      <c r="AE79" s="125"/>
      <c r="AF79" s="128"/>
      <c r="AG79" s="122"/>
      <c r="AH79" s="66"/>
      <c r="AI79" s="66"/>
      <c r="AJ79" s="123"/>
      <c r="AK79" s="123"/>
    </row>
    <row r="80" spans="2:37" ht="15.5" hidden="1">
      <c r="B80" s="18"/>
      <c r="C80" s="78">
        <v>57000</v>
      </c>
      <c r="D80" s="79">
        <f t="shared" si="11"/>
        <v>4874.6648829549249</v>
      </c>
      <c r="E80" s="79">
        <f t="shared" si="11"/>
        <v>2507.055906221829</v>
      </c>
      <c r="F80" s="79">
        <f t="shared" si="11"/>
        <v>1714.7464193345486</v>
      </c>
      <c r="G80" s="79">
        <f t="shared" si="11"/>
        <v>1347.8124261453079</v>
      </c>
      <c r="H80" s="79">
        <f t="shared" si="11"/>
        <v>1111.2700140261904</v>
      </c>
      <c r="I80" s="79">
        <f t="shared" si="11"/>
        <v>954.10037935684738</v>
      </c>
      <c r="J80" s="79">
        <f t="shared" si="11"/>
        <v>842.28464021068146</v>
      </c>
      <c r="K80" s="79">
        <f t="shared" si="12"/>
        <v>758.81305269653694</v>
      </c>
      <c r="L80" s="79">
        <f t="shared" si="4"/>
        <v>694.23549490186463</v>
      </c>
      <c r="M80" s="79">
        <f t="shared" si="5"/>
        <v>642.88166110390523</v>
      </c>
      <c r="N80" s="83">
        <f t="shared" si="6"/>
        <v>563.68823881910089</v>
      </c>
      <c r="O80" s="84">
        <f t="shared" si="7"/>
        <v>528.61837765344296</v>
      </c>
      <c r="P80" s="84">
        <f t="shared" si="8"/>
        <v>499.09330562989823</v>
      </c>
      <c r="Q80" s="84">
        <f t="shared" si="9"/>
        <v>473.92398216495769</v>
      </c>
      <c r="R80" s="85">
        <f t="shared" si="10"/>
        <v>452.23838590900044</v>
      </c>
      <c r="S80" s="21"/>
      <c r="AD80" s="120"/>
      <c r="AE80" s="125"/>
      <c r="AF80" s="128"/>
      <c r="AG80" s="122"/>
      <c r="AH80" s="66"/>
      <c r="AI80" s="66"/>
      <c r="AJ80" s="123"/>
      <c r="AK80" s="123"/>
    </row>
    <row r="81" spans="2:37" ht="15.5" hidden="1">
      <c r="B81" s="18"/>
      <c r="C81" s="78">
        <v>58000</v>
      </c>
      <c r="D81" s="79">
        <f t="shared" si="11"/>
        <v>4960.185319497994</v>
      </c>
      <c r="E81" s="79">
        <f t="shared" si="11"/>
        <v>2551.039343173089</v>
      </c>
      <c r="F81" s="79">
        <f t="shared" si="11"/>
        <v>1744.8296898491897</v>
      </c>
      <c r="G81" s="79">
        <f t="shared" si="11"/>
        <v>1371.4582581829447</v>
      </c>
      <c r="H81" s="79">
        <f t="shared" si="11"/>
        <v>1130.7659791845447</v>
      </c>
      <c r="I81" s="79">
        <f t="shared" si="11"/>
        <v>970.83898250345874</v>
      </c>
      <c r="J81" s="79">
        <f t="shared" si="11"/>
        <v>857.06156372314956</v>
      </c>
      <c r="K81" s="79">
        <f t="shared" si="12"/>
        <v>772.12556239296759</v>
      </c>
      <c r="L81" s="79">
        <f t="shared" si="4"/>
        <v>706.41506498786225</v>
      </c>
      <c r="M81" s="79">
        <f t="shared" si="5"/>
        <v>654.16028673730716</v>
      </c>
      <c r="N81" s="83">
        <f t="shared" si="6"/>
        <v>573.57750616680448</v>
      </c>
      <c r="O81" s="84">
        <f t="shared" si="7"/>
        <v>537.89238427894202</v>
      </c>
      <c r="P81" s="84">
        <f t="shared" si="8"/>
        <v>507.84932853568586</v>
      </c>
      <c r="Q81" s="84">
        <f t="shared" si="9"/>
        <v>482.23843799241308</v>
      </c>
      <c r="R81" s="85">
        <f t="shared" si="10"/>
        <v>460.17239267933377</v>
      </c>
      <c r="S81" s="21"/>
      <c r="AD81" s="115"/>
      <c r="AE81" s="66"/>
      <c r="AF81" s="66"/>
      <c r="AG81" s="66"/>
      <c r="AH81" s="66"/>
      <c r="AI81" s="66"/>
      <c r="AJ81" s="124"/>
      <c r="AK81" s="124"/>
    </row>
    <row r="82" spans="2:37" ht="15.5" hidden="1">
      <c r="B82" s="18"/>
      <c r="C82" s="78">
        <v>59000</v>
      </c>
      <c r="D82" s="79">
        <f t="shared" si="11"/>
        <v>5045.7057560410622</v>
      </c>
      <c r="E82" s="79">
        <f t="shared" si="11"/>
        <v>2595.0227801243491</v>
      </c>
      <c r="F82" s="79">
        <f t="shared" si="11"/>
        <v>1774.912960363831</v>
      </c>
      <c r="G82" s="79">
        <f t="shared" si="11"/>
        <v>1395.1040902205818</v>
      </c>
      <c r="H82" s="79">
        <f t="shared" si="11"/>
        <v>1150.2619443428989</v>
      </c>
      <c r="I82" s="79">
        <f t="shared" si="11"/>
        <v>987.57758565007009</v>
      </c>
      <c r="J82" s="79">
        <f t="shared" si="11"/>
        <v>871.83848723561755</v>
      </c>
      <c r="K82" s="79">
        <f t="shared" si="12"/>
        <v>785.43807208939791</v>
      </c>
      <c r="L82" s="79">
        <f t="shared" si="4"/>
        <v>718.59463507385988</v>
      </c>
      <c r="M82" s="79">
        <f t="shared" si="5"/>
        <v>665.43891237070898</v>
      </c>
      <c r="N82" s="83">
        <f t="shared" si="6"/>
        <v>583.46677351450796</v>
      </c>
      <c r="O82" s="84">
        <f t="shared" si="7"/>
        <v>547.16639090444107</v>
      </c>
      <c r="P82" s="84">
        <f t="shared" si="8"/>
        <v>516.60535144147354</v>
      </c>
      <c r="Q82" s="84">
        <f t="shared" si="9"/>
        <v>490.55289381986847</v>
      </c>
      <c r="R82" s="85">
        <f t="shared" si="10"/>
        <v>468.10639944966715</v>
      </c>
      <c r="S82" s="21"/>
      <c r="AD82" s="120"/>
      <c r="AE82" s="125"/>
      <c r="AF82" s="128"/>
      <c r="AG82" s="122"/>
      <c r="AH82" s="66"/>
      <c r="AI82" s="66"/>
      <c r="AJ82" s="123"/>
      <c r="AK82" s="123"/>
    </row>
    <row r="83" spans="2:37" ht="15.5">
      <c r="B83" s="18"/>
      <c r="C83" s="78">
        <v>60000</v>
      </c>
      <c r="D83" s="79">
        <f t="shared" si="11"/>
        <v>5131.2261925841321</v>
      </c>
      <c r="E83" s="79">
        <f t="shared" si="11"/>
        <v>2639.0062170756096</v>
      </c>
      <c r="F83" s="79">
        <f t="shared" ref="E83:J125" si="13">PMT(F$11,F$6,$C83*(-1))</f>
        <v>1804.996230878472</v>
      </c>
      <c r="G83" s="79">
        <f t="shared" si="13"/>
        <v>1418.7499222582187</v>
      </c>
      <c r="H83" s="79">
        <f t="shared" si="13"/>
        <v>1169.7579095012532</v>
      </c>
      <c r="I83" s="79">
        <f t="shared" si="13"/>
        <v>1004.3161887966814</v>
      </c>
      <c r="J83" s="79">
        <f t="shared" si="13"/>
        <v>886.61541074808565</v>
      </c>
      <c r="K83" s="79">
        <f t="shared" si="12"/>
        <v>798.75058178582844</v>
      </c>
      <c r="L83" s="79">
        <f t="shared" si="4"/>
        <v>730.7742051598575</v>
      </c>
      <c r="M83" s="79">
        <f t="shared" si="5"/>
        <v>676.71753800411091</v>
      </c>
      <c r="N83" s="88">
        <f t="shared" si="6"/>
        <v>593.35604086221156</v>
      </c>
      <c r="O83" s="89">
        <f t="shared" si="7"/>
        <v>556.44039752994001</v>
      </c>
      <c r="P83" s="89">
        <f t="shared" si="8"/>
        <v>525.36137434726129</v>
      </c>
      <c r="Q83" s="89">
        <f t="shared" si="9"/>
        <v>498.86734964732386</v>
      </c>
      <c r="R83" s="90">
        <f t="shared" si="10"/>
        <v>476.04040622000048</v>
      </c>
      <c r="S83" s="21"/>
      <c r="AD83" s="120"/>
      <c r="AE83" s="125"/>
      <c r="AF83" s="128"/>
      <c r="AG83" s="122"/>
      <c r="AH83" s="66"/>
      <c r="AI83" s="66"/>
      <c r="AJ83" s="123"/>
      <c r="AK83" s="123"/>
    </row>
    <row r="84" spans="2:37" ht="15.5" hidden="1">
      <c r="B84" s="18"/>
      <c r="C84" s="78">
        <v>61000</v>
      </c>
      <c r="D84" s="79">
        <f t="shared" ref="D84:D147" si="14">PMT(D$11,D$6,$C84*(-1))</f>
        <v>5216.7466291272003</v>
      </c>
      <c r="E84" s="79">
        <f t="shared" si="13"/>
        <v>2682.9896540268696</v>
      </c>
      <c r="F84" s="79">
        <f t="shared" si="13"/>
        <v>1835.0795013931133</v>
      </c>
      <c r="G84" s="79">
        <f t="shared" si="13"/>
        <v>1442.3957542958556</v>
      </c>
      <c r="H84" s="79">
        <f t="shared" si="13"/>
        <v>1189.2538746596074</v>
      </c>
      <c r="I84" s="79">
        <f t="shared" si="13"/>
        <v>1021.0547919432928</v>
      </c>
      <c r="J84" s="79">
        <f t="shared" si="13"/>
        <v>901.39233426055375</v>
      </c>
      <c r="K84" s="79">
        <f t="shared" si="12"/>
        <v>812.06309148225887</v>
      </c>
      <c r="L84" s="79">
        <f t="shared" si="4"/>
        <v>742.95377524585524</v>
      </c>
      <c r="M84" s="79">
        <f t="shared" si="5"/>
        <v>687.99616363751272</v>
      </c>
      <c r="N84" s="83">
        <f t="shared" si="6"/>
        <v>603.24530820991504</v>
      </c>
      <c r="O84" s="84">
        <f t="shared" si="7"/>
        <v>565.71440415543907</v>
      </c>
      <c r="P84" s="84">
        <f t="shared" si="8"/>
        <v>534.11739725304892</v>
      </c>
      <c r="Q84" s="84">
        <f t="shared" si="9"/>
        <v>507.18180547477925</v>
      </c>
      <c r="R84" s="85">
        <f t="shared" si="10"/>
        <v>483.97441299033386</v>
      </c>
      <c r="S84" s="21"/>
      <c r="AD84" s="120"/>
      <c r="AE84" s="125"/>
      <c r="AF84" s="128"/>
      <c r="AG84" s="122"/>
      <c r="AH84" s="66"/>
      <c r="AI84" s="66"/>
      <c r="AJ84" s="123"/>
      <c r="AK84" s="123"/>
    </row>
    <row r="85" spans="2:37" ht="15.5" hidden="1">
      <c r="B85" s="18"/>
      <c r="C85" s="78">
        <v>62000</v>
      </c>
      <c r="D85" s="79">
        <f t="shared" si="14"/>
        <v>5302.2670656702685</v>
      </c>
      <c r="E85" s="79">
        <f t="shared" si="13"/>
        <v>2726.9730909781297</v>
      </c>
      <c r="F85" s="79">
        <f t="shared" si="13"/>
        <v>1865.1627719077544</v>
      </c>
      <c r="G85" s="79">
        <f t="shared" si="13"/>
        <v>1466.0415863334929</v>
      </c>
      <c r="H85" s="79">
        <f t="shared" si="13"/>
        <v>1208.7498398179616</v>
      </c>
      <c r="I85" s="79">
        <f t="shared" si="13"/>
        <v>1037.7933950899042</v>
      </c>
      <c r="J85" s="79">
        <f t="shared" si="13"/>
        <v>916.16925777302185</v>
      </c>
      <c r="K85" s="79">
        <f t="shared" si="12"/>
        <v>825.37560117868941</v>
      </c>
      <c r="L85" s="79">
        <f t="shared" si="4"/>
        <v>755.13334533185287</v>
      </c>
      <c r="M85" s="79">
        <f t="shared" si="5"/>
        <v>699.27478927091454</v>
      </c>
      <c r="N85" s="83">
        <f t="shared" si="6"/>
        <v>613.13457555761863</v>
      </c>
      <c r="O85" s="84">
        <f t="shared" si="7"/>
        <v>574.98841078093801</v>
      </c>
      <c r="P85" s="84">
        <f t="shared" si="8"/>
        <v>542.87342015883667</v>
      </c>
      <c r="Q85" s="84">
        <f t="shared" si="9"/>
        <v>515.49626130223464</v>
      </c>
      <c r="R85" s="85">
        <f t="shared" si="10"/>
        <v>491.90841976066719</v>
      </c>
      <c r="S85" s="21"/>
      <c r="AD85" s="120"/>
      <c r="AE85" s="125"/>
      <c r="AF85" s="128"/>
      <c r="AG85" s="122"/>
      <c r="AH85" s="66"/>
      <c r="AI85" s="66"/>
      <c r="AJ85" s="123"/>
      <c r="AK85" s="123"/>
    </row>
    <row r="86" spans="2:37" ht="15.5" hidden="1">
      <c r="B86" s="18"/>
      <c r="C86" s="78">
        <v>63000</v>
      </c>
      <c r="D86" s="79">
        <f t="shared" si="14"/>
        <v>5387.7875022133385</v>
      </c>
      <c r="E86" s="79">
        <f t="shared" si="13"/>
        <v>2770.9565279293902</v>
      </c>
      <c r="F86" s="79">
        <f t="shared" si="13"/>
        <v>1895.2460424223957</v>
      </c>
      <c r="G86" s="79">
        <f t="shared" si="13"/>
        <v>1489.6874183711298</v>
      </c>
      <c r="H86" s="79">
        <f t="shared" si="13"/>
        <v>1228.2458049763159</v>
      </c>
      <c r="I86" s="79">
        <f t="shared" si="13"/>
        <v>1054.5319982365156</v>
      </c>
      <c r="J86" s="79">
        <f t="shared" si="13"/>
        <v>930.94618128548996</v>
      </c>
      <c r="K86" s="79">
        <f t="shared" si="12"/>
        <v>838.68811087511983</v>
      </c>
      <c r="L86" s="79">
        <f t="shared" si="4"/>
        <v>767.31291541785049</v>
      </c>
      <c r="M86" s="79">
        <f t="shared" si="5"/>
        <v>710.55341490431636</v>
      </c>
      <c r="N86" s="83">
        <f t="shared" si="6"/>
        <v>623.02384290532211</v>
      </c>
      <c r="O86" s="84">
        <f t="shared" si="7"/>
        <v>584.26241740643707</v>
      </c>
      <c r="P86" s="84">
        <f t="shared" si="8"/>
        <v>551.6294430646243</v>
      </c>
      <c r="Q86" s="84">
        <f t="shared" si="9"/>
        <v>523.81071712969003</v>
      </c>
      <c r="R86" s="85">
        <f t="shared" si="10"/>
        <v>499.84242653100051</v>
      </c>
      <c r="S86" s="21"/>
      <c r="AD86" s="115"/>
      <c r="AE86" s="66"/>
      <c r="AF86" s="66"/>
      <c r="AG86" s="66"/>
      <c r="AH86" s="66"/>
      <c r="AI86" s="66"/>
      <c r="AJ86" s="124"/>
      <c r="AK86" s="124"/>
    </row>
    <row r="87" spans="2:37" ht="15.5" hidden="1">
      <c r="B87" s="18"/>
      <c r="C87" s="78">
        <v>64000</v>
      </c>
      <c r="D87" s="79">
        <f t="shared" si="14"/>
        <v>5473.3079387564067</v>
      </c>
      <c r="E87" s="79">
        <f t="shared" si="13"/>
        <v>2814.9399648806498</v>
      </c>
      <c r="F87" s="79">
        <f t="shared" si="13"/>
        <v>1925.3293129370368</v>
      </c>
      <c r="G87" s="79">
        <f t="shared" si="13"/>
        <v>1513.3332504087668</v>
      </c>
      <c r="H87" s="79">
        <f t="shared" si="13"/>
        <v>1247.7417701346701</v>
      </c>
      <c r="I87" s="79">
        <f t="shared" si="13"/>
        <v>1071.2706013831269</v>
      </c>
      <c r="J87" s="79">
        <f t="shared" si="13"/>
        <v>945.72310479795806</v>
      </c>
      <c r="K87" s="79">
        <f t="shared" si="12"/>
        <v>852.00062057155037</v>
      </c>
      <c r="L87" s="79">
        <f t="shared" si="4"/>
        <v>779.49248550384812</v>
      </c>
      <c r="M87" s="79">
        <f t="shared" si="5"/>
        <v>721.83204053771829</v>
      </c>
      <c r="N87" s="83">
        <f t="shared" si="6"/>
        <v>632.91311025302559</v>
      </c>
      <c r="O87" s="84">
        <f t="shared" si="7"/>
        <v>593.53642403193612</v>
      </c>
      <c r="P87" s="84">
        <f t="shared" si="8"/>
        <v>560.38546597041204</v>
      </c>
      <c r="Q87" s="84">
        <f t="shared" si="9"/>
        <v>532.12517295714542</v>
      </c>
      <c r="R87" s="85">
        <f t="shared" si="10"/>
        <v>507.7764333013339</v>
      </c>
      <c r="S87" s="21"/>
      <c r="AD87" s="120"/>
      <c r="AE87" s="125"/>
      <c r="AF87" s="128"/>
      <c r="AG87" s="122"/>
      <c r="AH87" s="66"/>
      <c r="AI87" s="66"/>
      <c r="AJ87" s="123"/>
      <c r="AK87" s="123"/>
    </row>
    <row r="88" spans="2:37" ht="15.5">
      <c r="B88" s="18"/>
      <c r="C88" s="86">
        <v>65000</v>
      </c>
      <c r="D88" s="87">
        <f t="shared" si="14"/>
        <v>5558.8283752994757</v>
      </c>
      <c r="E88" s="87">
        <f t="shared" si="13"/>
        <v>2858.9234018319103</v>
      </c>
      <c r="F88" s="87">
        <f t="shared" si="13"/>
        <v>1955.4125834516783</v>
      </c>
      <c r="G88" s="87">
        <f t="shared" si="13"/>
        <v>1536.9790824464037</v>
      </c>
      <c r="H88" s="87">
        <f t="shared" si="13"/>
        <v>1267.2377352930243</v>
      </c>
      <c r="I88" s="87">
        <f t="shared" si="13"/>
        <v>1088.0092045297383</v>
      </c>
      <c r="J88" s="87">
        <f t="shared" si="13"/>
        <v>960.50002831042616</v>
      </c>
      <c r="K88" s="87">
        <f t="shared" si="12"/>
        <v>865.31313026798068</v>
      </c>
      <c r="L88" s="87">
        <f t="shared" si="4"/>
        <v>791.67205558984563</v>
      </c>
      <c r="M88" s="87">
        <f t="shared" si="5"/>
        <v>733.1106661711201</v>
      </c>
      <c r="N88" s="88">
        <f t="shared" si="6"/>
        <v>642.80237760072919</v>
      </c>
      <c r="O88" s="89">
        <f t="shared" si="7"/>
        <v>602.81043065743495</v>
      </c>
      <c r="P88" s="89">
        <f t="shared" si="8"/>
        <v>569.14148887619967</v>
      </c>
      <c r="Q88" s="89">
        <f t="shared" si="9"/>
        <v>540.43962878460081</v>
      </c>
      <c r="R88" s="90">
        <f t="shared" si="10"/>
        <v>515.71044007166722</v>
      </c>
      <c r="S88" s="21"/>
      <c r="AD88" s="120"/>
      <c r="AE88" s="125"/>
      <c r="AF88" s="128"/>
      <c r="AG88" s="122"/>
      <c r="AH88" s="66"/>
      <c r="AI88" s="66"/>
      <c r="AJ88" s="123"/>
      <c r="AK88" s="123"/>
    </row>
    <row r="89" spans="2:37" ht="15.5" hidden="1">
      <c r="B89" s="18"/>
      <c r="C89" s="78">
        <v>66000</v>
      </c>
      <c r="D89" s="79">
        <f t="shared" si="14"/>
        <v>5644.3488118425448</v>
      </c>
      <c r="E89" s="79">
        <f t="shared" si="13"/>
        <v>2902.9068387831708</v>
      </c>
      <c r="F89" s="79">
        <f t="shared" si="13"/>
        <v>1985.4958539663194</v>
      </c>
      <c r="G89" s="79">
        <f t="shared" si="13"/>
        <v>1560.6249144840406</v>
      </c>
      <c r="H89" s="79">
        <f t="shared" si="13"/>
        <v>1286.7337004513786</v>
      </c>
      <c r="I89" s="79">
        <f t="shared" si="13"/>
        <v>1104.7478076763496</v>
      </c>
      <c r="J89" s="79">
        <f t="shared" si="13"/>
        <v>975.27695182289438</v>
      </c>
      <c r="K89" s="79">
        <f t="shared" si="12"/>
        <v>878.62563996441122</v>
      </c>
      <c r="L89" s="79">
        <f t="shared" si="4"/>
        <v>803.85162567584325</v>
      </c>
      <c r="M89" s="79">
        <f t="shared" si="5"/>
        <v>744.38929180452192</v>
      </c>
      <c r="N89" s="83">
        <f t="shared" si="6"/>
        <v>652.69164494843267</v>
      </c>
      <c r="O89" s="84">
        <f t="shared" si="7"/>
        <v>612.084437282934</v>
      </c>
      <c r="P89" s="84">
        <f t="shared" si="8"/>
        <v>577.89751178198742</v>
      </c>
      <c r="Q89" s="84">
        <f t="shared" si="9"/>
        <v>548.75408461205632</v>
      </c>
      <c r="R89" s="85">
        <f t="shared" si="10"/>
        <v>523.64444684200055</v>
      </c>
      <c r="S89" s="21"/>
      <c r="AD89" s="120"/>
      <c r="AE89" s="125"/>
      <c r="AF89" s="128"/>
      <c r="AG89" s="122"/>
      <c r="AH89" s="66"/>
      <c r="AI89" s="66"/>
      <c r="AJ89" s="123"/>
      <c r="AK89" s="123"/>
    </row>
    <row r="90" spans="2:37" ht="15.5" hidden="1">
      <c r="B90" s="18"/>
      <c r="C90" s="78">
        <v>67000</v>
      </c>
      <c r="D90" s="79">
        <f t="shared" si="14"/>
        <v>5729.869248385613</v>
      </c>
      <c r="E90" s="79">
        <f t="shared" si="13"/>
        <v>2946.8902757344304</v>
      </c>
      <c r="F90" s="79">
        <f t="shared" si="13"/>
        <v>2015.5791244809607</v>
      </c>
      <c r="G90" s="79">
        <f t="shared" si="13"/>
        <v>1584.2707465216777</v>
      </c>
      <c r="H90" s="79">
        <f t="shared" si="13"/>
        <v>1306.2296656097326</v>
      </c>
      <c r="I90" s="79">
        <f t="shared" si="13"/>
        <v>1121.486410822961</v>
      </c>
      <c r="J90" s="79">
        <f t="shared" si="13"/>
        <v>990.05387533536248</v>
      </c>
      <c r="K90" s="79">
        <f t="shared" si="12"/>
        <v>891.93814966084165</v>
      </c>
      <c r="L90" s="79">
        <f t="shared" si="4"/>
        <v>816.03119576184088</v>
      </c>
      <c r="M90" s="79">
        <f t="shared" si="5"/>
        <v>755.66791743792385</v>
      </c>
      <c r="N90" s="83">
        <f t="shared" si="6"/>
        <v>662.58091229613615</v>
      </c>
      <c r="O90" s="84">
        <f t="shared" si="7"/>
        <v>621.35844390843306</v>
      </c>
      <c r="P90" s="84">
        <f t="shared" si="8"/>
        <v>586.65353468777505</v>
      </c>
      <c r="Q90" s="84">
        <f t="shared" si="9"/>
        <v>557.06854043951171</v>
      </c>
      <c r="R90" s="85">
        <f t="shared" si="10"/>
        <v>531.57845361233387</v>
      </c>
      <c r="S90" s="21"/>
      <c r="AD90" s="120"/>
      <c r="AE90" s="125"/>
      <c r="AF90" s="128"/>
      <c r="AG90" s="122"/>
      <c r="AH90" s="66"/>
      <c r="AI90" s="66"/>
      <c r="AJ90" s="123"/>
      <c r="AK90" s="123"/>
    </row>
    <row r="91" spans="2:37" ht="15.5" hidden="1">
      <c r="B91" s="18"/>
      <c r="C91" s="78">
        <v>68000</v>
      </c>
      <c r="D91" s="79">
        <f t="shared" si="14"/>
        <v>5815.389684928683</v>
      </c>
      <c r="E91" s="79">
        <f t="shared" si="13"/>
        <v>2990.8737126856909</v>
      </c>
      <c r="F91" s="79">
        <f t="shared" si="13"/>
        <v>2045.6623949956017</v>
      </c>
      <c r="G91" s="79">
        <f t="shared" si="13"/>
        <v>1607.9165785593145</v>
      </c>
      <c r="H91" s="79">
        <f t="shared" si="13"/>
        <v>1325.7256307680868</v>
      </c>
      <c r="I91" s="79">
        <f t="shared" si="13"/>
        <v>1138.2250139695723</v>
      </c>
      <c r="J91" s="79">
        <f t="shared" si="13"/>
        <v>1004.8307988478306</v>
      </c>
      <c r="K91" s="79">
        <f t="shared" si="12"/>
        <v>905.25065935727218</v>
      </c>
      <c r="L91" s="79">
        <f t="shared" si="4"/>
        <v>828.2107658478385</v>
      </c>
      <c r="M91" s="79">
        <f t="shared" si="5"/>
        <v>766.94654307132566</v>
      </c>
      <c r="N91" s="83">
        <f t="shared" si="6"/>
        <v>672.47017964383974</v>
      </c>
      <c r="O91" s="84">
        <f t="shared" si="7"/>
        <v>630.632450533932</v>
      </c>
      <c r="P91" s="84">
        <f t="shared" si="8"/>
        <v>595.40955759356268</v>
      </c>
      <c r="Q91" s="84">
        <f t="shared" si="9"/>
        <v>565.3829962669671</v>
      </c>
      <c r="R91" s="85">
        <f t="shared" si="10"/>
        <v>539.5124603826672</v>
      </c>
      <c r="S91" s="21"/>
      <c r="AD91" s="115"/>
      <c r="AE91" s="66"/>
      <c r="AF91" s="66"/>
      <c r="AG91" s="66"/>
      <c r="AH91" s="66"/>
      <c r="AI91" s="66"/>
      <c r="AJ91" s="124"/>
      <c r="AK91" s="124"/>
    </row>
    <row r="92" spans="2:37" ht="15.5" hidden="1">
      <c r="B92" s="18"/>
      <c r="C92" s="78">
        <v>69000</v>
      </c>
      <c r="D92" s="79">
        <f t="shared" si="14"/>
        <v>5900.9101214717512</v>
      </c>
      <c r="E92" s="79">
        <f t="shared" si="13"/>
        <v>3034.8571496369509</v>
      </c>
      <c r="F92" s="79">
        <f t="shared" si="13"/>
        <v>2075.7456655102428</v>
      </c>
      <c r="G92" s="79">
        <f t="shared" si="13"/>
        <v>1631.5624105969518</v>
      </c>
      <c r="H92" s="79">
        <f t="shared" si="13"/>
        <v>1345.2215959264411</v>
      </c>
      <c r="I92" s="79">
        <f t="shared" si="13"/>
        <v>1154.9636171161837</v>
      </c>
      <c r="J92" s="79">
        <f t="shared" si="13"/>
        <v>1019.6077223602985</v>
      </c>
      <c r="K92" s="79">
        <f t="shared" si="12"/>
        <v>918.56316905370272</v>
      </c>
      <c r="L92" s="79">
        <f t="shared" si="4"/>
        <v>840.39033593383613</v>
      </c>
      <c r="M92" s="79">
        <f t="shared" si="5"/>
        <v>778.22516870472759</v>
      </c>
      <c r="N92" s="83">
        <f t="shared" si="6"/>
        <v>682.35944699154322</v>
      </c>
      <c r="O92" s="84">
        <f t="shared" si="7"/>
        <v>639.90645715943106</v>
      </c>
      <c r="P92" s="84">
        <f t="shared" si="8"/>
        <v>604.16558049935054</v>
      </c>
      <c r="Q92" s="84">
        <f t="shared" si="9"/>
        <v>573.69745209442249</v>
      </c>
      <c r="R92" s="85">
        <f t="shared" si="10"/>
        <v>547.44646715300053</v>
      </c>
      <c r="S92" s="21"/>
      <c r="AD92" s="120"/>
      <c r="AE92" s="125"/>
      <c r="AF92" s="128"/>
      <c r="AG92" s="122"/>
      <c r="AH92" s="66"/>
      <c r="AI92" s="66"/>
      <c r="AJ92" s="123"/>
      <c r="AK92" s="123"/>
    </row>
    <row r="93" spans="2:37" ht="15.5">
      <c r="B93" s="18"/>
      <c r="C93" s="78">
        <v>70000</v>
      </c>
      <c r="D93" s="79">
        <f t="shared" si="14"/>
        <v>5986.4305580148202</v>
      </c>
      <c r="E93" s="79">
        <f t="shared" si="13"/>
        <v>3078.840586588211</v>
      </c>
      <c r="F93" s="79">
        <f t="shared" si="13"/>
        <v>2105.8289360248841</v>
      </c>
      <c r="G93" s="79">
        <f t="shared" si="13"/>
        <v>1655.2082426345887</v>
      </c>
      <c r="H93" s="79">
        <f t="shared" si="13"/>
        <v>1364.7175610847953</v>
      </c>
      <c r="I93" s="79">
        <f t="shared" si="13"/>
        <v>1171.702220262795</v>
      </c>
      <c r="J93" s="79">
        <f t="shared" si="13"/>
        <v>1034.3846458727667</v>
      </c>
      <c r="K93" s="79">
        <f t="shared" si="12"/>
        <v>931.87567875013315</v>
      </c>
      <c r="L93" s="79">
        <f t="shared" si="4"/>
        <v>852.56990601983387</v>
      </c>
      <c r="M93" s="79">
        <f t="shared" si="5"/>
        <v>789.5037943381293</v>
      </c>
      <c r="N93" s="88">
        <f t="shared" si="6"/>
        <v>692.2487143392467</v>
      </c>
      <c r="O93" s="89">
        <f t="shared" si="7"/>
        <v>649.18046378493</v>
      </c>
      <c r="P93" s="89">
        <f t="shared" si="8"/>
        <v>612.92160340513817</v>
      </c>
      <c r="Q93" s="89">
        <f t="shared" si="9"/>
        <v>582.01190792187788</v>
      </c>
      <c r="R93" s="90">
        <f t="shared" si="10"/>
        <v>555.38047392333385</v>
      </c>
      <c r="S93" s="21"/>
      <c r="AD93" s="120"/>
      <c r="AE93" s="125"/>
      <c r="AF93" s="128"/>
      <c r="AG93" s="122"/>
      <c r="AH93" s="66"/>
      <c r="AI93" s="66"/>
      <c r="AJ93" s="123"/>
      <c r="AK93" s="123"/>
    </row>
    <row r="94" spans="2:37" ht="15.5" hidden="1">
      <c r="B94" s="18"/>
      <c r="C94" s="78">
        <v>71000</v>
      </c>
      <c r="D94" s="79">
        <f t="shared" si="14"/>
        <v>6071.9509945578893</v>
      </c>
      <c r="E94" s="79">
        <f t="shared" si="13"/>
        <v>3122.824023539471</v>
      </c>
      <c r="F94" s="79">
        <f t="shared" si="13"/>
        <v>2135.9122065395254</v>
      </c>
      <c r="G94" s="79">
        <f t="shared" si="13"/>
        <v>1678.8540746722256</v>
      </c>
      <c r="H94" s="79">
        <f t="shared" si="13"/>
        <v>1384.2135262431495</v>
      </c>
      <c r="I94" s="79">
        <f t="shared" si="13"/>
        <v>1188.4408234094064</v>
      </c>
      <c r="J94" s="79">
        <f t="shared" si="13"/>
        <v>1049.1615693852348</v>
      </c>
      <c r="K94" s="79">
        <f t="shared" si="12"/>
        <v>945.18818844656369</v>
      </c>
      <c r="L94" s="79">
        <f t="shared" si="4"/>
        <v>864.74947610583149</v>
      </c>
      <c r="M94" s="79">
        <f t="shared" si="5"/>
        <v>800.78241997153111</v>
      </c>
      <c r="N94" s="83">
        <f t="shared" si="6"/>
        <v>702.1379816869503</v>
      </c>
      <c r="O94" s="84">
        <f t="shared" si="7"/>
        <v>658.45447041042905</v>
      </c>
      <c r="P94" s="84">
        <f t="shared" si="8"/>
        <v>621.6776263109258</v>
      </c>
      <c r="Q94" s="84">
        <f t="shared" si="9"/>
        <v>590.32636374933327</v>
      </c>
      <c r="R94" s="85">
        <f t="shared" si="10"/>
        <v>563.31448069366729</v>
      </c>
      <c r="S94" s="21"/>
      <c r="AD94" s="120"/>
      <c r="AE94" s="125"/>
      <c r="AF94" s="128"/>
      <c r="AG94" s="122"/>
      <c r="AH94" s="66"/>
      <c r="AI94" s="66"/>
      <c r="AJ94" s="123"/>
      <c r="AK94" s="123"/>
    </row>
    <row r="95" spans="2:37" ht="15.5" hidden="1">
      <c r="B95" s="18"/>
      <c r="C95" s="78">
        <v>72000</v>
      </c>
      <c r="D95" s="79">
        <f t="shared" si="14"/>
        <v>6157.4714311009575</v>
      </c>
      <c r="E95" s="79">
        <f t="shared" si="13"/>
        <v>3166.8074604907315</v>
      </c>
      <c r="F95" s="79">
        <f t="shared" si="13"/>
        <v>2165.9954770541667</v>
      </c>
      <c r="G95" s="79">
        <f t="shared" si="13"/>
        <v>1702.4999067098627</v>
      </c>
      <c r="H95" s="79">
        <f t="shared" si="13"/>
        <v>1403.7094914015038</v>
      </c>
      <c r="I95" s="79">
        <f t="shared" si="13"/>
        <v>1205.1794265560177</v>
      </c>
      <c r="J95" s="79">
        <f t="shared" si="13"/>
        <v>1063.9384928977029</v>
      </c>
      <c r="K95" s="79">
        <f t="shared" si="12"/>
        <v>958.50069814299411</v>
      </c>
      <c r="L95" s="79">
        <f t="shared" si="4"/>
        <v>876.92904619182912</v>
      </c>
      <c r="M95" s="79">
        <f t="shared" si="5"/>
        <v>812.06104560493293</v>
      </c>
      <c r="N95" s="83">
        <f t="shared" si="6"/>
        <v>712.02724903465389</v>
      </c>
      <c r="O95" s="84">
        <f t="shared" si="7"/>
        <v>667.72847703592811</v>
      </c>
      <c r="P95" s="84">
        <f t="shared" si="8"/>
        <v>630.43364921671355</v>
      </c>
      <c r="Q95" s="84">
        <f t="shared" si="9"/>
        <v>598.64081957678866</v>
      </c>
      <c r="R95" s="85">
        <f t="shared" si="10"/>
        <v>571.24848746400062</v>
      </c>
      <c r="S95" s="21"/>
      <c r="AD95" s="120"/>
      <c r="AE95" s="125"/>
      <c r="AF95" s="128"/>
      <c r="AG95" s="122"/>
      <c r="AH95" s="66"/>
      <c r="AI95" s="66"/>
      <c r="AJ95" s="123"/>
      <c r="AK95" s="123"/>
    </row>
    <row r="96" spans="2:37" ht="15.5" hidden="1">
      <c r="B96" s="18"/>
      <c r="C96" s="78">
        <v>73000</v>
      </c>
      <c r="D96" s="79">
        <f t="shared" si="14"/>
        <v>6242.9918676440266</v>
      </c>
      <c r="E96" s="79">
        <f t="shared" si="13"/>
        <v>3210.7908974419915</v>
      </c>
      <c r="F96" s="79">
        <f t="shared" si="13"/>
        <v>2196.078747568808</v>
      </c>
      <c r="G96" s="79">
        <f t="shared" si="13"/>
        <v>1726.1457387474995</v>
      </c>
      <c r="H96" s="79">
        <f t="shared" si="13"/>
        <v>1423.205456559858</v>
      </c>
      <c r="I96" s="79">
        <f t="shared" si="13"/>
        <v>1221.9180297026292</v>
      </c>
      <c r="J96" s="79">
        <f t="shared" si="13"/>
        <v>1078.715416410171</v>
      </c>
      <c r="K96" s="79">
        <f t="shared" si="12"/>
        <v>971.81320783942465</v>
      </c>
      <c r="L96" s="79">
        <f t="shared" si="4"/>
        <v>889.10861627782674</v>
      </c>
      <c r="M96" s="79">
        <f t="shared" si="5"/>
        <v>823.33967123833486</v>
      </c>
      <c r="N96" s="83">
        <f t="shared" si="6"/>
        <v>721.91651638235737</v>
      </c>
      <c r="O96" s="84">
        <f t="shared" si="7"/>
        <v>677.00248366142694</v>
      </c>
      <c r="P96" s="84">
        <f t="shared" si="8"/>
        <v>639.18967212250118</v>
      </c>
      <c r="Q96" s="84">
        <f t="shared" si="9"/>
        <v>606.95527540424405</v>
      </c>
      <c r="R96" s="85">
        <f t="shared" si="10"/>
        <v>579.18249423433394</v>
      </c>
      <c r="S96" s="21"/>
    </row>
    <row r="97" spans="2:37" ht="15.5" hidden="1">
      <c r="B97" s="18"/>
      <c r="C97" s="78">
        <v>74000</v>
      </c>
      <c r="D97" s="79">
        <f t="shared" si="14"/>
        <v>6328.5123041870957</v>
      </c>
      <c r="E97" s="79">
        <f t="shared" si="13"/>
        <v>3254.7743343932516</v>
      </c>
      <c r="F97" s="79">
        <f t="shared" si="13"/>
        <v>2226.1620180834489</v>
      </c>
      <c r="G97" s="79">
        <f t="shared" si="13"/>
        <v>1749.7915707851364</v>
      </c>
      <c r="H97" s="79">
        <f t="shared" si="13"/>
        <v>1442.7014217182123</v>
      </c>
      <c r="I97" s="79">
        <f t="shared" si="13"/>
        <v>1238.6566328492404</v>
      </c>
      <c r="J97" s="79">
        <f t="shared" si="13"/>
        <v>1093.4923399226391</v>
      </c>
      <c r="K97" s="79">
        <f t="shared" si="12"/>
        <v>985.12571753585496</v>
      </c>
      <c r="L97" s="79">
        <f t="shared" ref="L97:L160" si="15">PMT($L$11,$L$6,C97*(-1))</f>
        <v>901.28818636382437</v>
      </c>
      <c r="M97" s="79">
        <f t="shared" ref="M97:M160" si="16">PMT($M$11,$M$6,C97*(-1))</f>
        <v>834.61829687173667</v>
      </c>
      <c r="N97" s="83">
        <f t="shared" ref="N97:N160" si="17">PMT($N$11,$N$6,C97*(-1))</f>
        <v>731.80578373006085</v>
      </c>
      <c r="O97" s="84">
        <f t="shared" ref="O97:O160" si="18">PMT($O$11,$O$6,C97*(-1))</f>
        <v>686.27649028692599</v>
      </c>
      <c r="P97" s="84">
        <f t="shared" ref="P97:P160" si="19">PMT($P$11,$P$6,C97*(-1))</f>
        <v>647.94569502828892</v>
      </c>
      <c r="Q97" s="84">
        <f t="shared" ref="Q97:Q160" si="20">PMT($Q$11,$Q$6,C97*(-1))</f>
        <v>615.26973123169955</v>
      </c>
      <c r="R97" s="85">
        <f t="shared" ref="R97:R160" si="21">PMT($R$11,$R$6,C97*(-1))</f>
        <v>587.11650100466727</v>
      </c>
      <c r="S97" s="21"/>
      <c r="AD97" s="120"/>
      <c r="AE97" s="125"/>
      <c r="AF97" s="128"/>
      <c r="AG97" s="122"/>
      <c r="AH97" s="66"/>
      <c r="AI97" s="50"/>
      <c r="AJ97" s="123"/>
      <c r="AK97" s="123"/>
    </row>
    <row r="98" spans="2:37" ht="15.5">
      <c r="B98" s="18"/>
      <c r="C98" s="86">
        <v>75000</v>
      </c>
      <c r="D98" s="87">
        <f t="shared" si="14"/>
        <v>6414.0327407301638</v>
      </c>
      <c r="E98" s="87">
        <f t="shared" si="13"/>
        <v>3298.7577713445121</v>
      </c>
      <c r="F98" s="87">
        <f t="shared" si="13"/>
        <v>2256.2452885980902</v>
      </c>
      <c r="G98" s="87">
        <f t="shared" si="13"/>
        <v>1773.4374028227735</v>
      </c>
      <c r="H98" s="87">
        <f t="shared" si="13"/>
        <v>1462.1973868765665</v>
      </c>
      <c r="I98" s="87">
        <f t="shared" si="13"/>
        <v>1255.3952359958519</v>
      </c>
      <c r="J98" s="87">
        <f t="shared" si="13"/>
        <v>1108.2692634351072</v>
      </c>
      <c r="K98" s="87">
        <f t="shared" ref="K98:K161" si="22">PMT($K$11,$K$6,C98*(-1))</f>
        <v>998.4382272322855</v>
      </c>
      <c r="L98" s="87">
        <f t="shared" si="15"/>
        <v>913.46775644982188</v>
      </c>
      <c r="M98" s="87">
        <f t="shared" si="16"/>
        <v>845.8969225051386</v>
      </c>
      <c r="N98" s="88">
        <f t="shared" si="17"/>
        <v>741.69505107776445</v>
      </c>
      <c r="O98" s="89">
        <f t="shared" si="18"/>
        <v>695.55049691242505</v>
      </c>
      <c r="P98" s="89">
        <f t="shared" si="19"/>
        <v>656.70171793407656</v>
      </c>
      <c r="Q98" s="89">
        <f t="shared" si="20"/>
        <v>623.58418705915483</v>
      </c>
      <c r="R98" s="90">
        <f t="shared" si="21"/>
        <v>595.0505077750006</v>
      </c>
      <c r="S98" s="21"/>
      <c r="AD98" s="120"/>
      <c r="AE98" s="125"/>
      <c r="AF98" s="128"/>
      <c r="AG98" s="122"/>
      <c r="AH98" s="66"/>
      <c r="AI98" s="50"/>
      <c r="AJ98" s="123"/>
      <c r="AK98" s="123"/>
    </row>
    <row r="99" spans="2:37" ht="15.5" hidden="1">
      <c r="B99" s="18"/>
      <c r="C99" s="78">
        <v>76000</v>
      </c>
      <c r="D99" s="79">
        <f t="shared" si="14"/>
        <v>6499.5531772732338</v>
      </c>
      <c r="E99" s="79">
        <f t="shared" si="13"/>
        <v>3342.7412082957717</v>
      </c>
      <c r="F99" s="79">
        <f t="shared" si="13"/>
        <v>2286.3285591127315</v>
      </c>
      <c r="G99" s="79">
        <f t="shared" si="13"/>
        <v>1797.0832348604106</v>
      </c>
      <c r="H99" s="79">
        <f t="shared" si="13"/>
        <v>1481.6933520349207</v>
      </c>
      <c r="I99" s="79">
        <f t="shared" si="13"/>
        <v>1272.1338391424633</v>
      </c>
      <c r="J99" s="79">
        <f t="shared" si="13"/>
        <v>1123.0461869475753</v>
      </c>
      <c r="K99" s="79">
        <f t="shared" si="22"/>
        <v>1011.7507369287159</v>
      </c>
      <c r="L99" s="79">
        <f t="shared" si="15"/>
        <v>925.6473265358195</v>
      </c>
      <c r="M99" s="79">
        <f t="shared" si="16"/>
        <v>857.17554813854042</v>
      </c>
      <c r="N99" s="83">
        <f t="shared" si="17"/>
        <v>751.58431842546793</v>
      </c>
      <c r="O99" s="84">
        <f t="shared" si="18"/>
        <v>704.82450353792399</v>
      </c>
      <c r="P99" s="84">
        <f t="shared" si="19"/>
        <v>665.45774083986419</v>
      </c>
      <c r="Q99" s="84">
        <f t="shared" si="20"/>
        <v>631.89864288661033</v>
      </c>
      <c r="R99" s="85">
        <f t="shared" si="21"/>
        <v>602.98451454533392</v>
      </c>
      <c r="S99" s="21"/>
      <c r="AD99" s="120"/>
      <c r="AE99" s="125"/>
      <c r="AF99" s="128"/>
      <c r="AG99" s="122"/>
      <c r="AH99" s="66"/>
      <c r="AI99" s="50"/>
      <c r="AJ99" s="123"/>
      <c r="AK99" s="123"/>
    </row>
    <row r="100" spans="2:37" ht="15.5" hidden="1">
      <c r="B100" s="18"/>
      <c r="C100" s="78">
        <v>77000</v>
      </c>
      <c r="D100" s="79">
        <f t="shared" si="14"/>
        <v>6585.073613816302</v>
      </c>
      <c r="E100" s="79">
        <f t="shared" si="13"/>
        <v>3386.7246452470322</v>
      </c>
      <c r="F100" s="79">
        <f t="shared" si="13"/>
        <v>2316.4118296273723</v>
      </c>
      <c r="G100" s="79">
        <f t="shared" si="13"/>
        <v>1820.7290668980477</v>
      </c>
      <c r="H100" s="79">
        <f t="shared" si="13"/>
        <v>1501.189317193275</v>
      </c>
      <c r="I100" s="79">
        <f t="shared" si="13"/>
        <v>1288.8724422890746</v>
      </c>
      <c r="J100" s="79">
        <f t="shared" si="13"/>
        <v>1137.8231104600434</v>
      </c>
      <c r="K100" s="79">
        <f t="shared" si="22"/>
        <v>1025.0632466251466</v>
      </c>
      <c r="L100" s="79">
        <f t="shared" si="15"/>
        <v>937.82689662181713</v>
      </c>
      <c r="M100" s="79">
        <f t="shared" si="16"/>
        <v>868.45417377194224</v>
      </c>
      <c r="N100" s="83">
        <f t="shared" si="17"/>
        <v>761.47358577317141</v>
      </c>
      <c r="O100" s="84">
        <f t="shared" si="18"/>
        <v>714.09851016342304</v>
      </c>
      <c r="P100" s="84">
        <f t="shared" si="19"/>
        <v>674.21376374565205</v>
      </c>
      <c r="Q100" s="84">
        <f t="shared" si="20"/>
        <v>640.21309871406561</v>
      </c>
      <c r="R100" s="85">
        <f t="shared" si="21"/>
        <v>610.91852131566736</v>
      </c>
      <c r="S100" s="21"/>
      <c r="AD100" s="120"/>
      <c r="AE100" s="125"/>
      <c r="AF100" s="128"/>
      <c r="AG100" s="122"/>
      <c r="AH100" s="66"/>
      <c r="AI100" s="50"/>
      <c r="AJ100" s="123"/>
      <c r="AK100" s="123"/>
    </row>
    <row r="101" spans="2:37" ht="15.5" hidden="1">
      <c r="B101" s="18"/>
      <c r="C101" s="78">
        <v>78000</v>
      </c>
      <c r="D101" s="79">
        <f t="shared" si="14"/>
        <v>6670.5940503593711</v>
      </c>
      <c r="E101" s="79">
        <f t="shared" si="13"/>
        <v>3430.7080821982927</v>
      </c>
      <c r="F101" s="79">
        <f t="shared" si="13"/>
        <v>2346.4951001420136</v>
      </c>
      <c r="G101" s="79">
        <f t="shared" si="13"/>
        <v>1844.3748989356845</v>
      </c>
      <c r="H101" s="79">
        <f t="shared" si="13"/>
        <v>1520.6852823516292</v>
      </c>
      <c r="I101" s="79">
        <f t="shared" si="13"/>
        <v>1305.611045435686</v>
      </c>
      <c r="J101" s="79">
        <f t="shared" si="13"/>
        <v>1152.6000339725115</v>
      </c>
      <c r="K101" s="79">
        <f t="shared" si="22"/>
        <v>1038.3757563215768</v>
      </c>
      <c r="L101" s="79">
        <f t="shared" si="15"/>
        <v>950.00646670781475</v>
      </c>
      <c r="M101" s="79">
        <f t="shared" si="16"/>
        <v>879.73279940534417</v>
      </c>
      <c r="N101" s="83">
        <f t="shared" si="17"/>
        <v>771.362853120875</v>
      </c>
      <c r="O101" s="84">
        <f t="shared" si="18"/>
        <v>723.37251678892198</v>
      </c>
      <c r="P101" s="84">
        <f t="shared" si="19"/>
        <v>682.96978665143968</v>
      </c>
      <c r="Q101" s="84">
        <f t="shared" si="20"/>
        <v>648.52755454152111</v>
      </c>
      <c r="R101" s="85">
        <f t="shared" si="21"/>
        <v>618.85252808600069</v>
      </c>
      <c r="S101" s="21"/>
      <c r="AD101" s="120"/>
      <c r="AE101" s="121"/>
      <c r="AF101" s="122"/>
      <c r="AG101" s="122"/>
      <c r="AH101" s="66"/>
      <c r="AI101" s="66"/>
      <c r="AJ101" s="123"/>
      <c r="AK101" s="123"/>
    </row>
    <row r="102" spans="2:37" ht="15.5" hidden="1">
      <c r="B102" s="18"/>
      <c r="C102" s="78">
        <v>79000</v>
      </c>
      <c r="D102" s="79">
        <f t="shared" si="14"/>
        <v>6756.1144869024401</v>
      </c>
      <c r="E102" s="79">
        <f t="shared" si="13"/>
        <v>3474.6915191495523</v>
      </c>
      <c r="F102" s="79">
        <f t="shared" si="13"/>
        <v>2376.5783706566549</v>
      </c>
      <c r="G102" s="79">
        <f t="shared" si="13"/>
        <v>1868.0207309733214</v>
      </c>
      <c r="H102" s="79">
        <f t="shared" si="13"/>
        <v>1540.1812475099832</v>
      </c>
      <c r="I102" s="79">
        <f t="shared" si="13"/>
        <v>1322.3496485822973</v>
      </c>
      <c r="J102" s="79">
        <f t="shared" si="13"/>
        <v>1167.3769574849796</v>
      </c>
      <c r="K102" s="79">
        <f t="shared" si="22"/>
        <v>1051.6882660180074</v>
      </c>
      <c r="L102" s="79">
        <f t="shared" si="15"/>
        <v>962.18603679381238</v>
      </c>
      <c r="M102" s="79">
        <f t="shared" si="16"/>
        <v>891.01142503874598</v>
      </c>
      <c r="N102" s="83">
        <f t="shared" si="17"/>
        <v>781.2521204685786</v>
      </c>
      <c r="O102" s="84">
        <f t="shared" si="18"/>
        <v>732.64652341442104</v>
      </c>
      <c r="P102" s="84">
        <f t="shared" si="19"/>
        <v>691.72580955722731</v>
      </c>
      <c r="Q102" s="84">
        <f t="shared" si="20"/>
        <v>656.84201036897639</v>
      </c>
      <c r="R102" s="85">
        <f t="shared" si="21"/>
        <v>626.78653485633401</v>
      </c>
      <c r="S102" s="21"/>
      <c r="AD102" s="115"/>
      <c r="AE102" s="66"/>
      <c r="AF102" s="66"/>
      <c r="AG102" s="66"/>
      <c r="AH102" s="66"/>
      <c r="AI102" s="66"/>
      <c r="AJ102" s="124"/>
      <c r="AK102" s="124"/>
    </row>
    <row r="103" spans="2:37" ht="15.5">
      <c r="B103" s="18"/>
      <c r="C103" s="78">
        <v>80000</v>
      </c>
      <c r="D103" s="79">
        <f t="shared" si="14"/>
        <v>6841.6349234455083</v>
      </c>
      <c r="E103" s="79">
        <f t="shared" si="13"/>
        <v>3518.6749561008128</v>
      </c>
      <c r="F103" s="79">
        <f t="shared" si="13"/>
        <v>2406.6616411712962</v>
      </c>
      <c r="G103" s="79">
        <f t="shared" si="13"/>
        <v>1891.6665630109585</v>
      </c>
      <c r="H103" s="79">
        <f t="shared" si="13"/>
        <v>1559.6772126683377</v>
      </c>
      <c r="I103" s="79">
        <f t="shared" si="13"/>
        <v>1339.0882517289087</v>
      </c>
      <c r="J103" s="79">
        <f t="shared" si="13"/>
        <v>1182.1538809974475</v>
      </c>
      <c r="K103" s="79">
        <f t="shared" si="22"/>
        <v>1065.0007757144379</v>
      </c>
      <c r="L103" s="79">
        <f t="shared" si="15"/>
        <v>974.36560687981012</v>
      </c>
      <c r="M103" s="79">
        <f t="shared" si="16"/>
        <v>902.29005067214791</v>
      </c>
      <c r="N103" s="88">
        <f t="shared" si="17"/>
        <v>791.14138781628196</v>
      </c>
      <c r="O103" s="89">
        <f t="shared" si="18"/>
        <v>741.9205300399201</v>
      </c>
      <c r="P103" s="89">
        <f t="shared" si="19"/>
        <v>700.48183246301505</v>
      </c>
      <c r="Q103" s="89">
        <f t="shared" si="20"/>
        <v>665.15646619643189</v>
      </c>
      <c r="R103" s="90">
        <f t="shared" si="21"/>
        <v>634.72054162666734</v>
      </c>
      <c r="S103" s="21"/>
      <c r="AD103" s="120"/>
      <c r="AE103" s="125"/>
      <c r="AF103" s="128"/>
      <c r="AG103" s="122"/>
      <c r="AH103" s="66"/>
      <c r="AI103" s="50"/>
      <c r="AJ103" s="123"/>
      <c r="AK103" s="123"/>
    </row>
    <row r="104" spans="2:37" ht="15.5" hidden="1">
      <c r="B104" s="18"/>
      <c r="C104" s="78">
        <v>81000</v>
      </c>
      <c r="D104" s="79">
        <f t="shared" si="14"/>
        <v>6927.1553599885774</v>
      </c>
      <c r="E104" s="79">
        <f t="shared" si="13"/>
        <v>3562.6583930520724</v>
      </c>
      <c r="F104" s="79">
        <f t="shared" si="13"/>
        <v>2436.744911685937</v>
      </c>
      <c r="G104" s="79">
        <f t="shared" si="13"/>
        <v>1915.3123950485954</v>
      </c>
      <c r="H104" s="79">
        <f t="shared" si="13"/>
        <v>1579.1731778266917</v>
      </c>
      <c r="I104" s="79">
        <f t="shared" si="13"/>
        <v>1355.82685487552</v>
      </c>
      <c r="J104" s="79">
        <f t="shared" si="13"/>
        <v>1196.9308045099156</v>
      </c>
      <c r="K104" s="79">
        <f t="shared" si="22"/>
        <v>1078.3132854108683</v>
      </c>
      <c r="L104" s="79">
        <f t="shared" si="15"/>
        <v>986.54517696580774</v>
      </c>
      <c r="M104" s="79">
        <f t="shared" si="16"/>
        <v>913.56867630554962</v>
      </c>
      <c r="N104" s="83">
        <f t="shared" si="17"/>
        <v>801.03065516398556</v>
      </c>
      <c r="O104" s="84">
        <f t="shared" si="18"/>
        <v>751.19453666541904</v>
      </c>
      <c r="P104" s="84">
        <f t="shared" si="19"/>
        <v>709.23785536880268</v>
      </c>
      <c r="Q104" s="84">
        <f t="shared" si="20"/>
        <v>673.47092202388717</v>
      </c>
      <c r="R104" s="85">
        <f t="shared" si="21"/>
        <v>642.65454839700067</v>
      </c>
      <c r="S104" s="21"/>
      <c r="AD104" s="120"/>
      <c r="AE104" s="125"/>
      <c r="AF104" s="128"/>
      <c r="AG104" s="122"/>
      <c r="AH104" s="66"/>
      <c r="AI104" s="50"/>
      <c r="AJ104" s="123"/>
      <c r="AK104" s="123"/>
    </row>
    <row r="105" spans="2:37" ht="15.5" hidden="1">
      <c r="B105" s="18"/>
      <c r="C105" s="78">
        <v>82000</v>
      </c>
      <c r="D105" s="79">
        <f t="shared" si="14"/>
        <v>7012.6757965316465</v>
      </c>
      <c r="E105" s="79">
        <f t="shared" si="13"/>
        <v>3606.6418300033329</v>
      </c>
      <c r="F105" s="79">
        <f t="shared" si="13"/>
        <v>2466.8281822005783</v>
      </c>
      <c r="G105" s="79">
        <f t="shared" si="13"/>
        <v>1938.9582270862322</v>
      </c>
      <c r="H105" s="79">
        <f t="shared" si="13"/>
        <v>1598.6691429850462</v>
      </c>
      <c r="I105" s="79">
        <f t="shared" si="13"/>
        <v>1372.5654580221312</v>
      </c>
      <c r="J105" s="79">
        <f t="shared" si="13"/>
        <v>1211.7077280223837</v>
      </c>
      <c r="K105" s="79">
        <f t="shared" si="22"/>
        <v>1091.6257951072989</v>
      </c>
      <c r="L105" s="79">
        <f t="shared" si="15"/>
        <v>998.72474705180537</v>
      </c>
      <c r="M105" s="79">
        <f t="shared" si="16"/>
        <v>924.84730193895143</v>
      </c>
      <c r="N105" s="83">
        <f t="shared" si="17"/>
        <v>810.91992251168915</v>
      </c>
      <c r="O105" s="84">
        <f t="shared" si="18"/>
        <v>760.46854329091798</v>
      </c>
      <c r="P105" s="84">
        <f t="shared" si="19"/>
        <v>717.99387827459043</v>
      </c>
      <c r="Q105" s="84">
        <f t="shared" si="20"/>
        <v>681.78537785134267</v>
      </c>
      <c r="R105" s="85">
        <f t="shared" si="21"/>
        <v>650.58855516733411</v>
      </c>
      <c r="S105" s="21"/>
      <c r="AD105" s="120"/>
      <c r="AE105" s="125"/>
      <c r="AF105" s="128"/>
      <c r="AG105" s="122"/>
      <c r="AH105" s="66"/>
      <c r="AI105" s="50"/>
      <c r="AJ105" s="123"/>
      <c r="AK105" s="123"/>
    </row>
    <row r="106" spans="2:37" ht="15.5" hidden="1">
      <c r="B106" s="18"/>
      <c r="C106" s="78">
        <v>83000</v>
      </c>
      <c r="D106" s="79">
        <f t="shared" si="14"/>
        <v>7098.1962330747147</v>
      </c>
      <c r="E106" s="79">
        <f t="shared" si="13"/>
        <v>3650.6252669545929</v>
      </c>
      <c r="F106" s="79">
        <f t="shared" si="13"/>
        <v>2496.9114527152201</v>
      </c>
      <c r="G106" s="79">
        <f t="shared" si="13"/>
        <v>1962.6040591238693</v>
      </c>
      <c r="H106" s="79">
        <f t="shared" si="13"/>
        <v>1618.1651081434002</v>
      </c>
      <c r="I106" s="79">
        <f t="shared" si="13"/>
        <v>1389.3040611687429</v>
      </c>
      <c r="J106" s="79">
        <f t="shared" si="13"/>
        <v>1226.484651534852</v>
      </c>
      <c r="K106" s="79">
        <f t="shared" si="22"/>
        <v>1104.9383048037294</v>
      </c>
      <c r="L106" s="79">
        <f t="shared" si="15"/>
        <v>1010.904317137803</v>
      </c>
      <c r="M106" s="79">
        <f t="shared" si="16"/>
        <v>936.12592757235325</v>
      </c>
      <c r="N106" s="83">
        <f t="shared" si="17"/>
        <v>820.80918985939252</v>
      </c>
      <c r="O106" s="84">
        <f t="shared" si="18"/>
        <v>769.74254991641703</v>
      </c>
      <c r="P106" s="84">
        <f t="shared" si="19"/>
        <v>726.74990118037806</v>
      </c>
      <c r="Q106" s="84">
        <f t="shared" si="20"/>
        <v>690.09983367879806</v>
      </c>
      <c r="R106" s="85">
        <f t="shared" si="21"/>
        <v>658.52256193766743</v>
      </c>
      <c r="S106" s="21"/>
      <c r="AD106" s="120"/>
      <c r="AE106" s="125"/>
      <c r="AF106" s="128"/>
      <c r="AG106" s="122"/>
      <c r="AH106" s="66"/>
      <c r="AI106" s="50"/>
      <c r="AJ106" s="123"/>
      <c r="AK106" s="123"/>
    </row>
    <row r="107" spans="2:37" ht="15.5" hidden="1">
      <c r="B107" s="18"/>
      <c r="C107" s="78">
        <v>84000</v>
      </c>
      <c r="D107" s="79">
        <f t="shared" si="14"/>
        <v>7183.7166696177846</v>
      </c>
      <c r="E107" s="79">
        <f t="shared" si="13"/>
        <v>3694.608703905853</v>
      </c>
      <c r="F107" s="79">
        <f t="shared" si="13"/>
        <v>2526.9947232298614</v>
      </c>
      <c r="G107" s="79">
        <f t="shared" si="13"/>
        <v>1986.2498911615064</v>
      </c>
      <c r="H107" s="79">
        <f t="shared" si="13"/>
        <v>1637.6610733017546</v>
      </c>
      <c r="I107" s="79">
        <f t="shared" si="13"/>
        <v>1406.0426643153542</v>
      </c>
      <c r="J107" s="79">
        <f t="shared" si="13"/>
        <v>1241.2615750473201</v>
      </c>
      <c r="K107" s="79">
        <f t="shared" si="22"/>
        <v>1118.2508145001598</v>
      </c>
      <c r="L107" s="79">
        <f t="shared" si="15"/>
        <v>1023.0838872238006</v>
      </c>
      <c r="M107" s="79">
        <f t="shared" si="16"/>
        <v>947.40455320575518</v>
      </c>
      <c r="N107" s="83">
        <f t="shared" si="17"/>
        <v>830.69845720709611</v>
      </c>
      <c r="O107" s="84">
        <f t="shared" si="18"/>
        <v>779.01655654191597</v>
      </c>
      <c r="P107" s="84">
        <f t="shared" si="19"/>
        <v>735.50592408616569</v>
      </c>
      <c r="Q107" s="84">
        <f t="shared" si="20"/>
        <v>698.41428950625345</v>
      </c>
      <c r="R107" s="85">
        <f t="shared" si="21"/>
        <v>666.45656870800076</v>
      </c>
      <c r="S107" s="21"/>
      <c r="AE107" s="125"/>
      <c r="AI107" s="66"/>
    </row>
    <row r="108" spans="2:37" ht="15.5">
      <c r="B108" s="18"/>
      <c r="C108" s="86">
        <v>85000</v>
      </c>
      <c r="D108" s="87">
        <f t="shared" si="14"/>
        <v>7269.2371061608528</v>
      </c>
      <c r="E108" s="87">
        <f t="shared" si="13"/>
        <v>3738.5921408571135</v>
      </c>
      <c r="F108" s="87">
        <f t="shared" si="13"/>
        <v>2557.0779937445022</v>
      </c>
      <c r="G108" s="87">
        <f t="shared" si="13"/>
        <v>2009.8957231991435</v>
      </c>
      <c r="H108" s="87">
        <f t="shared" si="13"/>
        <v>1657.1570384601087</v>
      </c>
      <c r="I108" s="87">
        <f t="shared" si="13"/>
        <v>1422.7812674619654</v>
      </c>
      <c r="J108" s="87">
        <f t="shared" si="13"/>
        <v>1256.0384985597882</v>
      </c>
      <c r="K108" s="87">
        <f t="shared" si="22"/>
        <v>1131.5633241965902</v>
      </c>
      <c r="L108" s="87">
        <f t="shared" si="15"/>
        <v>1035.263457309798</v>
      </c>
      <c r="M108" s="87">
        <f t="shared" si="16"/>
        <v>958.68317883915699</v>
      </c>
      <c r="N108" s="88">
        <f t="shared" si="17"/>
        <v>840.58772455479971</v>
      </c>
      <c r="O108" s="89">
        <f t="shared" si="18"/>
        <v>788.29056316741503</v>
      </c>
      <c r="P108" s="89">
        <f t="shared" si="19"/>
        <v>744.26194699195355</v>
      </c>
      <c r="Q108" s="89">
        <f t="shared" si="20"/>
        <v>706.72874533370884</v>
      </c>
      <c r="R108" s="90">
        <f t="shared" si="21"/>
        <v>674.39057547833409</v>
      </c>
      <c r="S108" s="21"/>
      <c r="AD108" s="115"/>
      <c r="AE108" s="66"/>
      <c r="AF108" s="66"/>
      <c r="AG108" s="66"/>
      <c r="AH108" s="66"/>
      <c r="AI108" s="66"/>
      <c r="AJ108" s="124"/>
      <c r="AK108" s="124"/>
    </row>
    <row r="109" spans="2:37" ht="15.5" hidden="1">
      <c r="B109" s="18"/>
      <c r="C109" s="78">
        <v>86000</v>
      </c>
      <c r="D109" s="79">
        <f t="shared" si="14"/>
        <v>7354.7575427039219</v>
      </c>
      <c r="E109" s="79">
        <f t="shared" si="13"/>
        <v>3782.5755778083735</v>
      </c>
      <c r="F109" s="79">
        <f t="shared" si="13"/>
        <v>2587.1612642591435</v>
      </c>
      <c r="G109" s="79">
        <f t="shared" si="13"/>
        <v>2033.5415552367804</v>
      </c>
      <c r="H109" s="79">
        <f t="shared" si="13"/>
        <v>1676.6530036184629</v>
      </c>
      <c r="I109" s="79">
        <f t="shared" si="13"/>
        <v>1439.5198706085769</v>
      </c>
      <c r="J109" s="79">
        <f t="shared" si="13"/>
        <v>1270.8154220722563</v>
      </c>
      <c r="K109" s="79">
        <f t="shared" si="22"/>
        <v>1144.8758338930209</v>
      </c>
      <c r="L109" s="79">
        <f t="shared" si="15"/>
        <v>1047.4430273957958</v>
      </c>
      <c r="M109" s="79">
        <f t="shared" si="16"/>
        <v>969.96180447255892</v>
      </c>
      <c r="N109" s="83">
        <f t="shared" si="17"/>
        <v>850.47699190250319</v>
      </c>
      <c r="O109" s="84">
        <f t="shared" si="18"/>
        <v>797.56456979291409</v>
      </c>
      <c r="P109" s="84">
        <f t="shared" si="19"/>
        <v>753.01796989774118</v>
      </c>
      <c r="Q109" s="84">
        <f t="shared" si="20"/>
        <v>715.04320116116423</v>
      </c>
      <c r="R109" s="85">
        <f t="shared" si="21"/>
        <v>682.32458224866741</v>
      </c>
      <c r="S109" s="21"/>
      <c r="AD109" s="120"/>
      <c r="AE109" s="125"/>
      <c r="AF109" s="128"/>
      <c r="AG109" s="122"/>
      <c r="AH109" s="66"/>
      <c r="AI109" s="50"/>
      <c r="AJ109" s="123"/>
      <c r="AK109" s="123"/>
    </row>
    <row r="110" spans="2:37" ht="15.5" hidden="1">
      <c r="B110" s="18"/>
      <c r="C110" s="78">
        <v>87000</v>
      </c>
      <c r="D110" s="79">
        <f t="shared" si="14"/>
        <v>7440.277979246991</v>
      </c>
      <c r="E110" s="79">
        <f t="shared" si="13"/>
        <v>3826.5590147596336</v>
      </c>
      <c r="F110" s="79">
        <f t="shared" si="13"/>
        <v>2617.2445347737848</v>
      </c>
      <c r="G110" s="79">
        <f t="shared" si="13"/>
        <v>2057.1873872744172</v>
      </c>
      <c r="H110" s="79">
        <f t="shared" si="13"/>
        <v>1696.1489687768171</v>
      </c>
      <c r="I110" s="79">
        <f t="shared" si="13"/>
        <v>1456.2584737551881</v>
      </c>
      <c r="J110" s="79">
        <f t="shared" si="13"/>
        <v>1285.5923455847244</v>
      </c>
      <c r="K110" s="79">
        <f t="shared" si="22"/>
        <v>1158.1883435894511</v>
      </c>
      <c r="L110" s="79">
        <f t="shared" si="15"/>
        <v>1059.6225974817935</v>
      </c>
      <c r="M110" s="79">
        <f t="shared" si="16"/>
        <v>981.24043010596074</v>
      </c>
      <c r="N110" s="83">
        <f t="shared" si="17"/>
        <v>860.36625925020667</v>
      </c>
      <c r="O110" s="84">
        <f t="shared" si="18"/>
        <v>806.83857641841303</v>
      </c>
      <c r="P110" s="84">
        <f t="shared" si="19"/>
        <v>761.77399280352881</v>
      </c>
      <c r="Q110" s="84">
        <f t="shared" si="20"/>
        <v>723.35765698861962</v>
      </c>
      <c r="R110" s="85">
        <f t="shared" si="21"/>
        <v>690.25858901900062</v>
      </c>
      <c r="S110" s="21"/>
      <c r="AD110" s="120"/>
      <c r="AE110" s="125"/>
      <c r="AF110" s="128"/>
      <c r="AG110" s="122"/>
      <c r="AH110" s="66"/>
      <c r="AI110" s="50"/>
      <c r="AJ110" s="123"/>
      <c r="AK110" s="123"/>
    </row>
    <row r="111" spans="2:37" ht="15.5" hidden="1">
      <c r="B111" s="18"/>
      <c r="C111" s="78">
        <v>88000</v>
      </c>
      <c r="D111" s="79">
        <f t="shared" si="14"/>
        <v>7525.7984157900592</v>
      </c>
      <c r="E111" s="79">
        <f t="shared" si="13"/>
        <v>3870.5424517108936</v>
      </c>
      <c r="F111" s="79">
        <f t="shared" si="13"/>
        <v>2647.3278052884261</v>
      </c>
      <c r="G111" s="79">
        <f t="shared" si="13"/>
        <v>2080.8332193120541</v>
      </c>
      <c r="H111" s="79">
        <f t="shared" si="13"/>
        <v>1715.6449339351714</v>
      </c>
      <c r="I111" s="79">
        <f t="shared" si="13"/>
        <v>1472.9970769017996</v>
      </c>
      <c r="J111" s="79">
        <f t="shared" si="13"/>
        <v>1300.3692690971925</v>
      </c>
      <c r="K111" s="79">
        <f t="shared" si="22"/>
        <v>1171.5008532858817</v>
      </c>
      <c r="L111" s="79">
        <f t="shared" si="15"/>
        <v>1071.802167567791</v>
      </c>
      <c r="M111" s="79">
        <f t="shared" si="16"/>
        <v>992.51905573936256</v>
      </c>
      <c r="N111" s="83">
        <f t="shared" si="17"/>
        <v>870.25552659791026</v>
      </c>
      <c r="O111" s="84">
        <f t="shared" si="18"/>
        <v>816.11258304391208</v>
      </c>
      <c r="P111" s="84">
        <f t="shared" si="19"/>
        <v>770.53001570931656</v>
      </c>
      <c r="Q111" s="84">
        <f t="shared" si="20"/>
        <v>731.67211281607501</v>
      </c>
      <c r="R111" s="85">
        <f t="shared" si="21"/>
        <v>698.19259578933406</v>
      </c>
      <c r="S111" s="21"/>
      <c r="AD111" s="120"/>
      <c r="AE111" s="125"/>
      <c r="AF111" s="128"/>
      <c r="AG111" s="122"/>
      <c r="AH111" s="66"/>
      <c r="AI111" s="50"/>
      <c r="AJ111" s="123"/>
      <c r="AK111" s="123"/>
    </row>
    <row r="112" spans="2:37" ht="15.5" hidden="1">
      <c r="B112" s="18"/>
      <c r="C112" s="78">
        <v>89000</v>
      </c>
      <c r="D112" s="79">
        <f t="shared" si="14"/>
        <v>7611.3188523331282</v>
      </c>
      <c r="E112" s="79">
        <f t="shared" si="13"/>
        <v>3914.5258886621541</v>
      </c>
      <c r="F112" s="79">
        <f t="shared" si="13"/>
        <v>2677.411075803067</v>
      </c>
      <c r="G112" s="79">
        <f t="shared" si="13"/>
        <v>2104.479051349691</v>
      </c>
      <c r="H112" s="79">
        <f t="shared" si="13"/>
        <v>1735.1408990935256</v>
      </c>
      <c r="I112" s="79">
        <f t="shared" si="13"/>
        <v>1489.7356800484108</v>
      </c>
      <c r="J112" s="79">
        <f t="shared" si="13"/>
        <v>1315.1461926096606</v>
      </c>
      <c r="K112" s="79">
        <f t="shared" si="22"/>
        <v>1184.8133629823121</v>
      </c>
      <c r="L112" s="79">
        <f t="shared" si="15"/>
        <v>1083.9817376537887</v>
      </c>
      <c r="M112" s="79">
        <f t="shared" si="16"/>
        <v>1003.7976813727645</v>
      </c>
      <c r="N112" s="83">
        <f t="shared" si="17"/>
        <v>880.14479394561386</v>
      </c>
      <c r="O112" s="84">
        <f t="shared" si="18"/>
        <v>825.38658966941102</v>
      </c>
      <c r="P112" s="84">
        <f t="shared" si="19"/>
        <v>779.28603861510419</v>
      </c>
      <c r="Q112" s="84">
        <f t="shared" si="20"/>
        <v>739.9865686435304</v>
      </c>
      <c r="R112" s="85">
        <f t="shared" si="21"/>
        <v>706.12660255966739</v>
      </c>
      <c r="S112" s="21"/>
      <c r="AD112" s="120"/>
      <c r="AE112" s="125"/>
      <c r="AF112" s="128"/>
      <c r="AG112" s="122"/>
      <c r="AH112" s="66"/>
      <c r="AI112" s="50"/>
      <c r="AJ112" s="123"/>
      <c r="AK112" s="123"/>
    </row>
    <row r="113" spans="2:37" ht="15.5">
      <c r="B113" s="18"/>
      <c r="C113" s="78">
        <v>90000</v>
      </c>
      <c r="D113" s="79">
        <f t="shared" si="14"/>
        <v>7696.8392888761973</v>
      </c>
      <c r="E113" s="79">
        <f t="shared" si="13"/>
        <v>3958.5093256134141</v>
      </c>
      <c r="F113" s="79">
        <f t="shared" si="13"/>
        <v>2707.4943463177083</v>
      </c>
      <c r="G113" s="79">
        <f t="shared" si="13"/>
        <v>2128.1248833873283</v>
      </c>
      <c r="H113" s="79">
        <f t="shared" si="13"/>
        <v>1754.6368642518798</v>
      </c>
      <c r="I113" s="79">
        <f t="shared" si="13"/>
        <v>1506.4742831950223</v>
      </c>
      <c r="J113" s="79">
        <f t="shared" si="13"/>
        <v>1329.9231161221287</v>
      </c>
      <c r="K113" s="79">
        <f t="shared" si="22"/>
        <v>1198.1258726787426</v>
      </c>
      <c r="L113" s="79">
        <f t="shared" si="15"/>
        <v>1096.1613077397863</v>
      </c>
      <c r="M113" s="79">
        <f t="shared" si="16"/>
        <v>1015.0763070061663</v>
      </c>
      <c r="N113" s="88">
        <f t="shared" si="17"/>
        <v>890.03406129331722</v>
      </c>
      <c r="O113" s="89">
        <f t="shared" si="18"/>
        <v>834.66059629491008</v>
      </c>
      <c r="P113" s="89">
        <f t="shared" si="19"/>
        <v>788.04206152089193</v>
      </c>
      <c r="Q113" s="89">
        <f t="shared" si="20"/>
        <v>748.30102447098591</v>
      </c>
      <c r="R113" s="90">
        <f t="shared" si="21"/>
        <v>714.06060933000072</v>
      </c>
      <c r="S113" s="21"/>
      <c r="AD113" s="115"/>
      <c r="AE113" s="66"/>
      <c r="AF113" s="66"/>
      <c r="AG113" s="66"/>
      <c r="AH113" s="66"/>
      <c r="AI113" s="66"/>
      <c r="AJ113" s="124"/>
      <c r="AK113" s="124"/>
    </row>
    <row r="114" spans="2:37" ht="15.5" hidden="1">
      <c r="B114" s="18"/>
      <c r="C114" s="78">
        <v>91000</v>
      </c>
      <c r="D114" s="79">
        <f t="shared" si="14"/>
        <v>7782.3597254192655</v>
      </c>
      <c r="E114" s="79">
        <f t="shared" si="13"/>
        <v>4002.4927625646742</v>
      </c>
      <c r="F114" s="79">
        <f t="shared" si="13"/>
        <v>2737.5776168323496</v>
      </c>
      <c r="G114" s="79">
        <f t="shared" si="13"/>
        <v>2151.7707154249651</v>
      </c>
      <c r="H114" s="79">
        <f t="shared" si="13"/>
        <v>1774.1328294102341</v>
      </c>
      <c r="I114" s="79">
        <f t="shared" si="13"/>
        <v>1523.2128863416335</v>
      </c>
      <c r="J114" s="79">
        <f t="shared" si="13"/>
        <v>1344.7000396345966</v>
      </c>
      <c r="K114" s="79">
        <f t="shared" si="22"/>
        <v>1211.438382375173</v>
      </c>
      <c r="L114" s="79">
        <f t="shared" si="15"/>
        <v>1108.340877825784</v>
      </c>
      <c r="M114" s="79">
        <f t="shared" si="16"/>
        <v>1026.3549326395682</v>
      </c>
      <c r="N114" s="83">
        <f t="shared" si="17"/>
        <v>899.92332864102082</v>
      </c>
      <c r="O114" s="84">
        <f t="shared" si="18"/>
        <v>843.93460292040902</v>
      </c>
      <c r="P114" s="84">
        <f t="shared" si="19"/>
        <v>796.79808442667957</v>
      </c>
      <c r="Q114" s="84">
        <f t="shared" si="20"/>
        <v>756.61548029844118</v>
      </c>
      <c r="R114" s="85">
        <f t="shared" si="21"/>
        <v>721.99461610033404</v>
      </c>
      <c r="S114" s="21"/>
      <c r="AD114" s="120"/>
      <c r="AE114" s="125"/>
      <c r="AF114" s="128"/>
      <c r="AG114" s="122"/>
      <c r="AH114" s="66"/>
      <c r="AI114" s="66"/>
      <c r="AJ114" s="123"/>
      <c r="AK114" s="123"/>
    </row>
    <row r="115" spans="2:37" ht="15.5" hidden="1">
      <c r="B115" s="18"/>
      <c r="C115" s="78">
        <v>92000</v>
      </c>
      <c r="D115" s="79">
        <f t="shared" si="14"/>
        <v>7867.8801619623355</v>
      </c>
      <c r="E115" s="79">
        <f t="shared" si="13"/>
        <v>4046.4761995159347</v>
      </c>
      <c r="F115" s="79">
        <f t="shared" si="13"/>
        <v>2767.6608873469909</v>
      </c>
      <c r="G115" s="79">
        <f t="shared" si="13"/>
        <v>2175.4165474626025</v>
      </c>
      <c r="H115" s="79">
        <f t="shared" si="13"/>
        <v>1793.6287945685881</v>
      </c>
      <c r="I115" s="79">
        <f t="shared" si="13"/>
        <v>1539.951489488245</v>
      </c>
      <c r="J115" s="79">
        <f t="shared" si="13"/>
        <v>1359.4769631470647</v>
      </c>
      <c r="K115" s="79">
        <f t="shared" si="22"/>
        <v>1224.7508920716036</v>
      </c>
      <c r="L115" s="79">
        <f t="shared" si="15"/>
        <v>1120.5204479117815</v>
      </c>
      <c r="M115" s="79">
        <f t="shared" si="16"/>
        <v>1037.6335582729698</v>
      </c>
      <c r="N115" s="83">
        <f t="shared" si="17"/>
        <v>909.81259598872441</v>
      </c>
      <c r="O115" s="84">
        <f t="shared" si="18"/>
        <v>853.20860954590796</v>
      </c>
      <c r="P115" s="84">
        <f t="shared" si="19"/>
        <v>805.5541073324672</v>
      </c>
      <c r="Q115" s="84">
        <f t="shared" si="20"/>
        <v>764.92993612589669</v>
      </c>
      <c r="R115" s="85">
        <f t="shared" si="21"/>
        <v>729.92862287066737</v>
      </c>
      <c r="S115" s="21"/>
      <c r="AD115" s="120"/>
      <c r="AE115" s="125"/>
      <c r="AF115" s="128"/>
      <c r="AG115" s="122"/>
      <c r="AH115" s="66"/>
      <c r="AI115" s="66"/>
      <c r="AJ115" s="123"/>
      <c r="AK115" s="123"/>
    </row>
    <row r="116" spans="2:37" ht="15.5" hidden="1">
      <c r="B116" s="18"/>
      <c r="C116" s="78">
        <v>93000</v>
      </c>
      <c r="D116" s="79">
        <f t="shared" si="14"/>
        <v>7953.4005985054037</v>
      </c>
      <c r="E116" s="79">
        <f t="shared" si="13"/>
        <v>4090.4596364671943</v>
      </c>
      <c r="F116" s="79">
        <f t="shared" si="13"/>
        <v>2797.7441578616317</v>
      </c>
      <c r="G116" s="79">
        <f t="shared" si="13"/>
        <v>2199.0623795002393</v>
      </c>
      <c r="H116" s="79">
        <f t="shared" si="13"/>
        <v>1813.1247597269426</v>
      </c>
      <c r="I116" s="79">
        <f t="shared" si="13"/>
        <v>1556.6900926348562</v>
      </c>
      <c r="J116" s="79">
        <f t="shared" si="13"/>
        <v>1374.2538866595328</v>
      </c>
      <c r="K116" s="79">
        <f t="shared" si="22"/>
        <v>1238.0634017680341</v>
      </c>
      <c r="L116" s="79">
        <f t="shared" si="15"/>
        <v>1132.7000179977792</v>
      </c>
      <c r="M116" s="79">
        <f t="shared" si="16"/>
        <v>1048.9121839063719</v>
      </c>
      <c r="N116" s="83">
        <f t="shared" si="17"/>
        <v>919.70186333642778</v>
      </c>
      <c r="O116" s="84">
        <f t="shared" si="18"/>
        <v>862.48261617140702</v>
      </c>
      <c r="P116" s="84">
        <f t="shared" si="19"/>
        <v>814.31013023825506</v>
      </c>
      <c r="Q116" s="84">
        <f t="shared" si="20"/>
        <v>773.24439195335196</v>
      </c>
      <c r="R116" s="85">
        <f t="shared" si="21"/>
        <v>737.86262964100069</v>
      </c>
      <c r="S116" s="21"/>
      <c r="AD116" s="120"/>
      <c r="AE116" s="125"/>
      <c r="AF116" s="128"/>
      <c r="AG116" s="122"/>
      <c r="AH116" s="66"/>
      <c r="AI116" s="66"/>
      <c r="AJ116" s="123"/>
      <c r="AK116" s="123"/>
    </row>
    <row r="117" spans="2:37" ht="15.5" hidden="1">
      <c r="B117" s="18"/>
      <c r="C117" s="78">
        <v>94000</v>
      </c>
      <c r="D117" s="79">
        <f t="shared" si="14"/>
        <v>8038.9210350484727</v>
      </c>
      <c r="E117" s="79">
        <f t="shared" si="13"/>
        <v>4134.4430734184552</v>
      </c>
      <c r="F117" s="79">
        <f t="shared" si="13"/>
        <v>2827.827428376273</v>
      </c>
      <c r="G117" s="79">
        <f t="shared" si="13"/>
        <v>2222.7082115378762</v>
      </c>
      <c r="H117" s="79">
        <f t="shared" si="13"/>
        <v>1832.6207248852966</v>
      </c>
      <c r="I117" s="79">
        <f t="shared" si="13"/>
        <v>1573.4286957814677</v>
      </c>
      <c r="J117" s="79">
        <f t="shared" si="13"/>
        <v>1389.0308101720011</v>
      </c>
      <c r="K117" s="79">
        <f t="shared" si="22"/>
        <v>1251.3759114644645</v>
      </c>
      <c r="L117" s="79">
        <f t="shared" si="15"/>
        <v>1144.879588083777</v>
      </c>
      <c r="M117" s="79">
        <f t="shared" si="16"/>
        <v>1060.1908095397737</v>
      </c>
      <c r="N117" s="83">
        <f t="shared" si="17"/>
        <v>929.59113068413137</v>
      </c>
      <c r="O117" s="84">
        <f t="shared" si="18"/>
        <v>871.75662279690607</v>
      </c>
      <c r="P117" s="84">
        <f t="shared" si="19"/>
        <v>823.06615314404269</v>
      </c>
      <c r="Q117" s="84">
        <f t="shared" si="20"/>
        <v>781.55884778080747</v>
      </c>
      <c r="R117" s="85">
        <f t="shared" si="21"/>
        <v>745.79663641133413</v>
      </c>
      <c r="S117" s="21"/>
      <c r="AD117" s="120"/>
      <c r="AE117" s="125"/>
      <c r="AF117" s="128"/>
      <c r="AG117" s="122"/>
      <c r="AH117" s="66"/>
      <c r="AI117" s="66"/>
      <c r="AJ117" s="123"/>
      <c r="AK117" s="123"/>
    </row>
    <row r="118" spans="2:37" ht="15.5">
      <c r="B118" s="18"/>
      <c r="C118" s="86">
        <v>95000</v>
      </c>
      <c r="D118" s="87">
        <f t="shared" si="14"/>
        <v>8124.4414715915418</v>
      </c>
      <c r="E118" s="87">
        <f t="shared" si="13"/>
        <v>4178.4265103697144</v>
      </c>
      <c r="F118" s="87">
        <f t="shared" si="13"/>
        <v>2857.9106988909143</v>
      </c>
      <c r="G118" s="87">
        <f t="shared" si="13"/>
        <v>2246.3540435755131</v>
      </c>
      <c r="H118" s="87">
        <f t="shared" si="13"/>
        <v>1852.116690043651</v>
      </c>
      <c r="I118" s="87">
        <f t="shared" si="13"/>
        <v>1590.1672989280789</v>
      </c>
      <c r="J118" s="87">
        <f t="shared" si="13"/>
        <v>1403.8077336844692</v>
      </c>
      <c r="K118" s="87">
        <f t="shared" si="22"/>
        <v>1264.6884211608951</v>
      </c>
      <c r="L118" s="87">
        <f t="shared" si="15"/>
        <v>1157.0591581697745</v>
      </c>
      <c r="M118" s="87">
        <f t="shared" si="16"/>
        <v>1071.4694351731755</v>
      </c>
      <c r="N118" s="88">
        <f t="shared" si="17"/>
        <v>939.48039803183497</v>
      </c>
      <c r="O118" s="89">
        <f t="shared" si="18"/>
        <v>881.03062942240501</v>
      </c>
      <c r="P118" s="89">
        <f t="shared" si="19"/>
        <v>831.82217604983032</v>
      </c>
      <c r="Q118" s="89">
        <f t="shared" si="20"/>
        <v>789.87330360826275</v>
      </c>
      <c r="R118" s="90">
        <f t="shared" si="21"/>
        <v>753.73064318166746</v>
      </c>
      <c r="S118" s="21"/>
      <c r="AD118" s="115"/>
      <c r="AE118" s="66"/>
      <c r="AF118" s="66"/>
      <c r="AG118" s="66"/>
      <c r="AH118" s="66"/>
      <c r="AI118" s="66"/>
      <c r="AJ118" s="124"/>
      <c r="AK118" s="124"/>
    </row>
    <row r="119" spans="2:37" ht="15.5" hidden="1">
      <c r="B119" s="18"/>
      <c r="C119" s="78">
        <v>96000</v>
      </c>
      <c r="D119" s="79">
        <f t="shared" si="14"/>
        <v>8209.96190813461</v>
      </c>
      <c r="E119" s="79">
        <f t="shared" si="13"/>
        <v>4222.4099473209753</v>
      </c>
      <c r="F119" s="79">
        <f t="shared" si="13"/>
        <v>2887.9939694055556</v>
      </c>
      <c r="G119" s="79">
        <f t="shared" si="13"/>
        <v>2269.9998756131499</v>
      </c>
      <c r="H119" s="79">
        <f t="shared" si="13"/>
        <v>1871.612655202005</v>
      </c>
      <c r="I119" s="79">
        <f t="shared" si="13"/>
        <v>1606.9059020746904</v>
      </c>
      <c r="J119" s="79">
        <f t="shared" si="13"/>
        <v>1418.5846571969371</v>
      </c>
      <c r="K119" s="79">
        <f t="shared" si="22"/>
        <v>1278.0009308573253</v>
      </c>
      <c r="L119" s="79">
        <f t="shared" si="15"/>
        <v>1169.238728255772</v>
      </c>
      <c r="M119" s="79">
        <f t="shared" si="16"/>
        <v>1082.7480608065773</v>
      </c>
      <c r="N119" s="83">
        <f t="shared" si="17"/>
        <v>949.36966537953833</v>
      </c>
      <c r="O119" s="84">
        <f t="shared" si="18"/>
        <v>890.30463604790407</v>
      </c>
      <c r="P119" s="84">
        <f t="shared" si="19"/>
        <v>840.57819895561806</v>
      </c>
      <c r="Q119" s="84">
        <f t="shared" si="20"/>
        <v>798.18775943571825</v>
      </c>
      <c r="R119" s="85">
        <f t="shared" si="21"/>
        <v>761.66464995200079</v>
      </c>
      <c r="S119" s="21"/>
      <c r="AD119" s="120"/>
      <c r="AE119" s="125"/>
      <c r="AF119" s="128"/>
      <c r="AG119" s="122"/>
      <c r="AH119" s="66"/>
      <c r="AI119" s="50"/>
      <c r="AJ119" s="123"/>
      <c r="AK119" s="123"/>
    </row>
    <row r="120" spans="2:37" ht="15.5" hidden="1">
      <c r="B120" s="18"/>
      <c r="C120" s="78">
        <v>97000</v>
      </c>
      <c r="D120" s="79">
        <f t="shared" si="14"/>
        <v>8295.4823446776791</v>
      </c>
      <c r="E120" s="79">
        <f t="shared" si="13"/>
        <v>4266.3933842722354</v>
      </c>
      <c r="F120" s="79">
        <f t="shared" si="13"/>
        <v>2918.0772399201965</v>
      </c>
      <c r="G120" s="79">
        <f t="shared" si="13"/>
        <v>2293.6457076507868</v>
      </c>
      <c r="H120" s="79">
        <f t="shared" si="13"/>
        <v>1891.1086203603593</v>
      </c>
      <c r="I120" s="79">
        <f t="shared" si="13"/>
        <v>1623.6445052213016</v>
      </c>
      <c r="J120" s="79">
        <f t="shared" si="13"/>
        <v>1433.3615807094052</v>
      </c>
      <c r="K120" s="79">
        <f t="shared" si="22"/>
        <v>1291.313440553756</v>
      </c>
      <c r="L120" s="79">
        <f t="shared" si="15"/>
        <v>1181.4182983417697</v>
      </c>
      <c r="M120" s="79">
        <f t="shared" si="16"/>
        <v>1094.0266864399791</v>
      </c>
      <c r="N120" s="83">
        <f t="shared" si="17"/>
        <v>959.25893272724193</v>
      </c>
      <c r="O120" s="84">
        <f t="shared" si="18"/>
        <v>899.57864267340312</v>
      </c>
      <c r="P120" s="84">
        <f t="shared" si="19"/>
        <v>849.33422186140569</v>
      </c>
      <c r="Q120" s="84">
        <f t="shared" si="20"/>
        <v>806.50221526317353</v>
      </c>
      <c r="R120" s="85">
        <f t="shared" si="21"/>
        <v>769.59865672233411</v>
      </c>
      <c r="S120" s="21"/>
      <c r="AD120" s="120"/>
      <c r="AE120" s="125"/>
      <c r="AF120" s="128"/>
      <c r="AG120" s="122"/>
      <c r="AH120" s="66"/>
      <c r="AI120" s="50"/>
      <c r="AJ120" s="123"/>
      <c r="AK120" s="123"/>
    </row>
    <row r="121" spans="2:37" ht="15.5" hidden="1">
      <c r="B121" s="18"/>
      <c r="C121" s="78">
        <v>98000</v>
      </c>
      <c r="D121" s="79">
        <f t="shared" si="14"/>
        <v>8381.0027812207481</v>
      </c>
      <c r="E121" s="79">
        <f t="shared" si="13"/>
        <v>4310.3768212234954</v>
      </c>
      <c r="F121" s="79">
        <f t="shared" si="13"/>
        <v>2948.1605104348378</v>
      </c>
      <c r="G121" s="79">
        <f t="shared" si="13"/>
        <v>2317.2915396884241</v>
      </c>
      <c r="H121" s="79">
        <f t="shared" si="13"/>
        <v>1910.6045855187135</v>
      </c>
      <c r="I121" s="79">
        <f t="shared" si="13"/>
        <v>1640.3831083679129</v>
      </c>
      <c r="J121" s="79">
        <f t="shared" si="13"/>
        <v>1448.1385042218733</v>
      </c>
      <c r="K121" s="79">
        <f t="shared" si="22"/>
        <v>1304.6259502501864</v>
      </c>
      <c r="L121" s="79">
        <f t="shared" si="15"/>
        <v>1193.5978684277673</v>
      </c>
      <c r="M121" s="79">
        <f t="shared" si="16"/>
        <v>1105.3053120733812</v>
      </c>
      <c r="N121" s="83">
        <f t="shared" si="17"/>
        <v>969.14820007494552</v>
      </c>
      <c r="O121" s="84">
        <f t="shared" si="18"/>
        <v>908.85264929890207</v>
      </c>
      <c r="P121" s="84">
        <f t="shared" si="19"/>
        <v>858.09024476719344</v>
      </c>
      <c r="Q121" s="84">
        <f t="shared" si="20"/>
        <v>814.81667109062903</v>
      </c>
      <c r="R121" s="85">
        <f t="shared" si="21"/>
        <v>777.53266349266744</v>
      </c>
      <c r="S121" s="21"/>
      <c r="AD121" s="120"/>
      <c r="AE121" s="125"/>
      <c r="AF121" s="128"/>
      <c r="AG121" s="122"/>
      <c r="AH121" s="66"/>
      <c r="AI121" s="50"/>
      <c r="AJ121" s="123"/>
      <c r="AK121" s="123"/>
    </row>
    <row r="122" spans="2:37" ht="15.5" hidden="1">
      <c r="B122" s="18"/>
      <c r="C122" s="78">
        <v>99000</v>
      </c>
      <c r="D122" s="79">
        <f t="shared" si="14"/>
        <v>8466.5232177638172</v>
      </c>
      <c r="E122" s="79">
        <f t="shared" si="13"/>
        <v>4354.3602581747555</v>
      </c>
      <c r="F122" s="79">
        <f t="shared" si="13"/>
        <v>2978.2437809494791</v>
      </c>
      <c r="G122" s="79">
        <f t="shared" si="13"/>
        <v>2340.937371726061</v>
      </c>
      <c r="H122" s="79">
        <f t="shared" si="13"/>
        <v>1930.1005506770678</v>
      </c>
      <c r="I122" s="79">
        <f t="shared" si="13"/>
        <v>1657.1217115145243</v>
      </c>
      <c r="J122" s="79">
        <f t="shared" si="13"/>
        <v>1462.9154277343414</v>
      </c>
      <c r="K122" s="79">
        <f t="shared" si="22"/>
        <v>1317.9384599466168</v>
      </c>
      <c r="L122" s="79">
        <f t="shared" si="15"/>
        <v>1205.777438513765</v>
      </c>
      <c r="M122" s="79">
        <f t="shared" si="16"/>
        <v>1116.583937706783</v>
      </c>
      <c r="N122" s="83">
        <f t="shared" si="17"/>
        <v>979.03746742264912</v>
      </c>
      <c r="O122" s="84">
        <f t="shared" si="18"/>
        <v>918.12665592440112</v>
      </c>
      <c r="P122" s="84">
        <f t="shared" si="19"/>
        <v>866.84626767298107</v>
      </c>
      <c r="Q122" s="84">
        <f t="shared" si="20"/>
        <v>823.13112691808442</v>
      </c>
      <c r="R122" s="85">
        <f t="shared" si="21"/>
        <v>785.46667026300088</v>
      </c>
      <c r="S122" s="21"/>
      <c r="AD122" s="120"/>
      <c r="AE122" s="125"/>
      <c r="AF122" s="128"/>
      <c r="AG122" s="122"/>
      <c r="AH122" s="66"/>
      <c r="AI122" s="50"/>
      <c r="AJ122" s="123"/>
      <c r="AK122" s="123"/>
    </row>
    <row r="123" spans="2:37" ht="15.5">
      <c r="B123" s="18"/>
      <c r="C123" s="78">
        <v>100000</v>
      </c>
      <c r="D123" s="79">
        <f t="shared" si="14"/>
        <v>8552.0436543068863</v>
      </c>
      <c r="E123" s="79">
        <f t="shared" si="13"/>
        <v>4398.3436951260155</v>
      </c>
      <c r="F123" s="79">
        <f t="shared" si="13"/>
        <v>3008.3270514641199</v>
      </c>
      <c r="G123" s="79">
        <f t="shared" si="13"/>
        <v>2364.5832037636983</v>
      </c>
      <c r="H123" s="79">
        <f t="shared" si="13"/>
        <v>1949.596515835422</v>
      </c>
      <c r="I123" s="79">
        <f t="shared" si="13"/>
        <v>1673.8603146611356</v>
      </c>
      <c r="J123" s="79">
        <f t="shared" si="13"/>
        <v>1477.6923512468095</v>
      </c>
      <c r="K123" s="79">
        <f t="shared" si="22"/>
        <v>1331.2509696430473</v>
      </c>
      <c r="L123" s="79">
        <f t="shared" si="15"/>
        <v>1217.9570085997625</v>
      </c>
      <c r="M123" s="91">
        <f t="shared" si="16"/>
        <v>1127.8625633401848</v>
      </c>
      <c r="N123" s="88">
        <f t="shared" si="17"/>
        <v>988.92673477035248</v>
      </c>
      <c r="O123" s="89">
        <f t="shared" si="18"/>
        <v>927.40066254989995</v>
      </c>
      <c r="P123" s="89">
        <f t="shared" si="19"/>
        <v>875.6022905787687</v>
      </c>
      <c r="Q123" s="89">
        <f t="shared" si="20"/>
        <v>831.44558274553981</v>
      </c>
      <c r="R123" s="90">
        <f t="shared" si="21"/>
        <v>793.4006770333342</v>
      </c>
      <c r="S123" s="21"/>
      <c r="AD123" s="115"/>
      <c r="AE123" s="66"/>
      <c r="AF123" s="66"/>
      <c r="AG123" s="66"/>
      <c r="AH123" s="66"/>
      <c r="AI123" s="66"/>
      <c r="AJ123" s="124"/>
      <c r="AK123" s="124"/>
    </row>
    <row r="124" spans="2:37" ht="15.5" hidden="1">
      <c r="B124" s="18"/>
      <c r="C124" s="78">
        <v>101000</v>
      </c>
      <c r="D124" s="79">
        <f t="shared" si="14"/>
        <v>8637.5640908499554</v>
      </c>
      <c r="E124" s="79">
        <f t="shared" si="13"/>
        <v>4442.3271320772756</v>
      </c>
      <c r="F124" s="79">
        <f t="shared" si="13"/>
        <v>3038.4103219787612</v>
      </c>
      <c r="G124" s="79">
        <f t="shared" si="13"/>
        <v>2388.2290358013352</v>
      </c>
      <c r="H124" s="79">
        <f t="shared" si="13"/>
        <v>1969.0924809937762</v>
      </c>
      <c r="I124" s="79">
        <f t="shared" si="13"/>
        <v>1690.5989178077471</v>
      </c>
      <c r="J124" s="79">
        <f t="shared" si="13"/>
        <v>1492.4692747592776</v>
      </c>
      <c r="K124" s="79">
        <f t="shared" si="22"/>
        <v>1344.5634793394779</v>
      </c>
      <c r="L124" s="79">
        <f t="shared" si="15"/>
        <v>1230.1365786857602</v>
      </c>
      <c r="M124" s="79">
        <f t="shared" si="16"/>
        <v>1139.1411889735866</v>
      </c>
      <c r="N124" s="83">
        <f t="shared" si="17"/>
        <v>998.81600211805608</v>
      </c>
      <c r="O124" s="84">
        <f t="shared" si="18"/>
        <v>936.674669175399</v>
      </c>
      <c r="P124" s="84">
        <f t="shared" si="19"/>
        <v>884.35831348455656</v>
      </c>
      <c r="Q124" s="84">
        <f t="shared" si="20"/>
        <v>839.7600385729952</v>
      </c>
      <c r="R124" s="85">
        <f t="shared" si="21"/>
        <v>801.33468380366753</v>
      </c>
      <c r="S124" s="21"/>
      <c r="AD124" s="120"/>
      <c r="AE124" s="125"/>
      <c r="AF124" s="128"/>
      <c r="AG124" s="122"/>
      <c r="AH124" s="66"/>
      <c r="AI124" s="66"/>
      <c r="AJ124" s="123"/>
      <c r="AK124" s="123"/>
    </row>
    <row r="125" spans="2:37" ht="15.5" hidden="1">
      <c r="B125" s="18"/>
      <c r="C125" s="78">
        <v>102000</v>
      </c>
      <c r="D125" s="79">
        <f t="shared" si="14"/>
        <v>8723.0845273930227</v>
      </c>
      <c r="E125" s="79">
        <f t="shared" si="13"/>
        <v>4486.3105690285365</v>
      </c>
      <c r="F125" s="79">
        <f t="shared" si="13"/>
        <v>3068.4935924934025</v>
      </c>
      <c r="G125" s="79">
        <f t="shared" si="13"/>
        <v>2411.874867838972</v>
      </c>
      <c r="H125" s="79">
        <f t="shared" si="13"/>
        <v>1988.5884461521305</v>
      </c>
      <c r="I125" s="79">
        <f t="shared" ref="E125:J168" si="23">PMT(I$11,I$6,$C125*(-1))</f>
        <v>1707.3375209543583</v>
      </c>
      <c r="J125" s="79">
        <f t="shared" si="23"/>
        <v>1507.2461982717457</v>
      </c>
      <c r="K125" s="79">
        <f t="shared" si="22"/>
        <v>1357.8759890359083</v>
      </c>
      <c r="L125" s="79">
        <f t="shared" si="15"/>
        <v>1242.316148771758</v>
      </c>
      <c r="M125" s="79">
        <f t="shared" si="16"/>
        <v>1150.4198146069884</v>
      </c>
      <c r="N125" s="83">
        <f t="shared" si="17"/>
        <v>1008.7052694657597</v>
      </c>
      <c r="O125" s="84">
        <f t="shared" si="18"/>
        <v>945.94867580089806</v>
      </c>
      <c r="P125" s="84">
        <f t="shared" si="19"/>
        <v>893.11433639034419</v>
      </c>
      <c r="Q125" s="84">
        <f t="shared" si="20"/>
        <v>848.07449440045059</v>
      </c>
      <c r="R125" s="85">
        <f t="shared" si="21"/>
        <v>809.26869057400086</v>
      </c>
      <c r="S125" s="21"/>
      <c r="AD125" s="120"/>
      <c r="AE125" s="125"/>
      <c r="AF125" s="128"/>
      <c r="AG125" s="122"/>
      <c r="AH125" s="66"/>
      <c r="AI125" s="66"/>
      <c r="AJ125" s="123"/>
      <c r="AK125" s="123"/>
    </row>
    <row r="126" spans="2:37" ht="15.5" hidden="1">
      <c r="B126" s="18"/>
      <c r="C126" s="78">
        <v>103000</v>
      </c>
      <c r="D126" s="79">
        <f t="shared" si="14"/>
        <v>8808.6049639360917</v>
      </c>
      <c r="E126" s="79">
        <f t="shared" si="23"/>
        <v>4530.2940059797957</v>
      </c>
      <c r="F126" s="79">
        <f t="shared" si="23"/>
        <v>3098.5768630080438</v>
      </c>
      <c r="G126" s="79">
        <f t="shared" si="23"/>
        <v>2435.5206998766089</v>
      </c>
      <c r="H126" s="79">
        <f t="shared" si="23"/>
        <v>2008.0844113104847</v>
      </c>
      <c r="I126" s="79">
        <f t="shared" si="23"/>
        <v>1724.07612410097</v>
      </c>
      <c r="J126" s="79">
        <f t="shared" si="23"/>
        <v>1522.0231217842138</v>
      </c>
      <c r="K126" s="79">
        <f t="shared" si="22"/>
        <v>1371.1884987323388</v>
      </c>
      <c r="L126" s="79">
        <f t="shared" si="15"/>
        <v>1254.4957188577555</v>
      </c>
      <c r="M126" s="79">
        <f t="shared" si="16"/>
        <v>1161.6984402403903</v>
      </c>
      <c r="N126" s="83">
        <f t="shared" si="17"/>
        <v>1018.594536813463</v>
      </c>
      <c r="O126" s="84">
        <f t="shared" si="18"/>
        <v>955.222682426397</v>
      </c>
      <c r="P126" s="84">
        <f t="shared" si="19"/>
        <v>901.87035929613182</v>
      </c>
      <c r="Q126" s="84">
        <f t="shared" si="20"/>
        <v>856.38895022790598</v>
      </c>
      <c r="R126" s="85">
        <f t="shared" si="21"/>
        <v>817.20269734433418</v>
      </c>
      <c r="S126" s="21"/>
      <c r="AD126" s="120"/>
      <c r="AE126" s="125"/>
      <c r="AF126" s="128"/>
      <c r="AG126" s="122"/>
      <c r="AH126" s="66"/>
      <c r="AI126" s="66"/>
      <c r="AJ126" s="123"/>
      <c r="AK126" s="123"/>
    </row>
    <row r="127" spans="2:37" ht="15.5" hidden="1">
      <c r="B127" s="18"/>
      <c r="C127" s="78">
        <v>104000</v>
      </c>
      <c r="D127" s="79">
        <f t="shared" si="14"/>
        <v>8894.1254004791626</v>
      </c>
      <c r="E127" s="79">
        <f t="shared" si="23"/>
        <v>4574.2774429310566</v>
      </c>
      <c r="F127" s="79">
        <f t="shared" si="23"/>
        <v>3128.6601335226846</v>
      </c>
      <c r="G127" s="79">
        <f t="shared" si="23"/>
        <v>2459.1665319142458</v>
      </c>
      <c r="H127" s="79">
        <f t="shared" si="23"/>
        <v>2027.5803764688389</v>
      </c>
      <c r="I127" s="79">
        <f t="shared" si="23"/>
        <v>1740.8147272475815</v>
      </c>
      <c r="J127" s="79">
        <f t="shared" si="23"/>
        <v>1536.8000452966819</v>
      </c>
      <c r="K127" s="79">
        <f t="shared" si="22"/>
        <v>1384.5010084287694</v>
      </c>
      <c r="L127" s="79">
        <f t="shared" si="15"/>
        <v>1266.6752889437532</v>
      </c>
      <c r="M127" s="79">
        <f t="shared" si="16"/>
        <v>1172.9770658737921</v>
      </c>
      <c r="N127" s="83">
        <f t="shared" si="17"/>
        <v>1028.4838041611667</v>
      </c>
      <c r="O127" s="84">
        <f t="shared" si="18"/>
        <v>964.49668905189606</v>
      </c>
      <c r="P127" s="84">
        <f t="shared" si="19"/>
        <v>910.62638220191957</v>
      </c>
      <c r="Q127" s="84">
        <f t="shared" si="20"/>
        <v>864.70340605536137</v>
      </c>
      <c r="R127" s="85">
        <f t="shared" si="21"/>
        <v>825.13670411466751</v>
      </c>
      <c r="S127" s="21"/>
      <c r="AD127" s="120"/>
      <c r="AE127" s="125"/>
      <c r="AF127" s="128"/>
      <c r="AG127" s="122"/>
      <c r="AH127" s="66"/>
      <c r="AI127" s="66"/>
      <c r="AJ127" s="123"/>
      <c r="AK127" s="123"/>
    </row>
    <row r="128" spans="2:37" ht="15.5">
      <c r="B128" s="18"/>
      <c r="C128" s="86">
        <v>105000</v>
      </c>
      <c r="D128" s="87">
        <f t="shared" si="14"/>
        <v>8979.6458370222299</v>
      </c>
      <c r="E128" s="87">
        <f t="shared" si="23"/>
        <v>4618.2608798823167</v>
      </c>
      <c r="F128" s="87">
        <f t="shared" si="23"/>
        <v>3158.7434040373259</v>
      </c>
      <c r="G128" s="87">
        <f t="shared" si="23"/>
        <v>2482.8123639518831</v>
      </c>
      <c r="H128" s="87">
        <f t="shared" si="23"/>
        <v>2047.0763416271932</v>
      </c>
      <c r="I128" s="87">
        <f t="shared" si="23"/>
        <v>1757.5533303941927</v>
      </c>
      <c r="J128" s="87">
        <f t="shared" si="23"/>
        <v>1551.57696880915</v>
      </c>
      <c r="K128" s="87">
        <f t="shared" si="22"/>
        <v>1397.8135181251996</v>
      </c>
      <c r="L128" s="87">
        <f t="shared" si="15"/>
        <v>1278.8548590297507</v>
      </c>
      <c r="M128" s="87">
        <f t="shared" si="16"/>
        <v>1184.2556915071939</v>
      </c>
      <c r="N128" s="88">
        <f t="shared" si="17"/>
        <v>1038.3730715088702</v>
      </c>
      <c r="O128" s="89">
        <f t="shared" si="18"/>
        <v>973.77069567739511</v>
      </c>
      <c r="P128" s="89">
        <f t="shared" si="19"/>
        <v>919.3824051077072</v>
      </c>
      <c r="Q128" s="89">
        <f t="shared" si="20"/>
        <v>873.01786188281676</v>
      </c>
      <c r="R128" s="90">
        <f t="shared" si="21"/>
        <v>833.07071088500095</v>
      </c>
      <c r="S128" s="21"/>
      <c r="AD128" s="115"/>
      <c r="AE128" s="66"/>
      <c r="AF128" s="66"/>
      <c r="AG128" s="66"/>
      <c r="AH128" s="66"/>
      <c r="AI128" s="66"/>
      <c r="AJ128" s="124"/>
      <c r="AK128" s="124"/>
    </row>
    <row r="129" spans="2:37" ht="15.5" hidden="1">
      <c r="B129" s="18"/>
      <c r="C129" s="78">
        <v>106000</v>
      </c>
      <c r="D129" s="79">
        <f t="shared" si="14"/>
        <v>9065.166273565299</v>
      </c>
      <c r="E129" s="79">
        <f t="shared" si="23"/>
        <v>4662.2443168335767</v>
      </c>
      <c r="F129" s="79">
        <f t="shared" si="23"/>
        <v>3188.8266745519677</v>
      </c>
      <c r="G129" s="79">
        <f t="shared" si="23"/>
        <v>2506.4581959895199</v>
      </c>
      <c r="H129" s="79">
        <f t="shared" si="23"/>
        <v>2066.5723067855474</v>
      </c>
      <c r="I129" s="79">
        <f t="shared" si="23"/>
        <v>1774.2919335408042</v>
      </c>
      <c r="J129" s="79">
        <f t="shared" si="23"/>
        <v>1566.3538923216181</v>
      </c>
      <c r="K129" s="79">
        <f t="shared" si="22"/>
        <v>1411.1260278216303</v>
      </c>
      <c r="L129" s="79">
        <f t="shared" si="15"/>
        <v>1291.0344291157483</v>
      </c>
      <c r="M129" s="79">
        <f t="shared" si="16"/>
        <v>1195.5343171405957</v>
      </c>
      <c r="N129" s="83">
        <f t="shared" si="17"/>
        <v>1048.2623388565737</v>
      </c>
      <c r="O129" s="84">
        <f t="shared" si="18"/>
        <v>983.04470230289405</v>
      </c>
      <c r="P129" s="84">
        <f t="shared" si="19"/>
        <v>928.13842801349494</v>
      </c>
      <c r="Q129" s="84">
        <f t="shared" si="20"/>
        <v>881.33231771027215</v>
      </c>
      <c r="R129" s="85">
        <f t="shared" si="21"/>
        <v>841.00471765533428</v>
      </c>
      <c r="S129" s="21"/>
      <c r="AD129" s="120"/>
      <c r="AE129" s="125"/>
      <c r="AF129" s="128"/>
      <c r="AG129" s="122"/>
      <c r="AH129" s="66"/>
      <c r="AI129" s="66"/>
      <c r="AJ129" s="123"/>
      <c r="AK129" s="123"/>
    </row>
    <row r="130" spans="2:37" ht="15.5" hidden="1">
      <c r="B130" s="18"/>
      <c r="C130" s="78">
        <v>107000</v>
      </c>
      <c r="D130" s="79">
        <f t="shared" si="14"/>
        <v>9150.6867101083681</v>
      </c>
      <c r="E130" s="79">
        <f t="shared" si="23"/>
        <v>4706.2277537848368</v>
      </c>
      <c r="F130" s="79">
        <f t="shared" si="23"/>
        <v>3218.909945066609</v>
      </c>
      <c r="G130" s="79">
        <f t="shared" si="23"/>
        <v>2530.1040280271568</v>
      </c>
      <c r="H130" s="79">
        <f t="shared" si="23"/>
        <v>2086.0682719439014</v>
      </c>
      <c r="I130" s="79">
        <f t="shared" si="23"/>
        <v>1791.0305366874154</v>
      </c>
      <c r="J130" s="79">
        <f t="shared" si="23"/>
        <v>1581.1308158340862</v>
      </c>
      <c r="K130" s="79">
        <f t="shared" si="22"/>
        <v>1424.4385375180609</v>
      </c>
      <c r="L130" s="79">
        <f t="shared" si="15"/>
        <v>1303.213999201746</v>
      </c>
      <c r="M130" s="79">
        <f t="shared" si="16"/>
        <v>1206.8129427739977</v>
      </c>
      <c r="N130" s="83">
        <f t="shared" si="17"/>
        <v>1058.1516062042772</v>
      </c>
      <c r="O130" s="84">
        <f t="shared" si="18"/>
        <v>992.31870892839311</v>
      </c>
      <c r="P130" s="84">
        <f t="shared" si="19"/>
        <v>936.89445091928258</v>
      </c>
      <c r="Q130" s="84">
        <f t="shared" si="20"/>
        <v>889.64677353772754</v>
      </c>
      <c r="R130" s="85">
        <f t="shared" si="21"/>
        <v>848.9387244256676</v>
      </c>
      <c r="S130" s="21"/>
      <c r="AD130" s="120"/>
      <c r="AE130" s="125"/>
      <c r="AF130" s="128"/>
      <c r="AG130" s="122"/>
      <c r="AH130" s="66"/>
      <c r="AI130" s="66"/>
      <c r="AJ130" s="123"/>
      <c r="AK130" s="123"/>
    </row>
    <row r="131" spans="2:37" ht="15.5" hidden="1">
      <c r="B131" s="18"/>
      <c r="C131" s="78">
        <v>108000</v>
      </c>
      <c r="D131" s="79">
        <f t="shared" si="14"/>
        <v>9236.2071466514353</v>
      </c>
      <c r="E131" s="79">
        <f t="shared" si="23"/>
        <v>4750.2111907360977</v>
      </c>
      <c r="F131" s="79">
        <f t="shared" si="23"/>
        <v>3248.9932155812498</v>
      </c>
      <c r="G131" s="79">
        <f t="shared" si="23"/>
        <v>2553.7498600647941</v>
      </c>
      <c r="H131" s="79">
        <f t="shared" si="23"/>
        <v>2105.5642371022559</v>
      </c>
      <c r="I131" s="79">
        <f t="shared" si="23"/>
        <v>1807.7691398340266</v>
      </c>
      <c r="J131" s="79">
        <f t="shared" si="23"/>
        <v>1595.9077393465543</v>
      </c>
      <c r="K131" s="79">
        <f t="shared" si="22"/>
        <v>1437.7510472144911</v>
      </c>
      <c r="L131" s="79">
        <f t="shared" si="15"/>
        <v>1315.3935692877435</v>
      </c>
      <c r="M131" s="79">
        <f t="shared" si="16"/>
        <v>1218.0915684073996</v>
      </c>
      <c r="N131" s="83">
        <f t="shared" si="17"/>
        <v>1068.0408735519807</v>
      </c>
      <c r="O131" s="84">
        <f t="shared" si="18"/>
        <v>1001.592715553892</v>
      </c>
      <c r="P131" s="84">
        <f t="shared" si="19"/>
        <v>945.65047382507021</v>
      </c>
      <c r="Q131" s="84">
        <f t="shared" si="20"/>
        <v>897.96122936518304</v>
      </c>
      <c r="R131" s="85">
        <f t="shared" si="21"/>
        <v>856.87273119600093</v>
      </c>
      <c r="S131" s="21"/>
      <c r="AD131" s="120"/>
      <c r="AE131" s="125"/>
      <c r="AF131" s="128"/>
      <c r="AG131" s="122"/>
      <c r="AH131" s="66"/>
      <c r="AI131" s="66"/>
      <c r="AJ131" s="123"/>
      <c r="AK131" s="123"/>
    </row>
    <row r="132" spans="2:37" ht="15.5" hidden="1">
      <c r="B132" s="18"/>
      <c r="C132" s="78">
        <v>109000</v>
      </c>
      <c r="D132" s="79">
        <f t="shared" si="14"/>
        <v>9321.7275831945044</v>
      </c>
      <c r="E132" s="79">
        <f t="shared" si="23"/>
        <v>4794.1946276873568</v>
      </c>
      <c r="F132" s="79">
        <f t="shared" si="23"/>
        <v>3279.0764860958911</v>
      </c>
      <c r="G132" s="79">
        <f t="shared" si="23"/>
        <v>2577.395692102431</v>
      </c>
      <c r="H132" s="79">
        <f t="shared" si="23"/>
        <v>2125.0602022606099</v>
      </c>
      <c r="I132" s="79">
        <f t="shared" si="23"/>
        <v>1824.5077429806381</v>
      </c>
      <c r="J132" s="79">
        <f t="shared" si="23"/>
        <v>1610.6846628590224</v>
      </c>
      <c r="K132" s="79">
        <f t="shared" si="22"/>
        <v>1451.0635569109215</v>
      </c>
      <c r="L132" s="79">
        <f t="shared" si="15"/>
        <v>1327.5731393737412</v>
      </c>
      <c r="M132" s="79">
        <f t="shared" si="16"/>
        <v>1229.3701940408014</v>
      </c>
      <c r="N132" s="83">
        <f t="shared" si="17"/>
        <v>1077.9301408996841</v>
      </c>
      <c r="O132" s="84">
        <f t="shared" si="18"/>
        <v>1010.866722179391</v>
      </c>
      <c r="P132" s="84">
        <f t="shared" si="19"/>
        <v>954.40649673085807</v>
      </c>
      <c r="Q132" s="84">
        <f t="shared" si="20"/>
        <v>906.27568519263832</v>
      </c>
      <c r="R132" s="85">
        <f t="shared" si="21"/>
        <v>864.80673796633425</v>
      </c>
      <c r="S132" s="21"/>
      <c r="AD132" s="120"/>
      <c r="AE132" s="125"/>
      <c r="AF132" s="128"/>
      <c r="AG132" s="122"/>
      <c r="AH132" s="66"/>
      <c r="AI132" s="66"/>
      <c r="AJ132" s="123"/>
      <c r="AK132" s="123"/>
    </row>
    <row r="133" spans="2:37" ht="15.5">
      <c r="B133" s="18"/>
      <c r="C133" s="78">
        <v>110000</v>
      </c>
      <c r="D133" s="79">
        <f t="shared" si="14"/>
        <v>9407.2480197375753</v>
      </c>
      <c r="E133" s="79">
        <f t="shared" si="23"/>
        <v>4838.1780646386169</v>
      </c>
      <c r="F133" s="79">
        <f t="shared" si="23"/>
        <v>3309.1597566105324</v>
      </c>
      <c r="G133" s="79">
        <f t="shared" si="23"/>
        <v>2601.0415241400678</v>
      </c>
      <c r="H133" s="79">
        <f t="shared" si="23"/>
        <v>2144.5561674189639</v>
      </c>
      <c r="I133" s="79">
        <f t="shared" si="23"/>
        <v>1841.2463461272494</v>
      </c>
      <c r="J133" s="79">
        <f t="shared" si="23"/>
        <v>1625.4615863714905</v>
      </c>
      <c r="K133" s="79">
        <f t="shared" si="22"/>
        <v>1464.3760666073522</v>
      </c>
      <c r="L133" s="79">
        <f t="shared" si="15"/>
        <v>1339.7527094597388</v>
      </c>
      <c r="M133" s="79">
        <f t="shared" si="16"/>
        <v>1240.6488196742032</v>
      </c>
      <c r="N133" s="88">
        <f t="shared" si="17"/>
        <v>1087.8194082473879</v>
      </c>
      <c r="O133" s="89">
        <f t="shared" si="18"/>
        <v>1020.14072880489</v>
      </c>
      <c r="P133" s="89">
        <f t="shared" si="19"/>
        <v>963.1625196366457</v>
      </c>
      <c r="Q133" s="89">
        <f t="shared" si="20"/>
        <v>914.59014102009382</v>
      </c>
      <c r="R133" s="90">
        <f t="shared" si="21"/>
        <v>872.74074473666758</v>
      </c>
      <c r="S133" s="21"/>
      <c r="AD133" s="115"/>
      <c r="AE133" s="66"/>
      <c r="AF133" s="66"/>
      <c r="AG133" s="66"/>
      <c r="AH133" s="66"/>
      <c r="AI133" s="66"/>
      <c r="AJ133" s="124"/>
      <c r="AK133" s="124"/>
    </row>
    <row r="134" spans="2:37" ht="15.5" hidden="1">
      <c r="B134" s="18"/>
      <c r="C134" s="78">
        <v>111000</v>
      </c>
      <c r="D134" s="79">
        <f t="shared" si="14"/>
        <v>9492.7684562806444</v>
      </c>
      <c r="E134" s="79">
        <f t="shared" si="23"/>
        <v>4882.1615015898778</v>
      </c>
      <c r="F134" s="79">
        <f t="shared" si="23"/>
        <v>3339.2430271251737</v>
      </c>
      <c r="G134" s="79">
        <f t="shared" si="23"/>
        <v>2624.6873561777047</v>
      </c>
      <c r="H134" s="79">
        <f t="shared" si="23"/>
        <v>2164.0521325773184</v>
      </c>
      <c r="I134" s="79">
        <f t="shared" si="23"/>
        <v>1857.9849492738608</v>
      </c>
      <c r="J134" s="79">
        <f t="shared" si="23"/>
        <v>1640.2385098839586</v>
      </c>
      <c r="K134" s="79">
        <f t="shared" si="22"/>
        <v>1477.6885763037826</v>
      </c>
      <c r="L134" s="79">
        <f t="shared" si="15"/>
        <v>1351.9322795457365</v>
      </c>
      <c r="M134" s="79">
        <f t="shared" si="16"/>
        <v>1251.9274453076052</v>
      </c>
      <c r="N134" s="83">
        <f t="shared" si="17"/>
        <v>1097.7086755950913</v>
      </c>
      <c r="O134" s="84">
        <f t="shared" si="18"/>
        <v>1029.4147354303891</v>
      </c>
      <c r="P134" s="84">
        <f t="shared" si="19"/>
        <v>971.91854254243333</v>
      </c>
      <c r="Q134" s="84">
        <f t="shared" si="20"/>
        <v>922.9045968475491</v>
      </c>
      <c r="R134" s="85">
        <f t="shared" si="21"/>
        <v>880.67475150700102</v>
      </c>
      <c r="S134" s="21"/>
      <c r="AD134" s="120"/>
      <c r="AE134" s="125"/>
      <c r="AF134" s="128"/>
      <c r="AG134" s="122"/>
      <c r="AH134" s="66"/>
      <c r="AI134" s="66"/>
      <c r="AJ134" s="123"/>
      <c r="AK134" s="123"/>
    </row>
    <row r="135" spans="2:37" ht="15.5" hidden="1">
      <c r="B135" s="18"/>
      <c r="C135" s="78">
        <v>112000</v>
      </c>
      <c r="D135" s="79">
        <f t="shared" si="14"/>
        <v>9578.2888928237116</v>
      </c>
      <c r="E135" s="79">
        <f t="shared" si="23"/>
        <v>4926.1449385411379</v>
      </c>
      <c r="F135" s="79">
        <f t="shared" si="23"/>
        <v>3369.3262976398146</v>
      </c>
      <c r="G135" s="79">
        <f t="shared" si="23"/>
        <v>2648.333188215342</v>
      </c>
      <c r="H135" s="79">
        <f t="shared" si="23"/>
        <v>2183.5480977356724</v>
      </c>
      <c r="I135" s="79">
        <f t="shared" si="23"/>
        <v>1874.7235524204721</v>
      </c>
      <c r="J135" s="79">
        <f t="shared" si="23"/>
        <v>1655.0154333964267</v>
      </c>
      <c r="K135" s="79">
        <f t="shared" si="22"/>
        <v>1491.0010860002128</v>
      </c>
      <c r="L135" s="79">
        <f t="shared" si="15"/>
        <v>1364.1118496317342</v>
      </c>
      <c r="M135" s="79">
        <f t="shared" si="16"/>
        <v>1263.2060709410071</v>
      </c>
      <c r="N135" s="83">
        <f t="shared" si="17"/>
        <v>1107.5979429427948</v>
      </c>
      <c r="O135" s="84">
        <f t="shared" si="18"/>
        <v>1038.688742055888</v>
      </c>
      <c r="P135" s="84">
        <f t="shared" si="19"/>
        <v>980.67456544822107</v>
      </c>
      <c r="Q135" s="84">
        <f t="shared" si="20"/>
        <v>931.2190526750046</v>
      </c>
      <c r="R135" s="85">
        <f t="shared" si="21"/>
        <v>888.60875827733423</v>
      </c>
      <c r="S135" s="21"/>
      <c r="AD135" s="120"/>
      <c r="AE135" s="125"/>
      <c r="AF135" s="128"/>
      <c r="AG135" s="122"/>
      <c r="AH135" s="66"/>
      <c r="AI135" s="66"/>
      <c r="AJ135" s="123"/>
      <c r="AK135" s="123"/>
    </row>
    <row r="136" spans="2:37" ht="15.5" hidden="1">
      <c r="B136" s="18"/>
      <c r="C136" s="78">
        <v>113000</v>
      </c>
      <c r="D136" s="79">
        <f t="shared" si="14"/>
        <v>9663.8093293667807</v>
      </c>
      <c r="E136" s="79">
        <f t="shared" si="23"/>
        <v>4970.128375492397</v>
      </c>
      <c r="F136" s="79">
        <f t="shared" si="23"/>
        <v>3399.4095681544559</v>
      </c>
      <c r="G136" s="79">
        <f t="shared" si="23"/>
        <v>2671.9790202529789</v>
      </c>
      <c r="H136" s="79">
        <f t="shared" si="23"/>
        <v>2203.0440628940269</v>
      </c>
      <c r="I136" s="79">
        <f t="shared" si="23"/>
        <v>1891.4621555670835</v>
      </c>
      <c r="J136" s="79">
        <f t="shared" si="23"/>
        <v>1669.7923569088948</v>
      </c>
      <c r="K136" s="79">
        <f t="shared" si="22"/>
        <v>1504.3135956966435</v>
      </c>
      <c r="L136" s="79">
        <f t="shared" si="15"/>
        <v>1376.2914197177317</v>
      </c>
      <c r="M136" s="79">
        <f t="shared" si="16"/>
        <v>1274.4846965744086</v>
      </c>
      <c r="N136" s="83">
        <f t="shared" si="17"/>
        <v>1117.4872102904985</v>
      </c>
      <c r="O136" s="84">
        <f t="shared" si="18"/>
        <v>1047.962748681387</v>
      </c>
      <c r="P136" s="84">
        <f t="shared" si="19"/>
        <v>989.43058835400871</v>
      </c>
      <c r="Q136" s="84">
        <f t="shared" si="20"/>
        <v>939.53350850245988</v>
      </c>
      <c r="R136" s="85">
        <f t="shared" si="21"/>
        <v>896.54276504766756</v>
      </c>
      <c r="S136" s="21"/>
      <c r="AD136" s="120"/>
      <c r="AE136" s="125"/>
      <c r="AF136" s="128"/>
      <c r="AG136" s="122"/>
      <c r="AH136" s="66"/>
      <c r="AI136" s="66"/>
      <c r="AJ136" s="123"/>
      <c r="AK136" s="123"/>
    </row>
    <row r="137" spans="2:37" ht="15.5" hidden="1">
      <c r="B137" s="18"/>
      <c r="C137" s="78">
        <v>114000</v>
      </c>
      <c r="D137" s="79">
        <f t="shared" si="14"/>
        <v>9749.3297659098498</v>
      </c>
      <c r="E137" s="79">
        <f t="shared" si="23"/>
        <v>5014.111812443658</v>
      </c>
      <c r="F137" s="79">
        <f t="shared" si="23"/>
        <v>3429.4928386690972</v>
      </c>
      <c r="G137" s="79">
        <f t="shared" si="23"/>
        <v>2695.6248522906158</v>
      </c>
      <c r="H137" s="79">
        <f t="shared" si="23"/>
        <v>2222.5400280523809</v>
      </c>
      <c r="I137" s="79">
        <f t="shared" si="23"/>
        <v>1908.2007587136948</v>
      </c>
      <c r="J137" s="79">
        <f t="shared" si="23"/>
        <v>1684.5692804213629</v>
      </c>
      <c r="K137" s="79">
        <f t="shared" si="22"/>
        <v>1517.6261053930739</v>
      </c>
      <c r="L137" s="79">
        <f t="shared" si="15"/>
        <v>1388.4709898037293</v>
      </c>
      <c r="M137" s="79">
        <f t="shared" si="16"/>
        <v>1285.7633222078105</v>
      </c>
      <c r="N137" s="83">
        <f t="shared" si="17"/>
        <v>1127.3764776382018</v>
      </c>
      <c r="O137" s="84">
        <f t="shared" si="18"/>
        <v>1057.2367553068859</v>
      </c>
      <c r="P137" s="84">
        <f t="shared" si="19"/>
        <v>998.18661125979645</v>
      </c>
      <c r="Q137" s="84">
        <f t="shared" si="20"/>
        <v>947.84796432991538</v>
      </c>
      <c r="R137" s="85">
        <f t="shared" si="21"/>
        <v>904.47677181800088</v>
      </c>
      <c r="S137" s="21"/>
      <c r="AD137" s="120"/>
      <c r="AE137" s="125"/>
      <c r="AF137" s="128"/>
      <c r="AG137" s="122"/>
      <c r="AH137" s="66"/>
      <c r="AI137" s="66"/>
      <c r="AJ137" s="123"/>
      <c r="AK137" s="123"/>
    </row>
    <row r="138" spans="2:37" ht="15.5">
      <c r="B138" s="18"/>
      <c r="C138" s="86">
        <v>115000</v>
      </c>
      <c r="D138" s="87">
        <f t="shared" si="14"/>
        <v>9834.8502024529189</v>
      </c>
      <c r="E138" s="87">
        <f t="shared" si="23"/>
        <v>5058.095249394918</v>
      </c>
      <c r="F138" s="87">
        <f t="shared" si="23"/>
        <v>3459.5761091837385</v>
      </c>
      <c r="G138" s="87">
        <f t="shared" si="23"/>
        <v>2719.2706843282526</v>
      </c>
      <c r="H138" s="87">
        <f t="shared" si="23"/>
        <v>2242.0359932107353</v>
      </c>
      <c r="I138" s="87">
        <f t="shared" si="23"/>
        <v>1924.9393618603062</v>
      </c>
      <c r="J138" s="87">
        <f t="shared" si="23"/>
        <v>1699.346203933831</v>
      </c>
      <c r="K138" s="87">
        <f t="shared" si="22"/>
        <v>1530.9386150895045</v>
      </c>
      <c r="L138" s="87">
        <f t="shared" si="15"/>
        <v>1400.650559889727</v>
      </c>
      <c r="M138" s="87">
        <f t="shared" si="16"/>
        <v>1297.0419478412125</v>
      </c>
      <c r="N138" s="88">
        <f t="shared" si="17"/>
        <v>1137.2657449859053</v>
      </c>
      <c r="O138" s="89">
        <f t="shared" si="18"/>
        <v>1066.5107619323851</v>
      </c>
      <c r="P138" s="89">
        <f t="shared" si="19"/>
        <v>1006.9426341655841</v>
      </c>
      <c r="Q138" s="89">
        <f t="shared" si="20"/>
        <v>956.16242015737066</v>
      </c>
      <c r="R138" s="90">
        <f t="shared" si="21"/>
        <v>912.41077858833421</v>
      </c>
      <c r="S138" s="21"/>
      <c r="AD138" s="115"/>
      <c r="AE138" s="66"/>
      <c r="AF138" s="66"/>
      <c r="AG138" s="66"/>
      <c r="AH138" s="66"/>
      <c r="AI138" s="66"/>
      <c r="AJ138" s="124"/>
      <c r="AK138" s="124"/>
    </row>
    <row r="139" spans="2:37" ht="15.5" hidden="1">
      <c r="B139" s="18"/>
      <c r="C139" s="78">
        <v>116000</v>
      </c>
      <c r="D139" s="79">
        <f t="shared" si="14"/>
        <v>9920.370638995988</v>
      </c>
      <c r="E139" s="79">
        <f t="shared" si="23"/>
        <v>5102.0786863461781</v>
      </c>
      <c r="F139" s="79">
        <f t="shared" si="23"/>
        <v>3489.6593796983793</v>
      </c>
      <c r="G139" s="79">
        <f t="shared" si="23"/>
        <v>2742.9165163658895</v>
      </c>
      <c r="H139" s="79">
        <f t="shared" si="23"/>
        <v>2261.5319583690894</v>
      </c>
      <c r="I139" s="79">
        <f t="shared" si="23"/>
        <v>1941.6779650069175</v>
      </c>
      <c r="J139" s="79">
        <f t="shared" si="23"/>
        <v>1714.1231274462991</v>
      </c>
      <c r="K139" s="79">
        <f t="shared" si="22"/>
        <v>1544.2511247859352</v>
      </c>
      <c r="L139" s="79">
        <f t="shared" si="15"/>
        <v>1412.8301299757245</v>
      </c>
      <c r="M139" s="79">
        <f t="shared" si="16"/>
        <v>1308.3205734746143</v>
      </c>
      <c r="N139" s="83">
        <f t="shared" si="17"/>
        <v>1147.155012333609</v>
      </c>
      <c r="O139" s="84">
        <f t="shared" si="18"/>
        <v>1075.784768557884</v>
      </c>
      <c r="P139" s="84">
        <f t="shared" si="19"/>
        <v>1015.6986570713717</v>
      </c>
      <c r="Q139" s="84">
        <f t="shared" si="20"/>
        <v>964.47687598482617</v>
      </c>
      <c r="R139" s="85">
        <f t="shared" si="21"/>
        <v>920.34478535866754</v>
      </c>
      <c r="S139" s="21"/>
      <c r="AD139" s="120"/>
      <c r="AE139" s="125"/>
      <c r="AF139" s="128"/>
      <c r="AG139" s="122"/>
      <c r="AH139" s="66"/>
      <c r="AI139" s="66"/>
      <c r="AJ139" s="123"/>
      <c r="AK139" s="123"/>
    </row>
    <row r="140" spans="2:37" ht="15.5" hidden="1">
      <c r="B140" s="18"/>
      <c r="C140" s="78">
        <v>117000</v>
      </c>
      <c r="D140" s="79">
        <f t="shared" si="14"/>
        <v>10005.891075539057</v>
      </c>
      <c r="E140" s="79">
        <f t="shared" si="23"/>
        <v>5146.062123297439</v>
      </c>
      <c r="F140" s="79">
        <f t="shared" si="23"/>
        <v>3519.7426502130206</v>
      </c>
      <c r="G140" s="79">
        <f t="shared" si="23"/>
        <v>2766.5623484035268</v>
      </c>
      <c r="H140" s="79">
        <f t="shared" si="23"/>
        <v>2281.0279235274438</v>
      </c>
      <c r="I140" s="79">
        <f t="shared" si="23"/>
        <v>1958.4165681535289</v>
      </c>
      <c r="J140" s="79">
        <f t="shared" si="23"/>
        <v>1728.900050958767</v>
      </c>
      <c r="K140" s="79">
        <f t="shared" si="22"/>
        <v>1557.5636344823654</v>
      </c>
      <c r="L140" s="79">
        <f t="shared" si="15"/>
        <v>1425.0097000617222</v>
      </c>
      <c r="M140" s="79">
        <f t="shared" si="16"/>
        <v>1319.5991991080161</v>
      </c>
      <c r="N140" s="83">
        <f t="shared" si="17"/>
        <v>1157.0442796813124</v>
      </c>
      <c r="O140" s="84">
        <f t="shared" si="18"/>
        <v>1085.058775183383</v>
      </c>
      <c r="P140" s="84">
        <f t="shared" si="19"/>
        <v>1024.4546799771595</v>
      </c>
      <c r="Q140" s="84">
        <f t="shared" si="20"/>
        <v>972.79133181228156</v>
      </c>
      <c r="R140" s="85">
        <f t="shared" si="21"/>
        <v>928.27879212900098</v>
      </c>
      <c r="S140" s="21"/>
      <c r="AD140" s="120"/>
      <c r="AE140" s="125"/>
      <c r="AF140" s="128"/>
      <c r="AG140" s="122"/>
      <c r="AH140" s="66"/>
      <c r="AI140" s="66"/>
      <c r="AJ140" s="123"/>
      <c r="AK140" s="123"/>
    </row>
    <row r="141" spans="2:37" ht="15.5" hidden="1">
      <c r="B141" s="18"/>
      <c r="C141" s="78">
        <v>118000</v>
      </c>
      <c r="D141" s="79">
        <f t="shared" si="14"/>
        <v>10091.411512082124</v>
      </c>
      <c r="E141" s="79">
        <f t="shared" si="23"/>
        <v>5190.0455602486982</v>
      </c>
      <c r="F141" s="79">
        <f t="shared" si="23"/>
        <v>3549.8259207276619</v>
      </c>
      <c r="G141" s="79">
        <f t="shared" si="23"/>
        <v>2790.2081804411637</v>
      </c>
      <c r="H141" s="79">
        <f t="shared" si="23"/>
        <v>2300.5238886857978</v>
      </c>
      <c r="I141" s="79">
        <f t="shared" si="23"/>
        <v>1975.1551713001402</v>
      </c>
      <c r="J141" s="79">
        <f t="shared" si="23"/>
        <v>1743.6769744712351</v>
      </c>
      <c r="K141" s="79">
        <f t="shared" si="22"/>
        <v>1570.8761441787958</v>
      </c>
      <c r="L141" s="79">
        <f t="shared" si="15"/>
        <v>1437.1892701477198</v>
      </c>
      <c r="M141" s="79">
        <f t="shared" si="16"/>
        <v>1330.877824741418</v>
      </c>
      <c r="N141" s="83">
        <f t="shared" si="17"/>
        <v>1166.9335470290159</v>
      </c>
      <c r="O141" s="84">
        <f t="shared" si="18"/>
        <v>1094.3327818088821</v>
      </c>
      <c r="P141" s="84">
        <f t="shared" si="19"/>
        <v>1033.2107028829471</v>
      </c>
      <c r="Q141" s="84">
        <f t="shared" si="20"/>
        <v>981.10578763973695</v>
      </c>
      <c r="R141" s="85">
        <f t="shared" si="21"/>
        <v>936.2127988993343</v>
      </c>
      <c r="S141" s="21"/>
      <c r="AD141" s="120"/>
      <c r="AE141" s="125"/>
      <c r="AF141" s="128"/>
      <c r="AG141" s="122"/>
      <c r="AH141" s="66"/>
      <c r="AI141" s="66"/>
      <c r="AJ141" s="123"/>
      <c r="AK141" s="123"/>
    </row>
    <row r="142" spans="2:37" ht="15.5" hidden="1">
      <c r="B142" s="18"/>
      <c r="C142" s="78">
        <v>119000</v>
      </c>
      <c r="D142" s="79">
        <f t="shared" si="14"/>
        <v>10176.931948625193</v>
      </c>
      <c r="E142" s="79">
        <f t="shared" si="23"/>
        <v>5234.0289971999582</v>
      </c>
      <c r="F142" s="79">
        <f t="shared" si="23"/>
        <v>3579.9091912423032</v>
      </c>
      <c r="G142" s="79">
        <f t="shared" si="23"/>
        <v>2813.8540124788005</v>
      </c>
      <c r="H142" s="79">
        <f t="shared" si="23"/>
        <v>2320.0198538441523</v>
      </c>
      <c r="I142" s="79">
        <f t="shared" si="23"/>
        <v>1991.8937744467514</v>
      </c>
      <c r="J142" s="79">
        <f t="shared" si="23"/>
        <v>1758.4538979837032</v>
      </c>
      <c r="K142" s="79">
        <f t="shared" si="22"/>
        <v>1584.1886538752265</v>
      </c>
      <c r="L142" s="79">
        <f t="shared" si="15"/>
        <v>1449.3688402337177</v>
      </c>
      <c r="M142" s="79">
        <f t="shared" si="16"/>
        <v>1342.1564503748198</v>
      </c>
      <c r="N142" s="83">
        <f t="shared" si="17"/>
        <v>1176.8228143767196</v>
      </c>
      <c r="O142" s="84">
        <f t="shared" si="18"/>
        <v>1103.6067884343811</v>
      </c>
      <c r="P142" s="84">
        <f t="shared" si="19"/>
        <v>1041.9667257887347</v>
      </c>
      <c r="Q142" s="84">
        <f t="shared" si="20"/>
        <v>989.42024346719234</v>
      </c>
      <c r="R142" s="85">
        <f t="shared" si="21"/>
        <v>944.14680566966763</v>
      </c>
      <c r="S142" s="21"/>
      <c r="AD142" s="120"/>
      <c r="AE142" s="125"/>
      <c r="AF142" s="128"/>
      <c r="AG142" s="122"/>
      <c r="AH142" s="66"/>
      <c r="AI142" s="66"/>
      <c r="AJ142" s="123"/>
      <c r="AK142" s="123"/>
    </row>
    <row r="143" spans="2:37" ht="15.5">
      <c r="B143" s="18"/>
      <c r="C143" s="78">
        <v>120000</v>
      </c>
      <c r="D143" s="79">
        <f t="shared" si="14"/>
        <v>10262.452385168264</v>
      </c>
      <c r="E143" s="79">
        <f t="shared" si="23"/>
        <v>5278.0124341512192</v>
      </c>
      <c r="F143" s="79">
        <f t="shared" si="23"/>
        <v>3609.9924617569441</v>
      </c>
      <c r="G143" s="79">
        <f t="shared" si="23"/>
        <v>2837.4998445164374</v>
      </c>
      <c r="H143" s="79">
        <f t="shared" si="23"/>
        <v>2339.5158190025063</v>
      </c>
      <c r="I143" s="79">
        <f t="shared" si="23"/>
        <v>2008.6323775933629</v>
      </c>
      <c r="J143" s="79">
        <f t="shared" si="23"/>
        <v>1773.2308214961713</v>
      </c>
      <c r="K143" s="79">
        <f t="shared" si="22"/>
        <v>1597.5011635716569</v>
      </c>
      <c r="L143" s="79">
        <f t="shared" si="15"/>
        <v>1461.548410319715</v>
      </c>
      <c r="M143" s="79">
        <f t="shared" si="16"/>
        <v>1353.4350760082218</v>
      </c>
      <c r="N143" s="88">
        <f t="shared" si="17"/>
        <v>1186.7120817244231</v>
      </c>
      <c r="O143" s="89">
        <f t="shared" si="18"/>
        <v>1112.88079505988</v>
      </c>
      <c r="P143" s="89">
        <f t="shared" si="19"/>
        <v>1050.7227486945226</v>
      </c>
      <c r="Q143" s="89">
        <f t="shared" si="20"/>
        <v>997.73469929464773</v>
      </c>
      <c r="R143" s="90">
        <f t="shared" si="21"/>
        <v>952.08081244000095</v>
      </c>
      <c r="S143" s="21"/>
      <c r="AD143" s="115"/>
      <c r="AE143" s="66"/>
      <c r="AF143" s="66"/>
      <c r="AG143" s="66"/>
      <c r="AH143" s="66"/>
      <c r="AI143" s="66"/>
      <c r="AJ143" s="124"/>
      <c r="AK143" s="124"/>
    </row>
    <row r="144" spans="2:37" ht="15.5" hidden="1">
      <c r="B144" s="18"/>
      <c r="C144" s="78">
        <v>121000</v>
      </c>
      <c r="D144" s="79">
        <f t="shared" si="14"/>
        <v>10347.972821711332</v>
      </c>
      <c r="E144" s="79">
        <f t="shared" si="23"/>
        <v>5321.9958711024792</v>
      </c>
      <c r="F144" s="79">
        <f t="shared" si="23"/>
        <v>3640.0757322715854</v>
      </c>
      <c r="G144" s="79">
        <f t="shared" si="23"/>
        <v>2861.1456765540743</v>
      </c>
      <c r="H144" s="79">
        <f t="shared" si="23"/>
        <v>2359.0117841608603</v>
      </c>
      <c r="I144" s="79">
        <f t="shared" si="23"/>
        <v>2025.3709807399741</v>
      </c>
      <c r="J144" s="79">
        <f t="shared" si="23"/>
        <v>1788.0077450086394</v>
      </c>
      <c r="K144" s="79">
        <f t="shared" si="22"/>
        <v>1610.8136732680871</v>
      </c>
      <c r="L144" s="79">
        <f t="shared" si="15"/>
        <v>1473.7279804057125</v>
      </c>
      <c r="M144" s="79">
        <f t="shared" si="16"/>
        <v>1364.7137016416236</v>
      </c>
      <c r="N144" s="83">
        <f t="shared" si="17"/>
        <v>1196.6013490721264</v>
      </c>
      <c r="O144" s="84">
        <f t="shared" si="18"/>
        <v>1122.154801685379</v>
      </c>
      <c r="P144" s="84">
        <f t="shared" si="19"/>
        <v>1059.4787716003102</v>
      </c>
      <c r="Q144" s="84">
        <f t="shared" si="20"/>
        <v>1006.0491551221032</v>
      </c>
      <c r="R144" s="85">
        <f t="shared" si="21"/>
        <v>960.01481921033428</v>
      </c>
      <c r="S144" s="21"/>
      <c r="AD144" s="120"/>
      <c r="AE144" s="125"/>
      <c r="AF144" s="128"/>
      <c r="AG144" s="122"/>
      <c r="AH144" s="66"/>
      <c r="AI144" s="66"/>
      <c r="AJ144" s="123"/>
      <c r="AK144" s="123"/>
    </row>
    <row r="145" spans="2:37" ht="15.5" hidden="1">
      <c r="B145" s="18"/>
      <c r="C145" s="78">
        <v>122000</v>
      </c>
      <c r="D145" s="79">
        <f t="shared" si="14"/>
        <v>10433.493258254401</v>
      </c>
      <c r="E145" s="79">
        <f t="shared" si="23"/>
        <v>5365.9793080537393</v>
      </c>
      <c r="F145" s="79">
        <f t="shared" si="23"/>
        <v>3670.1590027862267</v>
      </c>
      <c r="G145" s="79">
        <f t="shared" si="23"/>
        <v>2884.7915085917111</v>
      </c>
      <c r="H145" s="79">
        <f t="shared" si="23"/>
        <v>2378.5077493192148</v>
      </c>
      <c r="I145" s="79">
        <f t="shared" si="23"/>
        <v>2042.1095838865856</v>
      </c>
      <c r="J145" s="79">
        <f t="shared" si="23"/>
        <v>1802.7846685211075</v>
      </c>
      <c r="K145" s="79">
        <f t="shared" si="22"/>
        <v>1624.1261829645177</v>
      </c>
      <c r="L145" s="79">
        <f t="shared" si="15"/>
        <v>1485.9075504917105</v>
      </c>
      <c r="M145" s="79">
        <f t="shared" si="16"/>
        <v>1375.9923272750254</v>
      </c>
      <c r="N145" s="83">
        <f t="shared" si="17"/>
        <v>1206.4906164198301</v>
      </c>
      <c r="O145" s="84">
        <f t="shared" si="18"/>
        <v>1131.4288083108781</v>
      </c>
      <c r="P145" s="84">
        <f t="shared" si="19"/>
        <v>1068.2347945060978</v>
      </c>
      <c r="Q145" s="84">
        <f t="shared" si="20"/>
        <v>1014.3636109495585</v>
      </c>
      <c r="R145" s="85">
        <f t="shared" si="21"/>
        <v>967.94882598066772</v>
      </c>
      <c r="S145" s="21"/>
      <c r="AD145" s="120"/>
      <c r="AE145" s="125"/>
      <c r="AF145" s="128"/>
      <c r="AG145" s="122"/>
      <c r="AH145" s="66"/>
      <c r="AI145" s="66"/>
      <c r="AJ145" s="123"/>
      <c r="AK145" s="123"/>
    </row>
    <row r="146" spans="2:37" ht="15.5" hidden="1">
      <c r="B146" s="18"/>
      <c r="C146" s="78">
        <v>123000</v>
      </c>
      <c r="D146" s="79">
        <f t="shared" si="14"/>
        <v>10519.01369479747</v>
      </c>
      <c r="E146" s="79">
        <f t="shared" si="23"/>
        <v>5409.9627450049993</v>
      </c>
      <c r="F146" s="79">
        <f t="shared" si="23"/>
        <v>3700.242273300868</v>
      </c>
      <c r="G146" s="79">
        <f t="shared" si="23"/>
        <v>2908.4373406293489</v>
      </c>
      <c r="H146" s="79">
        <f t="shared" si="23"/>
        <v>2398.0037144775688</v>
      </c>
      <c r="I146" s="79">
        <f t="shared" si="23"/>
        <v>2058.8481870331971</v>
      </c>
      <c r="J146" s="79">
        <f t="shared" si="23"/>
        <v>1817.5615920335756</v>
      </c>
      <c r="K146" s="79">
        <f t="shared" si="22"/>
        <v>1637.4386926609482</v>
      </c>
      <c r="L146" s="79">
        <f t="shared" si="15"/>
        <v>1498.0871205777078</v>
      </c>
      <c r="M146" s="79">
        <f t="shared" si="16"/>
        <v>1387.2709529084273</v>
      </c>
      <c r="N146" s="83">
        <f t="shared" si="17"/>
        <v>1216.3798837675336</v>
      </c>
      <c r="O146" s="84">
        <f t="shared" si="18"/>
        <v>1140.7028149363771</v>
      </c>
      <c r="P146" s="84">
        <f t="shared" si="19"/>
        <v>1076.9908174118857</v>
      </c>
      <c r="Q146" s="84">
        <f t="shared" si="20"/>
        <v>1022.678066777014</v>
      </c>
      <c r="R146" s="85">
        <f t="shared" si="21"/>
        <v>975.88283275100105</v>
      </c>
      <c r="S146" s="21"/>
      <c r="AD146" s="120"/>
      <c r="AE146" s="125"/>
      <c r="AF146" s="128"/>
      <c r="AG146" s="122"/>
      <c r="AH146" s="66"/>
      <c r="AI146" s="66"/>
      <c r="AJ146" s="123"/>
      <c r="AK146" s="123"/>
    </row>
    <row r="147" spans="2:37" ht="15.5" hidden="1">
      <c r="B147" s="18"/>
      <c r="C147" s="78">
        <v>124000</v>
      </c>
      <c r="D147" s="79">
        <f t="shared" si="14"/>
        <v>10604.534131340537</v>
      </c>
      <c r="E147" s="79">
        <f t="shared" si="23"/>
        <v>5453.9461819562594</v>
      </c>
      <c r="F147" s="79">
        <f t="shared" si="23"/>
        <v>3730.3255438155088</v>
      </c>
      <c r="G147" s="79">
        <f t="shared" si="23"/>
        <v>2932.0831726669858</v>
      </c>
      <c r="H147" s="79">
        <f t="shared" si="23"/>
        <v>2417.4996796359233</v>
      </c>
      <c r="I147" s="79">
        <f t="shared" si="23"/>
        <v>2075.5867901798083</v>
      </c>
      <c r="J147" s="79">
        <f t="shared" si="23"/>
        <v>1832.3385155460437</v>
      </c>
      <c r="K147" s="79">
        <f t="shared" si="22"/>
        <v>1650.7512023573788</v>
      </c>
      <c r="L147" s="79">
        <f t="shared" si="15"/>
        <v>1510.2666906637057</v>
      </c>
      <c r="M147" s="79">
        <f t="shared" si="16"/>
        <v>1398.5495785418291</v>
      </c>
      <c r="N147" s="83">
        <f t="shared" si="17"/>
        <v>1226.2691511152373</v>
      </c>
      <c r="O147" s="84">
        <f t="shared" si="18"/>
        <v>1149.976821561876</v>
      </c>
      <c r="P147" s="84">
        <f t="shared" si="19"/>
        <v>1085.7468403176733</v>
      </c>
      <c r="Q147" s="84">
        <f t="shared" si="20"/>
        <v>1030.9925226044693</v>
      </c>
      <c r="R147" s="85">
        <f t="shared" si="21"/>
        <v>983.81683952133437</v>
      </c>
      <c r="S147" s="21"/>
      <c r="AD147" s="120"/>
      <c r="AE147" s="125"/>
      <c r="AF147" s="128"/>
      <c r="AG147" s="122"/>
      <c r="AH147" s="66"/>
      <c r="AI147" s="66"/>
      <c r="AJ147" s="123"/>
      <c r="AK147" s="123"/>
    </row>
    <row r="148" spans="2:37" ht="15.5">
      <c r="B148" s="18"/>
      <c r="C148" s="86">
        <v>125000</v>
      </c>
      <c r="D148" s="87">
        <f t="shared" ref="D148:D211" si="24">PMT(D$11,D$6,$C148*(-1))</f>
        <v>10690.054567883606</v>
      </c>
      <c r="E148" s="87">
        <f t="shared" si="23"/>
        <v>5497.9296189075194</v>
      </c>
      <c r="F148" s="87">
        <f t="shared" si="23"/>
        <v>3760.4088143301501</v>
      </c>
      <c r="G148" s="87">
        <f t="shared" si="23"/>
        <v>2955.7290047046226</v>
      </c>
      <c r="H148" s="87">
        <f t="shared" si="23"/>
        <v>2436.9956447942773</v>
      </c>
      <c r="I148" s="87">
        <f t="shared" si="23"/>
        <v>2092.3253933264195</v>
      </c>
      <c r="J148" s="87">
        <f t="shared" si="23"/>
        <v>1847.1154390585118</v>
      </c>
      <c r="K148" s="87">
        <f t="shared" si="22"/>
        <v>1664.063712053809</v>
      </c>
      <c r="L148" s="87">
        <f t="shared" si="15"/>
        <v>1522.4462607497032</v>
      </c>
      <c r="M148" s="87">
        <f t="shared" si="16"/>
        <v>1409.8282041752309</v>
      </c>
      <c r="N148" s="88">
        <f t="shared" si="17"/>
        <v>1236.1584184629407</v>
      </c>
      <c r="O148" s="89">
        <f t="shared" si="18"/>
        <v>1159.2508281873752</v>
      </c>
      <c r="P148" s="89">
        <f t="shared" si="19"/>
        <v>1094.502863223461</v>
      </c>
      <c r="Q148" s="89">
        <f t="shared" si="20"/>
        <v>1039.3069784319248</v>
      </c>
      <c r="R148" s="90">
        <f t="shared" si="21"/>
        <v>991.7508462916677</v>
      </c>
      <c r="S148" s="21"/>
      <c r="AD148" s="115"/>
      <c r="AE148" s="66"/>
      <c r="AF148" s="66"/>
      <c r="AG148" s="66"/>
      <c r="AH148" s="66"/>
      <c r="AI148" s="66"/>
      <c r="AJ148" s="124"/>
      <c r="AK148" s="124"/>
    </row>
    <row r="149" spans="2:37" ht="15.5" hidden="1">
      <c r="B149" s="18"/>
      <c r="C149" s="78">
        <v>126000</v>
      </c>
      <c r="D149" s="79">
        <f t="shared" si="24"/>
        <v>10775.575004426677</v>
      </c>
      <c r="E149" s="79">
        <f t="shared" si="23"/>
        <v>5541.9130558587804</v>
      </c>
      <c r="F149" s="79">
        <f t="shared" si="23"/>
        <v>3790.4920848447914</v>
      </c>
      <c r="G149" s="79">
        <f t="shared" si="23"/>
        <v>2979.3748367422595</v>
      </c>
      <c r="H149" s="79">
        <f t="shared" si="23"/>
        <v>2456.4916099526317</v>
      </c>
      <c r="I149" s="79">
        <f t="shared" si="23"/>
        <v>2109.0639964730312</v>
      </c>
      <c r="J149" s="79">
        <f t="shared" si="23"/>
        <v>1861.8923625709799</v>
      </c>
      <c r="K149" s="79">
        <f t="shared" si="22"/>
        <v>1677.3762217502397</v>
      </c>
      <c r="L149" s="79">
        <f t="shared" si="15"/>
        <v>1534.625830835701</v>
      </c>
      <c r="M149" s="79">
        <f t="shared" si="16"/>
        <v>1421.1068298086327</v>
      </c>
      <c r="N149" s="83">
        <f t="shared" si="17"/>
        <v>1246.0476858106442</v>
      </c>
      <c r="O149" s="84">
        <f t="shared" si="18"/>
        <v>1168.5248348128741</v>
      </c>
      <c r="P149" s="84">
        <f t="shared" si="19"/>
        <v>1103.2588861292486</v>
      </c>
      <c r="Q149" s="84">
        <f t="shared" si="20"/>
        <v>1047.6214342593801</v>
      </c>
      <c r="R149" s="85">
        <f t="shared" si="21"/>
        <v>999.68485306200103</v>
      </c>
      <c r="S149" s="21"/>
      <c r="AD149" s="120"/>
      <c r="AE149" s="125"/>
      <c r="AF149" s="128"/>
      <c r="AG149" s="122"/>
      <c r="AH149" s="66"/>
      <c r="AI149" s="66"/>
      <c r="AJ149" s="123"/>
      <c r="AK149" s="123"/>
    </row>
    <row r="150" spans="2:37" ht="15.5" hidden="1">
      <c r="B150" s="18"/>
      <c r="C150" s="78">
        <v>127000</v>
      </c>
      <c r="D150" s="79">
        <f t="shared" si="24"/>
        <v>10861.095440969746</v>
      </c>
      <c r="E150" s="79">
        <f t="shared" si="23"/>
        <v>5585.8964928100404</v>
      </c>
      <c r="F150" s="79">
        <f t="shared" si="23"/>
        <v>3820.5753553594327</v>
      </c>
      <c r="G150" s="79">
        <f t="shared" si="23"/>
        <v>3003.0206687798968</v>
      </c>
      <c r="H150" s="79">
        <f t="shared" si="23"/>
        <v>2475.9875751109857</v>
      </c>
      <c r="I150" s="79">
        <f t="shared" si="23"/>
        <v>2125.8025996196425</v>
      </c>
      <c r="J150" s="79">
        <f t="shared" si="23"/>
        <v>1876.669286083448</v>
      </c>
      <c r="K150" s="79">
        <f t="shared" si="22"/>
        <v>1690.6887314466701</v>
      </c>
      <c r="L150" s="79">
        <f t="shared" si="15"/>
        <v>1546.8054009216985</v>
      </c>
      <c r="M150" s="79">
        <f t="shared" si="16"/>
        <v>1432.3854554420345</v>
      </c>
      <c r="N150" s="83">
        <f t="shared" si="17"/>
        <v>1255.9369531583477</v>
      </c>
      <c r="O150" s="84">
        <f t="shared" si="18"/>
        <v>1177.7988414383731</v>
      </c>
      <c r="P150" s="84">
        <f t="shared" si="19"/>
        <v>1112.0149090350362</v>
      </c>
      <c r="Q150" s="84">
        <f t="shared" si="20"/>
        <v>1055.9358900868356</v>
      </c>
      <c r="R150" s="85">
        <f t="shared" si="21"/>
        <v>1007.6188598323344</v>
      </c>
      <c r="S150" s="21"/>
      <c r="AD150" s="120"/>
      <c r="AE150" s="125"/>
      <c r="AF150" s="128"/>
      <c r="AG150" s="122"/>
      <c r="AH150" s="66"/>
      <c r="AI150" s="66"/>
      <c r="AJ150" s="123"/>
      <c r="AK150" s="123"/>
    </row>
    <row r="151" spans="2:37" ht="15.5" hidden="1">
      <c r="B151" s="18"/>
      <c r="C151" s="78">
        <v>128000</v>
      </c>
      <c r="D151" s="79">
        <f t="shared" si="24"/>
        <v>10946.615877512813</v>
      </c>
      <c r="E151" s="79">
        <f t="shared" si="23"/>
        <v>5629.8799297612995</v>
      </c>
      <c r="F151" s="79">
        <f t="shared" si="23"/>
        <v>3850.6586258740736</v>
      </c>
      <c r="G151" s="79">
        <f t="shared" si="23"/>
        <v>3026.6665008175337</v>
      </c>
      <c r="H151" s="79">
        <f t="shared" si="23"/>
        <v>2495.4835402693402</v>
      </c>
      <c r="I151" s="79">
        <f t="shared" si="23"/>
        <v>2142.5412027662537</v>
      </c>
      <c r="J151" s="79">
        <f t="shared" si="23"/>
        <v>1891.4462095959161</v>
      </c>
      <c r="K151" s="79">
        <f t="shared" si="22"/>
        <v>1704.0012411431007</v>
      </c>
      <c r="L151" s="79">
        <f t="shared" si="15"/>
        <v>1558.9849710076962</v>
      </c>
      <c r="M151" s="79">
        <f t="shared" si="16"/>
        <v>1443.6640810754366</v>
      </c>
      <c r="N151" s="83">
        <f t="shared" si="17"/>
        <v>1265.8262205060512</v>
      </c>
      <c r="O151" s="84">
        <f t="shared" si="18"/>
        <v>1187.0728480638722</v>
      </c>
      <c r="P151" s="84">
        <f t="shared" si="19"/>
        <v>1120.7709319408241</v>
      </c>
      <c r="Q151" s="84">
        <f t="shared" si="20"/>
        <v>1064.2503459142908</v>
      </c>
      <c r="R151" s="85">
        <f t="shared" si="21"/>
        <v>1015.5528666026678</v>
      </c>
      <c r="S151" s="21"/>
      <c r="AD151" s="120"/>
      <c r="AE151" s="125"/>
      <c r="AF151" s="128"/>
      <c r="AG151" s="122"/>
      <c r="AH151" s="66"/>
      <c r="AI151" s="66"/>
      <c r="AJ151" s="123"/>
      <c r="AK151" s="123"/>
    </row>
    <row r="152" spans="2:37" ht="15.5" hidden="1">
      <c r="B152" s="18"/>
      <c r="C152" s="78">
        <v>129000</v>
      </c>
      <c r="D152" s="79">
        <f t="shared" si="24"/>
        <v>11032.136314055882</v>
      </c>
      <c r="E152" s="79">
        <f t="shared" si="23"/>
        <v>5673.8633667125605</v>
      </c>
      <c r="F152" s="79">
        <f t="shared" si="23"/>
        <v>3880.7418963887148</v>
      </c>
      <c r="G152" s="79">
        <f t="shared" si="23"/>
        <v>3050.3123328551706</v>
      </c>
      <c r="H152" s="79">
        <f t="shared" si="23"/>
        <v>2514.9795054276942</v>
      </c>
      <c r="I152" s="79">
        <f t="shared" si="23"/>
        <v>2159.2798059128654</v>
      </c>
      <c r="J152" s="79">
        <f t="shared" si="23"/>
        <v>1906.2231331083842</v>
      </c>
      <c r="K152" s="79">
        <f t="shared" si="22"/>
        <v>1717.3137508395312</v>
      </c>
      <c r="L152" s="79">
        <f t="shared" si="15"/>
        <v>1571.1645410936937</v>
      </c>
      <c r="M152" s="79">
        <f t="shared" si="16"/>
        <v>1454.9427067088384</v>
      </c>
      <c r="N152" s="83">
        <f t="shared" si="17"/>
        <v>1275.7154878537547</v>
      </c>
      <c r="O152" s="84">
        <f t="shared" si="18"/>
        <v>1196.3468546893712</v>
      </c>
      <c r="P152" s="84">
        <f t="shared" si="19"/>
        <v>1129.5269548466119</v>
      </c>
      <c r="Q152" s="84">
        <f t="shared" si="20"/>
        <v>1072.5648017417464</v>
      </c>
      <c r="R152" s="85">
        <f t="shared" si="21"/>
        <v>1023.4868733730011</v>
      </c>
      <c r="S152" s="21"/>
      <c r="AD152" s="120"/>
      <c r="AE152" s="125"/>
      <c r="AF152" s="128"/>
      <c r="AG152" s="122"/>
      <c r="AH152" s="66"/>
      <c r="AI152" s="66"/>
      <c r="AJ152" s="123"/>
      <c r="AK152" s="123"/>
    </row>
    <row r="153" spans="2:37" ht="15.5">
      <c r="B153" s="18"/>
      <c r="C153" s="92">
        <v>130000</v>
      </c>
      <c r="D153" s="93">
        <f t="shared" si="24"/>
        <v>11117.656750598951</v>
      </c>
      <c r="E153" s="93">
        <f t="shared" si="23"/>
        <v>5717.8468036638205</v>
      </c>
      <c r="F153" s="93">
        <f t="shared" si="23"/>
        <v>3910.8251669033566</v>
      </c>
      <c r="G153" s="93">
        <f t="shared" si="23"/>
        <v>3073.9581648928074</v>
      </c>
      <c r="H153" s="93">
        <f t="shared" si="23"/>
        <v>2534.4754705860487</v>
      </c>
      <c r="I153" s="93">
        <f t="shared" si="23"/>
        <v>2176.0184090594767</v>
      </c>
      <c r="J153" s="93">
        <f t="shared" si="23"/>
        <v>1921.0000566208523</v>
      </c>
      <c r="K153" s="93">
        <f t="shared" si="22"/>
        <v>1730.6262605359614</v>
      </c>
      <c r="L153" s="93">
        <f t="shared" si="15"/>
        <v>1583.3441111796913</v>
      </c>
      <c r="M153" s="93">
        <f t="shared" si="16"/>
        <v>1466.2213323422402</v>
      </c>
      <c r="N153" s="88">
        <f t="shared" si="17"/>
        <v>1285.6047552014584</v>
      </c>
      <c r="O153" s="89">
        <f t="shared" si="18"/>
        <v>1205.6208613148699</v>
      </c>
      <c r="P153" s="89">
        <f t="shared" si="19"/>
        <v>1138.2829777523993</v>
      </c>
      <c r="Q153" s="89">
        <f t="shared" si="20"/>
        <v>1080.8792575692016</v>
      </c>
      <c r="R153" s="90">
        <f t="shared" si="21"/>
        <v>1031.4208801433344</v>
      </c>
      <c r="S153" s="21"/>
      <c r="AD153" s="115"/>
      <c r="AE153" s="66"/>
      <c r="AF153" s="66"/>
      <c r="AG153" s="66"/>
      <c r="AH153" s="66"/>
      <c r="AI153" s="66"/>
      <c r="AJ153" s="124"/>
      <c r="AK153" s="124"/>
    </row>
    <row r="154" spans="2:37" ht="15.5" hidden="1">
      <c r="B154" s="18"/>
      <c r="C154" s="78">
        <v>131000</v>
      </c>
      <c r="D154" s="79">
        <f t="shared" si="24"/>
        <v>11203.177187142021</v>
      </c>
      <c r="E154" s="79">
        <f t="shared" si="23"/>
        <v>5761.8302406150806</v>
      </c>
      <c r="F154" s="79">
        <f t="shared" si="23"/>
        <v>3940.9084374179979</v>
      </c>
      <c r="G154" s="79">
        <f t="shared" si="23"/>
        <v>3097.6039969304443</v>
      </c>
      <c r="H154" s="79">
        <f t="shared" si="23"/>
        <v>2553.9714357444027</v>
      </c>
      <c r="I154" s="79">
        <f t="shared" si="23"/>
        <v>2192.7570122060879</v>
      </c>
      <c r="J154" s="79">
        <f t="shared" si="23"/>
        <v>1935.7769801333206</v>
      </c>
      <c r="K154" s="79">
        <f t="shared" si="22"/>
        <v>1743.938770232392</v>
      </c>
      <c r="L154" s="79">
        <f t="shared" si="15"/>
        <v>1595.523681265689</v>
      </c>
      <c r="M154" s="79">
        <f t="shared" si="16"/>
        <v>1477.499957975642</v>
      </c>
      <c r="N154" s="83">
        <f t="shared" si="17"/>
        <v>1295.4940225491619</v>
      </c>
      <c r="O154" s="84">
        <f t="shared" si="18"/>
        <v>1214.8948679403691</v>
      </c>
      <c r="P154" s="84">
        <f t="shared" si="19"/>
        <v>1147.0390006581872</v>
      </c>
      <c r="Q154" s="84">
        <f t="shared" si="20"/>
        <v>1089.1937133966571</v>
      </c>
      <c r="R154" s="85">
        <f t="shared" si="21"/>
        <v>1039.3548869136678</v>
      </c>
      <c r="S154" s="21"/>
      <c r="AD154" s="120"/>
      <c r="AE154" s="125"/>
      <c r="AF154" s="128"/>
      <c r="AG154" s="122"/>
      <c r="AH154" s="66"/>
      <c r="AI154" s="66"/>
      <c r="AJ154" s="123"/>
      <c r="AK154" s="123"/>
    </row>
    <row r="155" spans="2:37" ht="15.5" hidden="1">
      <c r="B155" s="18"/>
      <c r="C155" s="78">
        <v>132000</v>
      </c>
      <c r="D155" s="79">
        <f t="shared" si="24"/>
        <v>11288.69762368509</v>
      </c>
      <c r="E155" s="79">
        <f t="shared" si="23"/>
        <v>5805.8136775663415</v>
      </c>
      <c r="F155" s="79">
        <f t="shared" si="23"/>
        <v>3970.9917079326387</v>
      </c>
      <c r="G155" s="79">
        <f t="shared" si="23"/>
        <v>3121.2498289680811</v>
      </c>
      <c r="H155" s="79">
        <f t="shared" si="23"/>
        <v>2573.4674009027572</v>
      </c>
      <c r="I155" s="79">
        <f t="shared" si="23"/>
        <v>2209.4956153526991</v>
      </c>
      <c r="J155" s="79">
        <f t="shared" si="23"/>
        <v>1950.5539036457888</v>
      </c>
      <c r="K155" s="79">
        <f t="shared" si="22"/>
        <v>1757.2512799288224</v>
      </c>
      <c r="L155" s="79">
        <f t="shared" si="15"/>
        <v>1607.7032513516865</v>
      </c>
      <c r="M155" s="79">
        <f t="shared" si="16"/>
        <v>1488.7785836090438</v>
      </c>
      <c r="N155" s="83">
        <f t="shared" si="17"/>
        <v>1305.3832898968653</v>
      </c>
      <c r="O155" s="84">
        <f t="shared" si="18"/>
        <v>1224.168874565868</v>
      </c>
      <c r="P155" s="84">
        <f t="shared" si="19"/>
        <v>1155.7950235639748</v>
      </c>
      <c r="Q155" s="84">
        <f t="shared" si="20"/>
        <v>1097.5081692241126</v>
      </c>
      <c r="R155" s="85">
        <f t="shared" si="21"/>
        <v>1047.2888936840011</v>
      </c>
      <c r="S155" s="21"/>
      <c r="AD155" s="120"/>
      <c r="AE155" s="125"/>
      <c r="AF155" s="128"/>
      <c r="AG155" s="122"/>
      <c r="AH155" s="66"/>
      <c r="AI155" s="66"/>
      <c r="AJ155" s="123"/>
      <c r="AK155" s="123"/>
    </row>
    <row r="156" spans="2:37" ht="15.5" hidden="1">
      <c r="B156" s="18"/>
      <c r="C156" s="78">
        <v>133000</v>
      </c>
      <c r="D156" s="79">
        <f t="shared" si="24"/>
        <v>11374.218060228159</v>
      </c>
      <c r="E156" s="79">
        <f t="shared" si="23"/>
        <v>5849.7971145176007</v>
      </c>
      <c r="F156" s="79">
        <f t="shared" si="23"/>
        <v>4001.07497844728</v>
      </c>
      <c r="G156" s="79">
        <f t="shared" si="23"/>
        <v>3144.8956610057185</v>
      </c>
      <c r="H156" s="79">
        <f t="shared" si="23"/>
        <v>2592.9633660611112</v>
      </c>
      <c r="I156" s="79">
        <f t="shared" si="23"/>
        <v>2226.2342184993108</v>
      </c>
      <c r="J156" s="79">
        <f t="shared" si="23"/>
        <v>1965.3308271582569</v>
      </c>
      <c r="K156" s="79">
        <f t="shared" si="22"/>
        <v>1770.5637896252531</v>
      </c>
      <c r="L156" s="79">
        <f t="shared" si="15"/>
        <v>1619.8828214376842</v>
      </c>
      <c r="M156" s="79">
        <f t="shared" si="16"/>
        <v>1500.0572092424459</v>
      </c>
      <c r="N156" s="83">
        <f t="shared" si="17"/>
        <v>1315.272557244569</v>
      </c>
      <c r="O156" s="84">
        <f t="shared" si="18"/>
        <v>1233.442881191367</v>
      </c>
      <c r="P156" s="84">
        <f t="shared" si="19"/>
        <v>1164.5510464697625</v>
      </c>
      <c r="Q156" s="84">
        <f t="shared" si="20"/>
        <v>1105.8226250515679</v>
      </c>
      <c r="R156" s="85">
        <f t="shared" si="21"/>
        <v>1055.2229004543344</v>
      </c>
      <c r="S156" s="21"/>
      <c r="AD156" s="120"/>
      <c r="AE156" s="125"/>
      <c r="AF156" s="128"/>
      <c r="AG156" s="122"/>
      <c r="AH156" s="66"/>
      <c r="AI156" s="66"/>
      <c r="AJ156" s="123"/>
      <c r="AK156" s="123"/>
    </row>
    <row r="157" spans="2:37" ht="15.5" hidden="1">
      <c r="B157" s="18"/>
      <c r="C157" s="78">
        <v>134000</v>
      </c>
      <c r="D157" s="79">
        <f t="shared" si="24"/>
        <v>11459.738496771226</v>
      </c>
      <c r="E157" s="79">
        <f t="shared" si="23"/>
        <v>5893.7805514688607</v>
      </c>
      <c r="F157" s="79">
        <f t="shared" si="23"/>
        <v>4031.1582489619213</v>
      </c>
      <c r="G157" s="79">
        <f t="shared" si="23"/>
        <v>3168.5414930433553</v>
      </c>
      <c r="H157" s="79">
        <f t="shared" si="23"/>
        <v>2612.4593312194652</v>
      </c>
      <c r="I157" s="79">
        <f t="shared" si="23"/>
        <v>2242.9728216459221</v>
      </c>
      <c r="J157" s="79">
        <f t="shared" si="23"/>
        <v>1980.107750670725</v>
      </c>
      <c r="K157" s="79">
        <f t="shared" si="22"/>
        <v>1783.8762993216833</v>
      </c>
      <c r="L157" s="79">
        <f t="shared" si="15"/>
        <v>1632.0623915236818</v>
      </c>
      <c r="M157" s="79">
        <f t="shared" si="16"/>
        <v>1511.3358348758477</v>
      </c>
      <c r="N157" s="83">
        <f t="shared" si="17"/>
        <v>1325.1618245922723</v>
      </c>
      <c r="O157" s="84">
        <f t="shared" si="18"/>
        <v>1242.7168878168661</v>
      </c>
      <c r="P157" s="84">
        <f t="shared" si="19"/>
        <v>1173.3070693755501</v>
      </c>
      <c r="Q157" s="84">
        <f t="shared" si="20"/>
        <v>1114.1370808790234</v>
      </c>
      <c r="R157" s="85">
        <f t="shared" si="21"/>
        <v>1063.1569072246677</v>
      </c>
      <c r="S157" s="21"/>
      <c r="AD157" s="120"/>
      <c r="AE157" s="125"/>
      <c r="AF157" s="128"/>
      <c r="AG157" s="122"/>
      <c r="AH157" s="66"/>
      <c r="AI157" s="66"/>
      <c r="AJ157" s="123"/>
      <c r="AK157" s="123"/>
    </row>
    <row r="158" spans="2:37" ht="15.5">
      <c r="B158" s="18"/>
      <c r="C158" s="86">
        <v>135000</v>
      </c>
      <c r="D158" s="87">
        <f t="shared" si="24"/>
        <v>11545.258933314295</v>
      </c>
      <c r="E158" s="87">
        <f t="shared" si="23"/>
        <v>5937.7639884201217</v>
      </c>
      <c r="F158" s="87">
        <f t="shared" si="23"/>
        <v>4061.2415194765626</v>
      </c>
      <c r="G158" s="87">
        <f t="shared" si="23"/>
        <v>3192.1873250809922</v>
      </c>
      <c r="H158" s="87">
        <f t="shared" si="23"/>
        <v>2631.9552963778196</v>
      </c>
      <c r="I158" s="87">
        <f t="shared" si="23"/>
        <v>2259.7114247925333</v>
      </c>
      <c r="J158" s="87">
        <f t="shared" si="23"/>
        <v>1994.8846741831931</v>
      </c>
      <c r="K158" s="87">
        <f t="shared" si="22"/>
        <v>1797.1888090181139</v>
      </c>
      <c r="L158" s="87">
        <f t="shared" si="15"/>
        <v>1644.2419616096795</v>
      </c>
      <c r="M158" s="87">
        <f t="shared" si="16"/>
        <v>1522.6144605092495</v>
      </c>
      <c r="N158" s="88">
        <f t="shared" si="17"/>
        <v>1335.0510919399758</v>
      </c>
      <c r="O158" s="89">
        <f t="shared" si="18"/>
        <v>1251.9908944423651</v>
      </c>
      <c r="P158" s="89">
        <f t="shared" si="19"/>
        <v>1182.063092281338</v>
      </c>
      <c r="Q158" s="89">
        <f t="shared" si="20"/>
        <v>1122.4515367064787</v>
      </c>
      <c r="R158" s="90">
        <f t="shared" si="21"/>
        <v>1071.0909139950011</v>
      </c>
      <c r="S158" s="21"/>
      <c r="AD158" s="115"/>
      <c r="AE158" s="66"/>
      <c r="AF158" s="66"/>
      <c r="AG158" s="66"/>
      <c r="AH158" s="66"/>
      <c r="AI158" s="66"/>
      <c r="AJ158" s="124"/>
      <c r="AK158" s="124"/>
    </row>
    <row r="159" spans="2:37" ht="15.5" hidden="1">
      <c r="B159" s="18"/>
      <c r="C159" s="78">
        <v>136000</v>
      </c>
      <c r="D159" s="79">
        <f t="shared" si="24"/>
        <v>11630.779369857366</v>
      </c>
      <c r="E159" s="79">
        <f t="shared" si="23"/>
        <v>5981.7474253713817</v>
      </c>
      <c r="F159" s="79">
        <f t="shared" si="23"/>
        <v>4091.3247899912035</v>
      </c>
      <c r="G159" s="79">
        <f t="shared" si="23"/>
        <v>3215.8331571186291</v>
      </c>
      <c r="H159" s="79">
        <f t="shared" si="23"/>
        <v>2651.4512615361737</v>
      </c>
      <c r="I159" s="79">
        <f t="shared" si="23"/>
        <v>2276.4500279391445</v>
      </c>
      <c r="J159" s="79">
        <f t="shared" si="23"/>
        <v>2009.6615976956612</v>
      </c>
      <c r="K159" s="79">
        <f t="shared" si="22"/>
        <v>1810.5013187145444</v>
      </c>
      <c r="L159" s="79">
        <f t="shared" si="15"/>
        <v>1656.421531695677</v>
      </c>
      <c r="M159" s="79">
        <f t="shared" si="16"/>
        <v>1533.8930861426513</v>
      </c>
      <c r="N159" s="83">
        <f t="shared" si="17"/>
        <v>1344.9403592876795</v>
      </c>
      <c r="O159" s="84">
        <f t="shared" si="18"/>
        <v>1261.264901067864</v>
      </c>
      <c r="P159" s="84">
        <f t="shared" si="19"/>
        <v>1190.8191151871254</v>
      </c>
      <c r="Q159" s="84">
        <f t="shared" si="20"/>
        <v>1130.7659925339342</v>
      </c>
      <c r="R159" s="85">
        <f t="shared" si="21"/>
        <v>1079.0249207653344</v>
      </c>
      <c r="S159" s="21"/>
      <c r="AD159" s="120"/>
      <c r="AE159" s="125"/>
      <c r="AF159" s="128"/>
      <c r="AG159" s="122"/>
      <c r="AH159" s="66"/>
      <c r="AI159" s="66"/>
      <c r="AJ159" s="123"/>
      <c r="AK159" s="123"/>
    </row>
    <row r="160" spans="2:37" ht="15.5" hidden="1">
      <c r="B160" s="18"/>
      <c r="C160" s="78">
        <v>137000</v>
      </c>
      <c r="D160" s="79">
        <f t="shared" si="24"/>
        <v>11716.299806400433</v>
      </c>
      <c r="E160" s="79">
        <f t="shared" si="23"/>
        <v>6025.7308623226409</v>
      </c>
      <c r="F160" s="79">
        <f t="shared" si="23"/>
        <v>4121.4080605058443</v>
      </c>
      <c r="G160" s="79">
        <f t="shared" si="23"/>
        <v>3239.4789891562659</v>
      </c>
      <c r="H160" s="79">
        <f t="shared" si="23"/>
        <v>2670.9472266945281</v>
      </c>
      <c r="I160" s="79">
        <f t="shared" si="23"/>
        <v>2293.1886310857562</v>
      </c>
      <c r="J160" s="79">
        <f t="shared" si="23"/>
        <v>2024.4385212081293</v>
      </c>
      <c r="K160" s="79">
        <f t="shared" si="22"/>
        <v>1823.813828410975</v>
      </c>
      <c r="L160" s="79">
        <f t="shared" si="15"/>
        <v>1668.6011017816747</v>
      </c>
      <c r="M160" s="79">
        <f t="shared" si="16"/>
        <v>1545.1717117760531</v>
      </c>
      <c r="N160" s="83">
        <f t="shared" si="17"/>
        <v>1354.829626635383</v>
      </c>
      <c r="O160" s="84">
        <f t="shared" si="18"/>
        <v>1270.5389076933629</v>
      </c>
      <c r="P160" s="84">
        <f t="shared" si="19"/>
        <v>1199.5751380929132</v>
      </c>
      <c r="Q160" s="84">
        <f t="shared" si="20"/>
        <v>1139.0804483613895</v>
      </c>
      <c r="R160" s="85">
        <f t="shared" si="21"/>
        <v>1086.9589275356677</v>
      </c>
      <c r="S160" s="21"/>
      <c r="AD160" s="120"/>
      <c r="AE160" s="125"/>
      <c r="AF160" s="128"/>
      <c r="AG160" s="122"/>
      <c r="AH160" s="66"/>
      <c r="AI160" s="66"/>
      <c r="AJ160" s="123"/>
      <c r="AK160" s="123"/>
    </row>
    <row r="161" spans="2:37" ht="15.5" hidden="1">
      <c r="B161" s="18"/>
      <c r="C161" s="78">
        <v>138000</v>
      </c>
      <c r="D161" s="79">
        <f t="shared" si="24"/>
        <v>11801.820242943502</v>
      </c>
      <c r="E161" s="79">
        <f t="shared" si="23"/>
        <v>6069.7142992739018</v>
      </c>
      <c r="F161" s="79">
        <f t="shared" si="23"/>
        <v>4151.4913310204856</v>
      </c>
      <c r="G161" s="79">
        <f t="shared" si="23"/>
        <v>3263.1248211939037</v>
      </c>
      <c r="H161" s="79">
        <f t="shared" si="23"/>
        <v>2690.4431918528821</v>
      </c>
      <c r="I161" s="79">
        <f t="shared" si="23"/>
        <v>2309.9272342323675</v>
      </c>
      <c r="J161" s="79">
        <f t="shared" si="23"/>
        <v>2039.2154447205969</v>
      </c>
      <c r="K161" s="79">
        <f t="shared" si="22"/>
        <v>1837.1263381074054</v>
      </c>
      <c r="L161" s="79">
        <f t="shared" ref="L161:L224" si="25">PMT($L$11,$L$6,C161*(-1))</f>
        <v>1680.7806718676723</v>
      </c>
      <c r="M161" s="79">
        <f t="shared" ref="M161:M224" si="26">PMT($M$11,$M$6,C161*(-1))</f>
        <v>1556.4503374094552</v>
      </c>
      <c r="N161" s="83">
        <f t="shared" ref="N161:N223" si="27">PMT($N$11,$N$6,C161*(-1))</f>
        <v>1364.7188939830864</v>
      </c>
      <c r="O161" s="84">
        <f t="shared" ref="O161:O223" si="28">PMT($O$11,$O$6,C161*(-1))</f>
        <v>1279.8129143188621</v>
      </c>
      <c r="P161" s="84">
        <f t="shared" ref="P161:P223" si="29">PMT($P$11,$P$6,C161*(-1))</f>
        <v>1208.3311609987011</v>
      </c>
      <c r="Q161" s="84">
        <f t="shared" ref="Q161:Q223" si="30">PMT($Q$11,$Q$6,C161*(-1))</f>
        <v>1147.394904188845</v>
      </c>
      <c r="R161" s="85">
        <f t="shared" ref="R161:R223" si="31">PMT($R$11,$R$6,C161*(-1))</f>
        <v>1094.8929343060011</v>
      </c>
      <c r="S161" s="21"/>
      <c r="AD161" s="120"/>
      <c r="AE161" s="125"/>
      <c r="AF161" s="128"/>
      <c r="AG161" s="122"/>
      <c r="AH161" s="66"/>
      <c r="AI161" s="66"/>
      <c r="AJ161" s="123"/>
      <c r="AK161" s="123"/>
    </row>
    <row r="162" spans="2:37" ht="15.5" hidden="1">
      <c r="B162" s="18"/>
      <c r="C162" s="78">
        <v>139000</v>
      </c>
      <c r="D162" s="79">
        <f t="shared" si="24"/>
        <v>11887.340679486571</v>
      </c>
      <c r="E162" s="79">
        <f t="shared" si="23"/>
        <v>6113.6977362251619</v>
      </c>
      <c r="F162" s="79">
        <f t="shared" si="23"/>
        <v>4181.5746015351269</v>
      </c>
      <c r="G162" s="79">
        <f t="shared" si="23"/>
        <v>3286.7706532315406</v>
      </c>
      <c r="H162" s="79">
        <f t="shared" si="23"/>
        <v>2709.9391570112366</v>
      </c>
      <c r="I162" s="79">
        <f t="shared" si="23"/>
        <v>2326.6658373789787</v>
      </c>
      <c r="J162" s="79">
        <f t="shared" si="23"/>
        <v>2053.992368233065</v>
      </c>
      <c r="K162" s="79">
        <f t="shared" ref="K162:K225" si="32">PMT($K$11,$K$6,C162*(-1))</f>
        <v>1850.4388478038356</v>
      </c>
      <c r="L162" s="79">
        <f t="shared" si="25"/>
        <v>1692.9602419536702</v>
      </c>
      <c r="M162" s="79">
        <f t="shared" si="26"/>
        <v>1567.728963042857</v>
      </c>
      <c r="N162" s="83">
        <f t="shared" si="27"/>
        <v>1374.6081613307902</v>
      </c>
      <c r="O162" s="84">
        <f t="shared" si="28"/>
        <v>1289.0869209443611</v>
      </c>
      <c r="P162" s="84">
        <f t="shared" si="29"/>
        <v>1217.0871839044885</v>
      </c>
      <c r="Q162" s="84">
        <f t="shared" si="30"/>
        <v>1155.7093600163003</v>
      </c>
      <c r="R162" s="85">
        <f t="shared" si="31"/>
        <v>1102.8269410763344</v>
      </c>
      <c r="S162" s="21"/>
      <c r="AD162" s="120"/>
      <c r="AE162" s="125"/>
      <c r="AF162" s="128"/>
      <c r="AG162" s="122"/>
      <c r="AH162" s="66"/>
      <c r="AI162" s="66"/>
      <c r="AJ162" s="123"/>
      <c r="AK162" s="123"/>
    </row>
    <row r="163" spans="2:37" ht="15.5">
      <c r="B163" s="18"/>
      <c r="C163" s="78">
        <v>140000</v>
      </c>
      <c r="D163" s="79">
        <f t="shared" si="24"/>
        <v>11972.86111602964</v>
      </c>
      <c r="E163" s="79">
        <f t="shared" si="23"/>
        <v>6157.6811731764219</v>
      </c>
      <c r="F163" s="79">
        <f t="shared" si="23"/>
        <v>4211.6578720497682</v>
      </c>
      <c r="G163" s="79">
        <f t="shared" si="23"/>
        <v>3310.4164852691774</v>
      </c>
      <c r="H163" s="79">
        <f t="shared" si="23"/>
        <v>2729.4351221695906</v>
      </c>
      <c r="I163" s="79">
        <f t="shared" si="23"/>
        <v>2343.40444052559</v>
      </c>
      <c r="J163" s="79">
        <f t="shared" si="23"/>
        <v>2068.7692917455333</v>
      </c>
      <c r="K163" s="79">
        <f t="shared" si="32"/>
        <v>1863.7513575002663</v>
      </c>
      <c r="L163" s="79">
        <f t="shared" si="25"/>
        <v>1705.1398120396677</v>
      </c>
      <c r="M163" s="79">
        <f t="shared" si="26"/>
        <v>1579.0075886762586</v>
      </c>
      <c r="N163" s="88">
        <f t="shared" si="27"/>
        <v>1384.4974286784934</v>
      </c>
      <c r="O163" s="89">
        <f t="shared" si="28"/>
        <v>1298.36092756986</v>
      </c>
      <c r="P163" s="89">
        <f t="shared" si="29"/>
        <v>1225.8432068102763</v>
      </c>
      <c r="Q163" s="89">
        <f t="shared" si="30"/>
        <v>1164.0238158437558</v>
      </c>
      <c r="R163" s="90">
        <f t="shared" si="31"/>
        <v>1110.7609478466677</v>
      </c>
      <c r="S163" s="21"/>
      <c r="AD163" s="115"/>
      <c r="AE163" s="66"/>
      <c r="AF163" s="66"/>
      <c r="AG163" s="66"/>
      <c r="AH163" s="66"/>
      <c r="AI163" s="66"/>
      <c r="AJ163" s="124"/>
      <c r="AK163" s="124"/>
    </row>
    <row r="164" spans="2:37" ht="15.5" hidden="1">
      <c r="B164" s="18"/>
      <c r="C164" s="78">
        <v>141000</v>
      </c>
      <c r="D164" s="79">
        <f t="shared" si="24"/>
        <v>12058.381552572708</v>
      </c>
      <c r="E164" s="79">
        <f t="shared" si="23"/>
        <v>6201.6646101276829</v>
      </c>
      <c r="F164" s="79">
        <f t="shared" si="23"/>
        <v>4241.7411425644095</v>
      </c>
      <c r="G164" s="79">
        <f t="shared" si="23"/>
        <v>3334.0623173068143</v>
      </c>
      <c r="H164" s="79">
        <f t="shared" si="23"/>
        <v>2748.9310873279451</v>
      </c>
      <c r="I164" s="79">
        <f t="shared" si="23"/>
        <v>2360.1430436722012</v>
      </c>
      <c r="J164" s="79">
        <f t="shared" si="23"/>
        <v>2083.5462152580012</v>
      </c>
      <c r="K164" s="79">
        <f t="shared" si="32"/>
        <v>1877.0638671966967</v>
      </c>
      <c r="L164" s="79">
        <f t="shared" si="25"/>
        <v>1717.319382125665</v>
      </c>
      <c r="M164" s="79">
        <f t="shared" si="26"/>
        <v>1590.2862143096604</v>
      </c>
      <c r="N164" s="83">
        <f t="shared" si="27"/>
        <v>1394.3866960261969</v>
      </c>
      <c r="O164" s="84">
        <f t="shared" si="28"/>
        <v>1307.6349341953592</v>
      </c>
      <c r="P164" s="84">
        <f t="shared" si="29"/>
        <v>1234.599229716064</v>
      </c>
      <c r="Q164" s="84">
        <f t="shared" si="30"/>
        <v>1172.3382716712113</v>
      </c>
      <c r="R164" s="85">
        <f t="shared" si="31"/>
        <v>1118.694954617001</v>
      </c>
      <c r="S164" s="21"/>
      <c r="AD164" s="120"/>
      <c r="AE164" s="125"/>
      <c r="AF164" s="128"/>
      <c r="AG164" s="122"/>
      <c r="AH164" s="66"/>
      <c r="AI164" s="66"/>
      <c r="AJ164" s="123"/>
      <c r="AK164" s="123"/>
    </row>
    <row r="165" spans="2:37" ht="15.5" hidden="1">
      <c r="B165" s="18"/>
      <c r="C165" s="78">
        <v>142000</v>
      </c>
      <c r="D165" s="79">
        <f t="shared" si="24"/>
        <v>12143.901989115779</v>
      </c>
      <c r="E165" s="79">
        <f t="shared" si="23"/>
        <v>6245.648047078942</v>
      </c>
      <c r="F165" s="79">
        <f t="shared" si="23"/>
        <v>4271.8244130790508</v>
      </c>
      <c r="G165" s="79">
        <f t="shared" si="23"/>
        <v>3357.7081493444512</v>
      </c>
      <c r="H165" s="79">
        <f t="shared" si="23"/>
        <v>2768.4270524862991</v>
      </c>
      <c r="I165" s="79">
        <f t="shared" si="23"/>
        <v>2376.8816468188129</v>
      </c>
      <c r="J165" s="79">
        <f t="shared" si="23"/>
        <v>2098.3231387704695</v>
      </c>
      <c r="K165" s="79">
        <f t="shared" si="32"/>
        <v>1890.3763768931274</v>
      </c>
      <c r="L165" s="79">
        <f t="shared" si="25"/>
        <v>1729.498952211663</v>
      </c>
      <c r="M165" s="79">
        <f t="shared" si="26"/>
        <v>1601.5648399430622</v>
      </c>
      <c r="N165" s="83">
        <f t="shared" si="27"/>
        <v>1404.2759633739006</v>
      </c>
      <c r="O165" s="84">
        <f t="shared" si="28"/>
        <v>1316.9089408208581</v>
      </c>
      <c r="P165" s="84">
        <f t="shared" si="29"/>
        <v>1243.3552526218516</v>
      </c>
      <c r="Q165" s="84">
        <f t="shared" si="30"/>
        <v>1180.6527274986665</v>
      </c>
      <c r="R165" s="85">
        <f t="shared" si="31"/>
        <v>1126.6289613873346</v>
      </c>
      <c r="S165" s="21"/>
      <c r="AD165" s="120"/>
      <c r="AE165" s="125"/>
      <c r="AF165" s="128"/>
      <c r="AG165" s="122"/>
      <c r="AH165" s="66"/>
      <c r="AI165" s="66"/>
      <c r="AJ165" s="123"/>
      <c r="AK165" s="123"/>
    </row>
    <row r="166" spans="2:37" ht="15.5" hidden="1">
      <c r="B166" s="18"/>
      <c r="C166" s="78">
        <v>143000</v>
      </c>
      <c r="D166" s="79">
        <f t="shared" si="24"/>
        <v>12229.422425658848</v>
      </c>
      <c r="E166" s="79">
        <f t="shared" si="23"/>
        <v>6289.631484030202</v>
      </c>
      <c r="F166" s="79">
        <f t="shared" si="23"/>
        <v>4301.9076835936921</v>
      </c>
      <c r="G166" s="79">
        <f t="shared" si="23"/>
        <v>3381.3539813820885</v>
      </c>
      <c r="H166" s="79">
        <f t="shared" si="23"/>
        <v>2787.9230176446536</v>
      </c>
      <c r="I166" s="79">
        <f t="shared" si="23"/>
        <v>2393.6202499654241</v>
      </c>
      <c r="J166" s="79">
        <f t="shared" si="23"/>
        <v>2113.1000622829374</v>
      </c>
      <c r="K166" s="79">
        <f t="shared" si="32"/>
        <v>1903.6888865895576</v>
      </c>
      <c r="L166" s="79">
        <f t="shared" si="25"/>
        <v>1741.6785222976605</v>
      </c>
      <c r="M166" s="79">
        <f t="shared" si="26"/>
        <v>1612.843465576464</v>
      </c>
      <c r="N166" s="83">
        <f t="shared" si="27"/>
        <v>1414.1652307216041</v>
      </c>
      <c r="O166" s="84">
        <f t="shared" si="28"/>
        <v>1326.182947446357</v>
      </c>
      <c r="P166" s="84">
        <f t="shared" si="29"/>
        <v>1252.1112755276392</v>
      </c>
      <c r="Q166" s="84">
        <f t="shared" si="30"/>
        <v>1188.9671833261218</v>
      </c>
      <c r="R166" s="85">
        <f t="shared" si="31"/>
        <v>1134.5629681576679</v>
      </c>
      <c r="S166" s="21"/>
      <c r="AD166" s="120"/>
      <c r="AE166" s="125"/>
      <c r="AF166" s="128"/>
      <c r="AG166" s="122"/>
      <c r="AH166" s="66"/>
      <c r="AI166" s="66"/>
      <c r="AJ166" s="123"/>
      <c r="AK166" s="123"/>
    </row>
    <row r="167" spans="2:37" ht="15.5" hidden="1">
      <c r="B167" s="18"/>
      <c r="C167" s="78">
        <v>144000</v>
      </c>
      <c r="D167" s="79">
        <f t="shared" si="24"/>
        <v>12314.942862201915</v>
      </c>
      <c r="E167" s="79">
        <f t="shared" si="23"/>
        <v>6333.614920981463</v>
      </c>
      <c r="F167" s="79">
        <f t="shared" si="23"/>
        <v>4331.9909541083334</v>
      </c>
      <c r="G167" s="79">
        <f t="shared" si="23"/>
        <v>3404.9998134197253</v>
      </c>
      <c r="H167" s="79">
        <f t="shared" si="23"/>
        <v>2807.4189828030076</v>
      </c>
      <c r="I167" s="79">
        <f t="shared" si="23"/>
        <v>2410.3588531120354</v>
      </c>
      <c r="J167" s="79">
        <f t="shared" si="23"/>
        <v>2127.8769857954057</v>
      </c>
      <c r="K167" s="79">
        <f t="shared" si="32"/>
        <v>1917.0013962859882</v>
      </c>
      <c r="L167" s="79">
        <f t="shared" si="25"/>
        <v>1753.8580923836582</v>
      </c>
      <c r="M167" s="79">
        <f t="shared" si="26"/>
        <v>1624.1220912098659</v>
      </c>
      <c r="N167" s="83">
        <f t="shared" si="27"/>
        <v>1424.0544980693078</v>
      </c>
      <c r="O167" s="84">
        <f t="shared" si="28"/>
        <v>1335.4569540718562</v>
      </c>
      <c r="P167" s="84">
        <f t="shared" si="29"/>
        <v>1260.8672984334271</v>
      </c>
      <c r="Q167" s="84">
        <f t="shared" si="30"/>
        <v>1197.2816391535773</v>
      </c>
      <c r="R167" s="85">
        <f t="shared" si="31"/>
        <v>1142.4969749280012</v>
      </c>
      <c r="S167" s="21"/>
      <c r="AD167" s="120"/>
      <c r="AE167" s="125"/>
      <c r="AF167" s="128"/>
      <c r="AG167" s="122"/>
      <c r="AH167" s="66"/>
      <c r="AI167" s="66"/>
      <c r="AJ167" s="123"/>
      <c r="AK167" s="123"/>
    </row>
    <row r="168" spans="2:37" ht="15.5">
      <c r="B168" s="18"/>
      <c r="C168" s="86">
        <v>145000</v>
      </c>
      <c r="D168" s="87">
        <f t="shared" si="24"/>
        <v>12400.463298744984</v>
      </c>
      <c r="E168" s="87">
        <f t="shared" si="23"/>
        <v>6377.598357932723</v>
      </c>
      <c r="F168" s="87">
        <f t="shared" ref="E168:J210" si="33">PMT(F$11,F$6,$C168*(-1))</f>
        <v>4362.0742246229747</v>
      </c>
      <c r="G168" s="87">
        <f t="shared" si="33"/>
        <v>3428.6456454573622</v>
      </c>
      <c r="H168" s="87">
        <f t="shared" si="33"/>
        <v>2826.9149479613616</v>
      </c>
      <c r="I168" s="87">
        <f t="shared" si="33"/>
        <v>2427.0974562586466</v>
      </c>
      <c r="J168" s="87">
        <f t="shared" si="33"/>
        <v>2142.6539093078736</v>
      </c>
      <c r="K168" s="87">
        <f t="shared" si="32"/>
        <v>1930.3139059824186</v>
      </c>
      <c r="L168" s="87">
        <f t="shared" si="25"/>
        <v>1766.0376624696557</v>
      </c>
      <c r="M168" s="87">
        <f t="shared" si="26"/>
        <v>1635.4007168432679</v>
      </c>
      <c r="N168" s="88">
        <f t="shared" si="27"/>
        <v>1433.9437654170113</v>
      </c>
      <c r="O168" s="89">
        <f t="shared" si="28"/>
        <v>1344.7309606973552</v>
      </c>
      <c r="P168" s="89">
        <f t="shared" si="29"/>
        <v>1269.623321339215</v>
      </c>
      <c r="Q168" s="89">
        <f t="shared" si="30"/>
        <v>1205.5960949810328</v>
      </c>
      <c r="R168" s="90">
        <f t="shared" si="31"/>
        <v>1150.4309816983346</v>
      </c>
      <c r="S168" s="21"/>
      <c r="AD168" s="115"/>
      <c r="AE168" s="66"/>
      <c r="AF168" s="66"/>
      <c r="AG168" s="66"/>
      <c r="AH168" s="66"/>
      <c r="AI168" s="66"/>
      <c r="AJ168" s="124"/>
      <c r="AK168" s="124"/>
    </row>
    <row r="169" spans="2:37" ht="15.5" hidden="1">
      <c r="B169" s="18"/>
      <c r="C169" s="78">
        <v>146000</v>
      </c>
      <c r="D169" s="79">
        <f t="shared" si="24"/>
        <v>12485.983735288053</v>
      </c>
      <c r="E169" s="79">
        <f t="shared" si="33"/>
        <v>6421.5817948839831</v>
      </c>
      <c r="F169" s="79">
        <f t="shared" si="33"/>
        <v>4392.157495137616</v>
      </c>
      <c r="G169" s="79">
        <f t="shared" si="33"/>
        <v>3452.2914774949991</v>
      </c>
      <c r="H169" s="79">
        <f t="shared" si="33"/>
        <v>2846.410913119716</v>
      </c>
      <c r="I169" s="79">
        <f t="shared" si="33"/>
        <v>2443.8360594052583</v>
      </c>
      <c r="J169" s="79">
        <f t="shared" si="33"/>
        <v>2157.4308328203419</v>
      </c>
      <c r="K169" s="79">
        <f t="shared" si="32"/>
        <v>1943.6264156788493</v>
      </c>
      <c r="L169" s="79">
        <f t="shared" si="25"/>
        <v>1778.2172325556535</v>
      </c>
      <c r="M169" s="79">
        <f t="shared" si="26"/>
        <v>1646.6793424766697</v>
      </c>
      <c r="N169" s="83">
        <f t="shared" si="27"/>
        <v>1443.8330327647147</v>
      </c>
      <c r="O169" s="84">
        <f t="shared" si="28"/>
        <v>1354.0049673228539</v>
      </c>
      <c r="P169" s="84">
        <f t="shared" si="29"/>
        <v>1278.3793442450024</v>
      </c>
      <c r="Q169" s="84">
        <f t="shared" si="30"/>
        <v>1213.9105508084881</v>
      </c>
      <c r="R169" s="85">
        <f t="shared" si="31"/>
        <v>1158.3649884686679</v>
      </c>
      <c r="S169" s="21"/>
      <c r="AD169" s="120"/>
      <c r="AE169" s="125"/>
      <c r="AF169" s="128"/>
      <c r="AG169" s="122"/>
      <c r="AH169" s="66"/>
      <c r="AI169" s="66"/>
      <c r="AJ169" s="123"/>
      <c r="AK169" s="123"/>
    </row>
    <row r="170" spans="2:37" ht="15.5" hidden="1">
      <c r="B170" s="18"/>
      <c r="C170" s="78">
        <v>147000</v>
      </c>
      <c r="D170" s="79">
        <f t="shared" si="24"/>
        <v>12571.504171831122</v>
      </c>
      <c r="E170" s="79">
        <f t="shared" si="33"/>
        <v>6465.5652318352422</v>
      </c>
      <c r="F170" s="79">
        <f t="shared" si="33"/>
        <v>4422.2407656522573</v>
      </c>
      <c r="G170" s="79">
        <f t="shared" si="33"/>
        <v>3475.9373095326359</v>
      </c>
      <c r="H170" s="79">
        <f t="shared" si="33"/>
        <v>2865.9068782780705</v>
      </c>
      <c r="I170" s="79">
        <f t="shared" si="33"/>
        <v>2460.5746625518696</v>
      </c>
      <c r="J170" s="79">
        <f t="shared" si="33"/>
        <v>2172.2077563328098</v>
      </c>
      <c r="K170" s="79">
        <f t="shared" si="32"/>
        <v>1956.9389253752795</v>
      </c>
      <c r="L170" s="79">
        <f t="shared" si="25"/>
        <v>1790.396802641651</v>
      </c>
      <c r="M170" s="79">
        <f t="shared" si="26"/>
        <v>1657.9579681100715</v>
      </c>
      <c r="N170" s="83">
        <f t="shared" si="27"/>
        <v>1453.7223001124182</v>
      </c>
      <c r="O170" s="84">
        <f t="shared" si="28"/>
        <v>1363.278973948353</v>
      </c>
      <c r="P170" s="84">
        <f t="shared" si="29"/>
        <v>1287.1353671507902</v>
      </c>
      <c r="Q170" s="84">
        <f t="shared" si="30"/>
        <v>1222.2250066359434</v>
      </c>
      <c r="R170" s="85">
        <f t="shared" si="31"/>
        <v>1166.2989952390012</v>
      </c>
      <c r="S170" s="21"/>
      <c r="AD170" s="120"/>
      <c r="AE170" s="125"/>
      <c r="AF170" s="128"/>
      <c r="AG170" s="122"/>
      <c r="AH170" s="66"/>
      <c r="AI170" s="66"/>
      <c r="AJ170" s="123"/>
      <c r="AK170" s="123"/>
    </row>
    <row r="171" spans="2:37" ht="15.5" hidden="1">
      <c r="B171" s="18"/>
      <c r="C171" s="78">
        <v>148000</v>
      </c>
      <c r="D171" s="79">
        <f t="shared" si="24"/>
        <v>12657.024608374191</v>
      </c>
      <c r="E171" s="79">
        <f t="shared" si="33"/>
        <v>6509.5486687865032</v>
      </c>
      <c r="F171" s="79">
        <f t="shared" si="33"/>
        <v>4452.3240361668977</v>
      </c>
      <c r="G171" s="79">
        <f t="shared" si="33"/>
        <v>3499.5831415702728</v>
      </c>
      <c r="H171" s="79">
        <f t="shared" si="33"/>
        <v>2885.4028434364245</v>
      </c>
      <c r="I171" s="79">
        <f t="shared" si="33"/>
        <v>2477.3132656984808</v>
      </c>
      <c r="J171" s="79">
        <f t="shared" si="33"/>
        <v>2186.9846798452782</v>
      </c>
      <c r="K171" s="79">
        <f t="shared" si="32"/>
        <v>1970.2514350717099</v>
      </c>
      <c r="L171" s="79">
        <f t="shared" si="25"/>
        <v>1802.5763727276487</v>
      </c>
      <c r="M171" s="79">
        <f t="shared" si="26"/>
        <v>1669.2365937434733</v>
      </c>
      <c r="N171" s="83">
        <f t="shared" si="27"/>
        <v>1463.6115674601217</v>
      </c>
      <c r="O171" s="84">
        <f t="shared" si="28"/>
        <v>1372.552980573852</v>
      </c>
      <c r="P171" s="84">
        <f t="shared" si="29"/>
        <v>1295.8913900565778</v>
      </c>
      <c r="Q171" s="84">
        <f t="shared" si="30"/>
        <v>1230.5394624633991</v>
      </c>
      <c r="R171" s="85">
        <f t="shared" si="31"/>
        <v>1174.2330020093345</v>
      </c>
      <c r="S171" s="21"/>
      <c r="AD171" s="120"/>
      <c r="AE171" s="125"/>
      <c r="AF171" s="128"/>
      <c r="AG171" s="122"/>
      <c r="AH171" s="66"/>
      <c r="AI171" s="66"/>
      <c r="AJ171" s="123"/>
      <c r="AK171" s="123"/>
    </row>
    <row r="172" spans="2:37" ht="15.5" hidden="1">
      <c r="B172" s="18"/>
      <c r="C172" s="78">
        <v>149000</v>
      </c>
      <c r="D172" s="79">
        <f t="shared" si="24"/>
        <v>12742.54504491726</v>
      </c>
      <c r="E172" s="79">
        <f t="shared" si="33"/>
        <v>6553.5321057377632</v>
      </c>
      <c r="F172" s="79">
        <f t="shared" si="33"/>
        <v>4482.407306681539</v>
      </c>
      <c r="G172" s="79">
        <f t="shared" si="33"/>
        <v>3523.2289736079097</v>
      </c>
      <c r="H172" s="79">
        <f t="shared" si="33"/>
        <v>2904.8988085947785</v>
      </c>
      <c r="I172" s="79">
        <f t="shared" si="33"/>
        <v>2494.0518688450925</v>
      </c>
      <c r="J172" s="79">
        <f t="shared" si="33"/>
        <v>2201.761603357746</v>
      </c>
      <c r="K172" s="79">
        <f t="shared" si="32"/>
        <v>1983.5639447681406</v>
      </c>
      <c r="L172" s="79">
        <f t="shared" si="25"/>
        <v>1814.7559428136462</v>
      </c>
      <c r="M172" s="79">
        <f t="shared" si="26"/>
        <v>1680.5152193768752</v>
      </c>
      <c r="N172" s="83">
        <f t="shared" si="27"/>
        <v>1473.5008348078252</v>
      </c>
      <c r="O172" s="84">
        <f t="shared" si="28"/>
        <v>1381.8269871993509</v>
      </c>
      <c r="P172" s="84">
        <f t="shared" si="29"/>
        <v>1304.6474129623655</v>
      </c>
      <c r="Q172" s="84">
        <f t="shared" si="30"/>
        <v>1238.8539182908544</v>
      </c>
      <c r="R172" s="85">
        <f t="shared" si="31"/>
        <v>1182.1670087796679</v>
      </c>
      <c r="S172" s="21"/>
      <c r="AD172" s="120"/>
      <c r="AE172" s="125"/>
      <c r="AF172" s="128"/>
      <c r="AG172" s="122"/>
      <c r="AH172" s="66"/>
      <c r="AI172" s="66"/>
      <c r="AJ172" s="123"/>
      <c r="AK172" s="123"/>
    </row>
    <row r="173" spans="2:37" ht="15.5">
      <c r="B173" s="18"/>
      <c r="C173" s="92">
        <v>150000</v>
      </c>
      <c r="D173" s="93">
        <f t="shared" si="24"/>
        <v>12828.065481460328</v>
      </c>
      <c r="E173" s="93">
        <f t="shared" si="33"/>
        <v>6597.5155426890242</v>
      </c>
      <c r="F173" s="93">
        <f t="shared" si="33"/>
        <v>4512.4905771961803</v>
      </c>
      <c r="G173" s="93">
        <f t="shared" si="33"/>
        <v>3546.874805645547</v>
      </c>
      <c r="H173" s="93">
        <f t="shared" si="33"/>
        <v>2924.394773753133</v>
      </c>
      <c r="I173" s="93">
        <f t="shared" si="33"/>
        <v>2510.7904719917037</v>
      </c>
      <c r="J173" s="93">
        <f t="shared" si="33"/>
        <v>2216.5385268702144</v>
      </c>
      <c r="K173" s="93">
        <f t="shared" si="32"/>
        <v>1996.876454464571</v>
      </c>
      <c r="L173" s="93">
        <f t="shared" si="25"/>
        <v>1826.9355128996438</v>
      </c>
      <c r="M173" s="93">
        <f t="shared" si="26"/>
        <v>1691.7938450102772</v>
      </c>
      <c r="N173" s="88">
        <f t="shared" si="27"/>
        <v>1483.3901021555289</v>
      </c>
      <c r="O173" s="89">
        <f t="shared" si="28"/>
        <v>1391.1009938248501</v>
      </c>
      <c r="P173" s="89">
        <f t="shared" si="29"/>
        <v>1313.4034358681531</v>
      </c>
      <c r="Q173" s="89">
        <f t="shared" si="30"/>
        <v>1247.1683741183097</v>
      </c>
      <c r="R173" s="90">
        <f t="shared" si="31"/>
        <v>1190.1010155500012</v>
      </c>
      <c r="S173" s="21"/>
    </row>
    <row r="174" spans="2:37" ht="15.5" hidden="1">
      <c r="B174" s="18"/>
      <c r="C174" s="78">
        <v>151000</v>
      </c>
      <c r="D174" s="79">
        <f t="shared" si="24"/>
        <v>12913.585918003397</v>
      </c>
      <c r="E174" s="79">
        <f t="shared" si="33"/>
        <v>6641.4989796402842</v>
      </c>
      <c r="F174" s="79">
        <f t="shared" si="33"/>
        <v>4542.5738477108216</v>
      </c>
      <c r="G174" s="79">
        <f t="shared" si="33"/>
        <v>3570.5206376831838</v>
      </c>
      <c r="H174" s="79">
        <f t="shared" si="33"/>
        <v>2943.8907389114875</v>
      </c>
      <c r="I174" s="79">
        <f t="shared" si="33"/>
        <v>2527.529075138315</v>
      </c>
      <c r="J174" s="79">
        <f t="shared" si="33"/>
        <v>2231.3154503826822</v>
      </c>
      <c r="K174" s="79">
        <f t="shared" si="32"/>
        <v>2010.1889641610016</v>
      </c>
      <c r="L174" s="79">
        <f t="shared" si="25"/>
        <v>1839.1150829856415</v>
      </c>
      <c r="M174" s="79">
        <f t="shared" si="26"/>
        <v>1703.072470643679</v>
      </c>
      <c r="N174" s="83">
        <f t="shared" si="27"/>
        <v>1493.2793695032324</v>
      </c>
      <c r="O174" s="84">
        <f t="shared" si="28"/>
        <v>1400.375000450349</v>
      </c>
      <c r="P174" s="84">
        <f t="shared" si="29"/>
        <v>1322.159458773941</v>
      </c>
      <c r="Q174" s="84">
        <f t="shared" si="30"/>
        <v>1255.4828299457649</v>
      </c>
      <c r="R174" s="85">
        <f t="shared" si="31"/>
        <v>1198.0350223203345</v>
      </c>
      <c r="S174" s="21"/>
    </row>
    <row r="175" spans="2:37" ht="15.5" hidden="1">
      <c r="B175" s="18"/>
      <c r="C175" s="78">
        <v>152000</v>
      </c>
      <c r="D175" s="79">
        <f t="shared" si="24"/>
        <v>12999.106354546468</v>
      </c>
      <c r="E175" s="79">
        <f t="shared" si="33"/>
        <v>6685.4824165915434</v>
      </c>
      <c r="F175" s="79">
        <f t="shared" si="33"/>
        <v>4572.6571182254629</v>
      </c>
      <c r="G175" s="79">
        <f t="shared" si="33"/>
        <v>3594.1664697208212</v>
      </c>
      <c r="H175" s="79">
        <f t="shared" si="33"/>
        <v>2963.3867040698415</v>
      </c>
      <c r="I175" s="79">
        <f t="shared" si="33"/>
        <v>2544.2676782849267</v>
      </c>
      <c r="J175" s="79">
        <f t="shared" si="33"/>
        <v>2246.0923738951506</v>
      </c>
      <c r="K175" s="79">
        <f t="shared" si="32"/>
        <v>2023.5014738574318</v>
      </c>
      <c r="L175" s="79">
        <f t="shared" si="25"/>
        <v>1851.294653071639</v>
      </c>
      <c r="M175" s="79">
        <f t="shared" si="26"/>
        <v>1714.3510962770808</v>
      </c>
      <c r="N175" s="83">
        <f t="shared" si="27"/>
        <v>1503.1686368509359</v>
      </c>
      <c r="O175" s="84">
        <f t="shared" si="28"/>
        <v>1409.649007075848</v>
      </c>
      <c r="P175" s="84">
        <f t="shared" si="29"/>
        <v>1330.9154816797284</v>
      </c>
      <c r="Q175" s="84">
        <f t="shared" si="30"/>
        <v>1263.7972857732207</v>
      </c>
      <c r="R175" s="85">
        <f t="shared" si="31"/>
        <v>1205.9690290906678</v>
      </c>
      <c r="S175" s="21"/>
    </row>
    <row r="176" spans="2:37" ht="15.5" hidden="1">
      <c r="B176" s="18"/>
      <c r="C176" s="78">
        <v>153000</v>
      </c>
      <c r="D176" s="79">
        <f t="shared" si="24"/>
        <v>13084.626791089537</v>
      </c>
      <c r="E176" s="79">
        <f t="shared" si="33"/>
        <v>6729.4658535428034</v>
      </c>
      <c r="F176" s="79">
        <f t="shared" si="33"/>
        <v>4602.7403887401033</v>
      </c>
      <c r="G176" s="79">
        <f t="shared" si="33"/>
        <v>3617.812301758458</v>
      </c>
      <c r="H176" s="79">
        <f t="shared" si="33"/>
        <v>2982.8826692281955</v>
      </c>
      <c r="I176" s="79">
        <f t="shared" si="33"/>
        <v>2561.0062814315379</v>
      </c>
      <c r="J176" s="79">
        <f t="shared" si="33"/>
        <v>2260.8692974076184</v>
      </c>
      <c r="K176" s="79">
        <f t="shared" si="32"/>
        <v>2036.8139835538625</v>
      </c>
      <c r="L176" s="79">
        <f t="shared" si="25"/>
        <v>1863.4742231576367</v>
      </c>
      <c r="M176" s="79">
        <f t="shared" si="26"/>
        <v>1725.6297219104827</v>
      </c>
      <c r="N176" s="83">
        <f t="shared" si="27"/>
        <v>1513.0579041986393</v>
      </c>
      <c r="O176" s="84">
        <f t="shared" si="28"/>
        <v>1418.9230137013471</v>
      </c>
      <c r="P176" s="84">
        <f t="shared" si="29"/>
        <v>1339.6715045855162</v>
      </c>
      <c r="Q176" s="84">
        <f t="shared" si="30"/>
        <v>1272.1117416006759</v>
      </c>
      <c r="R176" s="85">
        <f t="shared" si="31"/>
        <v>1213.9030358610014</v>
      </c>
      <c r="S176" s="21"/>
    </row>
    <row r="177" spans="2:19" ht="15.5" hidden="1">
      <c r="B177" s="18"/>
      <c r="C177" s="78">
        <v>154000</v>
      </c>
      <c r="D177" s="79">
        <f t="shared" si="24"/>
        <v>13170.147227632604</v>
      </c>
      <c r="E177" s="79">
        <f t="shared" si="33"/>
        <v>6773.4492904940644</v>
      </c>
      <c r="F177" s="79">
        <f t="shared" si="33"/>
        <v>4632.8236592547446</v>
      </c>
      <c r="G177" s="79">
        <f t="shared" si="33"/>
        <v>3641.4581337960954</v>
      </c>
      <c r="H177" s="79">
        <f t="shared" si="33"/>
        <v>3002.3786343865499</v>
      </c>
      <c r="I177" s="79">
        <f t="shared" si="33"/>
        <v>2577.7448845781491</v>
      </c>
      <c r="J177" s="79">
        <f t="shared" si="33"/>
        <v>2275.6462209200868</v>
      </c>
      <c r="K177" s="79">
        <f t="shared" si="32"/>
        <v>2050.1264932502932</v>
      </c>
      <c r="L177" s="79">
        <f t="shared" si="25"/>
        <v>1875.6537932436343</v>
      </c>
      <c r="M177" s="79">
        <f t="shared" si="26"/>
        <v>1736.9083475438845</v>
      </c>
      <c r="N177" s="83">
        <f t="shared" si="27"/>
        <v>1522.9471715463428</v>
      </c>
      <c r="O177" s="84">
        <f t="shared" si="28"/>
        <v>1428.1970203268461</v>
      </c>
      <c r="P177" s="84">
        <f t="shared" si="29"/>
        <v>1348.4275274913041</v>
      </c>
      <c r="Q177" s="84">
        <f t="shared" si="30"/>
        <v>1280.4261974281312</v>
      </c>
      <c r="R177" s="85">
        <f t="shared" si="31"/>
        <v>1221.8370426313347</v>
      </c>
      <c r="S177" s="21"/>
    </row>
    <row r="178" spans="2:19" ht="15.5">
      <c r="B178" s="18"/>
      <c r="C178" s="86">
        <v>155000</v>
      </c>
      <c r="D178" s="87">
        <f t="shared" si="24"/>
        <v>13255.667664175673</v>
      </c>
      <c r="E178" s="87">
        <f t="shared" si="33"/>
        <v>6817.4327274453244</v>
      </c>
      <c r="F178" s="87">
        <f t="shared" si="33"/>
        <v>4662.9069297693859</v>
      </c>
      <c r="G178" s="87">
        <f t="shared" si="33"/>
        <v>3665.1039658337322</v>
      </c>
      <c r="H178" s="87">
        <f t="shared" si="33"/>
        <v>3021.8745995449044</v>
      </c>
      <c r="I178" s="87">
        <f t="shared" si="33"/>
        <v>2594.4834877247604</v>
      </c>
      <c r="J178" s="87">
        <f t="shared" si="33"/>
        <v>2290.4231444325551</v>
      </c>
      <c r="K178" s="87">
        <f t="shared" si="32"/>
        <v>2063.4390029467236</v>
      </c>
      <c r="L178" s="87">
        <f t="shared" si="25"/>
        <v>1887.833363329632</v>
      </c>
      <c r="M178" s="87">
        <f t="shared" si="26"/>
        <v>1748.1869731772865</v>
      </c>
      <c r="N178" s="88">
        <f t="shared" si="27"/>
        <v>1532.8364388940463</v>
      </c>
      <c r="O178" s="89">
        <f t="shared" si="28"/>
        <v>1437.471026952345</v>
      </c>
      <c r="P178" s="89">
        <f t="shared" si="29"/>
        <v>1357.1835503970915</v>
      </c>
      <c r="Q178" s="89">
        <f t="shared" si="30"/>
        <v>1288.7406532555865</v>
      </c>
      <c r="R178" s="90">
        <f t="shared" si="31"/>
        <v>1229.7710494016681</v>
      </c>
      <c r="S178" s="21"/>
    </row>
    <row r="179" spans="2:19" ht="15.5" hidden="1">
      <c r="B179" s="18"/>
      <c r="C179" s="78">
        <v>156000</v>
      </c>
      <c r="D179" s="79">
        <f t="shared" si="24"/>
        <v>13341.188100718742</v>
      </c>
      <c r="E179" s="79">
        <f t="shared" si="33"/>
        <v>6861.4161643965854</v>
      </c>
      <c r="F179" s="79">
        <f t="shared" si="33"/>
        <v>4692.9902002840272</v>
      </c>
      <c r="G179" s="79">
        <f t="shared" si="33"/>
        <v>3688.7497978713691</v>
      </c>
      <c r="H179" s="79">
        <f t="shared" si="33"/>
        <v>3041.3705647032584</v>
      </c>
      <c r="I179" s="79">
        <f t="shared" si="33"/>
        <v>2611.2220908713721</v>
      </c>
      <c r="J179" s="79">
        <f t="shared" si="33"/>
        <v>2305.200067945023</v>
      </c>
      <c r="K179" s="79">
        <f t="shared" si="32"/>
        <v>2076.7515126431535</v>
      </c>
      <c r="L179" s="79">
        <f t="shared" si="25"/>
        <v>1900.0129334156295</v>
      </c>
      <c r="M179" s="79">
        <f t="shared" si="26"/>
        <v>1759.4655988106883</v>
      </c>
      <c r="N179" s="83">
        <f t="shared" si="27"/>
        <v>1542.72570624175</v>
      </c>
      <c r="O179" s="84">
        <f t="shared" si="28"/>
        <v>1446.745033577844</v>
      </c>
      <c r="P179" s="84">
        <f t="shared" si="29"/>
        <v>1365.9395733028794</v>
      </c>
      <c r="Q179" s="84">
        <f t="shared" si="30"/>
        <v>1297.0551090830422</v>
      </c>
      <c r="R179" s="85">
        <f t="shared" si="31"/>
        <v>1237.7050561720014</v>
      </c>
      <c r="S179" s="21"/>
    </row>
    <row r="180" spans="2:19" ht="15.5" hidden="1">
      <c r="B180" s="18"/>
      <c r="C180" s="78">
        <v>157000</v>
      </c>
      <c r="D180" s="79">
        <f t="shared" si="24"/>
        <v>13426.708537261809</v>
      </c>
      <c r="E180" s="79">
        <f t="shared" si="33"/>
        <v>6905.3996013478445</v>
      </c>
      <c r="F180" s="79">
        <f t="shared" si="33"/>
        <v>4723.0734707986685</v>
      </c>
      <c r="G180" s="79">
        <f t="shared" si="33"/>
        <v>3712.3956299090059</v>
      </c>
      <c r="H180" s="79">
        <f t="shared" si="33"/>
        <v>3060.8665298616124</v>
      </c>
      <c r="I180" s="79">
        <f t="shared" si="33"/>
        <v>2627.9606940179833</v>
      </c>
      <c r="J180" s="79">
        <f t="shared" si="33"/>
        <v>2319.9769914574913</v>
      </c>
      <c r="K180" s="79">
        <f t="shared" si="32"/>
        <v>2090.0640223395844</v>
      </c>
      <c r="L180" s="79">
        <f t="shared" si="25"/>
        <v>1912.1925035016275</v>
      </c>
      <c r="M180" s="79">
        <f t="shared" si="26"/>
        <v>1770.7442244440902</v>
      </c>
      <c r="N180" s="83">
        <f t="shared" si="27"/>
        <v>1552.6149735894535</v>
      </c>
      <c r="O180" s="84">
        <f t="shared" si="28"/>
        <v>1456.0190402033431</v>
      </c>
      <c r="P180" s="84">
        <f t="shared" si="29"/>
        <v>1374.695596208667</v>
      </c>
      <c r="Q180" s="84">
        <f t="shared" si="30"/>
        <v>1305.3695649104975</v>
      </c>
      <c r="R180" s="85">
        <f t="shared" si="31"/>
        <v>1245.6390629423347</v>
      </c>
      <c r="S180" s="21"/>
    </row>
    <row r="181" spans="2:19" ht="15.5" hidden="1">
      <c r="B181" s="18"/>
      <c r="C181" s="78">
        <v>158000</v>
      </c>
      <c r="D181" s="79">
        <f t="shared" si="24"/>
        <v>13512.22897380488</v>
      </c>
      <c r="E181" s="79">
        <f t="shared" si="33"/>
        <v>6949.3830382991046</v>
      </c>
      <c r="F181" s="79">
        <f t="shared" si="33"/>
        <v>4753.1567413133098</v>
      </c>
      <c r="G181" s="79">
        <f t="shared" si="33"/>
        <v>3736.0414619466428</v>
      </c>
      <c r="H181" s="79">
        <f t="shared" si="33"/>
        <v>3080.3624950199664</v>
      </c>
      <c r="I181" s="79">
        <f t="shared" si="33"/>
        <v>2644.6992971645946</v>
      </c>
      <c r="J181" s="79">
        <f t="shared" si="33"/>
        <v>2334.7539149699592</v>
      </c>
      <c r="K181" s="79">
        <f t="shared" si="32"/>
        <v>2103.3765320360149</v>
      </c>
      <c r="L181" s="79">
        <f t="shared" si="25"/>
        <v>1924.3720735876248</v>
      </c>
      <c r="M181" s="79">
        <f t="shared" si="26"/>
        <v>1782.022850077492</v>
      </c>
      <c r="N181" s="83">
        <f t="shared" si="27"/>
        <v>1562.5042409371572</v>
      </c>
      <c r="O181" s="84">
        <f t="shared" si="28"/>
        <v>1465.2930468288421</v>
      </c>
      <c r="P181" s="84">
        <f t="shared" si="29"/>
        <v>1383.4516191144546</v>
      </c>
      <c r="Q181" s="84">
        <f t="shared" si="30"/>
        <v>1313.6840207379528</v>
      </c>
      <c r="R181" s="85">
        <f t="shared" si="31"/>
        <v>1253.573069712668</v>
      </c>
      <c r="S181" s="21"/>
    </row>
    <row r="182" spans="2:19" ht="15.5" hidden="1">
      <c r="B182" s="18"/>
      <c r="C182" s="78">
        <v>159000</v>
      </c>
      <c r="D182" s="79">
        <f t="shared" si="24"/>
        <v>13597.749410347949</v>
      </c>
      <c r="E182" s="79">
        <f t="shared" si="33"/>
        <v>6993.3664752503646</v>
      </c>
      <c r="F182" s="79">
        <f t="shared" si="33"/>
        <v>4783.2400118279511</v>
      </c>
      <c r="G182" s="79">
        <f t="shared" si="33"/>
        <v>3759.6872939842797</v>
      </c>
      <c r="H182" s="79">
        <f t="shared" si="33"/>
        <v>3099.8584601783209</v>
      </c>
      <c r="I182" s="79">
        <f t="shared" si="33"/>
        <v>2661.4379003112058</v>
      </c>
      <c r="J182" s="79">
        <f t="shared" si="33"/>
        <v>2349.530838482427</v>
      </c>
      <c r="K182" s="79">
        <f t="shared" si="32"/>
        <v>2116.6890417324453</v>
      </c>
      <c r="L182" s="79">
        <f t="shared" si="25"/>
        <v>1936.5516436736227</v>
      </c>
      <c r="M182" s="79">
        <f t="shared" si="26"/>
        <v>1793.3014757108938</v>
      </c>
      <c r="N182" s="83">
        <f t="shared" si="27"/>
        <v>1572.3935082848607</v>
      </c>
      <c r="O182" s="84">
        <f t="shared" si="28"/>
        <v>1474.567053454341</v>
      </c>
      <c r="P182" s="84">
        <f t="shared" si="29"/>
        <v>1392.2076420202422</v>
      </c>
      <c r="Q182" s="84">
        <f t="shared" si="30"/>
        <v>1321.9984765654083</v>
      </c>
      <c r="R182" s="85">
        <f t="shared" si="31"/>
        <v>1261.5070764830014</v>
      </c>
      <c r="S182" s="21"/>
    </row>
    <row r="183" spans="2:19" ht="15.5">
      <c r="B183" s="18"/>
      <c r="C183" s="78">
        <v>160000</v>
      </c>
      <c r="D183" s="79">
        <f t="shared" si="24"/>
        <v>13683.269846891017</v>
      </c>
      <c r="E183" s="79">
        <f t="shared" si="33"/>
        <v>7037.3499122016256</v>
      </c>
      <c r="F183" s="79">
        <f t="shared" si="33"/>
        <v>4813.3232823425924</v>
      </c>
      <c r="G183" s="79">
        <f t="shared" si="33"/>
        <v>3783.333126021917</v>
      </c>
      <c r="H183" s="79">
        <f t="shared" si="33"/>
        <v>3119.3544253366754</v>
      </c>
      <c r="I183" s="79">
        <f t="shared" si="33"/>
        <v>2678.1765034578175</v>
      </c>
      <c r="J183" s="79">
        <f t="shared" si="33"/>
        <v>2364.3077619948949</v>
      </c>
      <c r="K183" s="79">
        <f t="shared" si="32"/>
        <v>2130.0015514288757</v>
      </c>
      <c r="L183" s="79">
        <f t="shared" si="25"/>
        <v>1948.7312137596202</v>
      </c>
      <c r="M183" s="79">
        <f t="shared" si="26"/>
        <v>1804.5801013442958</v>
      </c>
      <c r="N183" s="88">
        <f t="shared" si="27"/>
        <v>1582.2827756325639</v>
      </c>
      <c r="O183" s="89">
        <f t="shared" si="28"/>
        <v>1483.8410600798402</v>
      </c>
      <c r="P183" s="89">
        <f t="shared" si="29"/>
        <v>1400.9636649260301</v>
      </c>
      <c r="Q183" s="89">
        <f t="shared" si="30"/>
        <v>1330.3129323928638</v>
      </c>
      <c r="R183" s="90">
        <f t="shared" si="31"/>
        <v>1269.4410832533347</v>
      </c>
      <c r="S183" s="21"/>
    </row>
    <row r="184" spans="2:19" ht="15.5" hidden="1">
      <c r="B184" s="18"/>
      <c r="C184" s="78">
        <v>161000</v>
      </c>
      <c r="D184" s="79">
        <f t="shared" si="24"/>
        <v>13768.790283434086</v>
      </c>
      <c r="E184" s="79">
        <f t="shared" si="33"/>
        <v>7081.3333491528847</v>
      </c>
      <c r="F184" s="79">
        <f t="shared" si="33"/>
        <v>4843.4065528572328</v>
      </c>
      <c r="G184" s="79">
        <f t="shared" si="33"/>
        <v>3806.9789580595539</v>
      </c>
      <c r="H184" s="79">
        <f t="shared" si="33"/>
        <v>3138.8503904950294</v>
      </c>
      <c r="I184" s="79">
        <f t="shared" si="33"/>
        <v>2694.9151066044287</v>
      </c>
      <c r="J184" s="79">
        <f t="shared" si="33"/>
        <v>2379.0846855073632</v>
      </c>
      <c r="K184" s="79">
        <f t="shared" si="32"/>
        <v>2143.3140611253061</v>
      </c>
      <c r="L184" s="79">
        <f t="shared" si="25"/>
        <v>1960.9107838456175</v>
      </c>
      <c r="M184" s="79">
        <f t="shared" si="26"/>
        <v>1815.8587269776972</v>
      </c>
      <c r="N184" s="83">
        <f t="shared" si="27"/>
        <v>1592.1720429802676</v>
      </c>
      <c r="O184" s="84">
        <f t="shared" si="28"/>
        <v>1493.1150667053391</v>
      </c>
      <c r="P184" s="84">
        <f t="shared" si="29"/>
        <v>1409.719687831818</v>
      </c>
      <c r="Q184" s="84">
        <f t="shared" si="30"/>
        <v>1338.6273882203191</v>
      </c>
      <c r="R184" s="85">
        <f t="shared" si="31"/>
        <v>1277.375090023668</v>
      </c>
      <c r="S184" s="21"/>
    </row>
    <row r="185" spans="2:19" ht="15.5" hidden="1">
      <c r="B185" s="18"/>
      <c r="C185" s="78">
        <v>162000</v>
      </c>
      <c r="D185" s="79">
        <f t="shared" si="24"/>
        <v>13854.310719977155</v>
      </c>
      <c r="E185" s="79">
        <f t="shared" si="33"/>
        <v>7125.3167861041447</v>
      </c>
      <c r="F185" s="79">
        <f t="shared" si="33"/>
        <v>4873.4898233718741</v>
      </c>
      <c r="G185" s="79">
        <f t="shared" si="33"/>
        <v>3830.6247900971907</v>
      </c>
      <c r="H185" s="79">
        <f t="shared" si="33"/>
        <v>3158.3463556533834</v>
      </c>
      <c r="I185" s="79">
        <f t="shared" si="33"/>
        <v>2711.65370975104</v>
      </c>
      <c r="J185" s="79">
        <f t="shared" si="33"/>
        <v>2393.8616090198311</v>
      </c>
      <c r="K185" s="79">
        <f t="shared" si="32"/>
        <v>2156.6265708217365</v>
      </c>
      <c r="L185" s="79">
        <f t="shared" si="25"/>
        <v>1973.0903539316155</v>
      </c>
      <c r="M185" s="79">
        <f t="shared" si="26"/>
        <v>1827.1373526110992</v>
      </c>
      <c r="N185" s="83">
        <f t="shared" si="27"/>
        <v>1602.0613103279711</v>
      </c>
      <c r="O185" s="84">
        <f t="shared" si="28"/>
        <v>1502.3890733308381</v>
      </c>
      <c r="P185" s="84">
        <f t="shared" si="29"/>
        <v>1418.4757107376054</v>
      </c>
      <c r="Q185" s="84">
        <f t="shared" si="30"/>
        <v>1346.9418440477743</v>
      </c>
      <c r="R185" s="85">
        <f t="shared" si="31"/>
        <v>1285.3090967940013</v>
      </c>
      <c r="S185" s="21"/>
    </row>
    <row r="186" spans="2:19" ht="15.5" hidden="1">
      <c r="B186" s="18"/>
      <c r="C186" s="78">
        <v>163000</v>
      </c>
      <c r="D186" s="79">
        <f t="shared" si="24"/>
        <v>13939.831156520224</v>
      </c>
      <c r="E186" s="79">
        <f t="shared" si="33"/>
        <v>7169.3002230554057</v>
      </c>
      <c r="F186" s="79">
        <f t="shared" si="33"/>
        <v>4903.5730938865154</v>
      </c>
      <c r="G186" s="79">
        <f t="shared" si="33"/>
        <v>3854.2706221348276</v>
      </c>
      <c r="H186" s="79">
        <f t="shared" si="33"/>
        <v>3177.8423208117379</v>
      </c>
      <c r="I186" s="79">
        <f t="shared" si="33"/>
        <v>2728.3923128976512</v>
      </c>
      <c r="J186" s="79">
        <f t="shared" si="33"/>
        <v>2408.6385325322995</v>
      </c>
      <c r="K186" s="79">
        <f t="shared" si="32"/>
        <v>2169.9390805181674</v>
      </c>
      <c r="L186" s="79">
        <f t="shared" si="25"/>
        <v>1985.269924017613</v>
      </c>
      <c r="M186" s="79">
        <f t="shared" si="26"/>
        <v>1838.415978244501</v>
      </c>
      <c r="N186" s="83">
        <f t="shared" si="27"/>
        <v>1611.9505776756746</v>
      </c>
      <c r="O186" s="84">
        <f t="shared" si="28"/>
        <v>1511.6630799563372</v>
      </c>
      <c r="P186" s="84">
        <f t="shared" si="29"/>
        <v>1427.2317336433932</v>
      </c>
      <c r="Q186" s="84">
        <f t="shared" si="30"/>
        <v>1355.2562998752298</v>
      </c>
      <c r="R186" s="85">
        <f t="shared" si="31"/>
        <v>1293.2431035643347</v>
      </c>
      <c r="S186" s="21"/>
    </row>
    <row r="187" spans="2:19" ht="15.5" hidden="1">
      <c r="B187" s="18"/>
      <c r="C187" s="78">
        <v>164000</v>
      </c>
      <c r="D187" s="79">
        <f t="shared" si="24"/>
        <v>14025.351593063293</v>
      </c>
      <c r="E187" s="79">
        <f t="shared" si="33"/>
        <v>7213.2836600066657</v>
      </c>
      <c r="F187" s="79">
        <f t="shared" si="33"/>
        <v>4933.6563644011567</v>
      </c>
      <c r="G187" s="79">
        <f t="shared" si="33"/>
        <v>3877.9164541724645</v>
      </c>
      <c r="H187" s="79">
        <f t="shared" si="33"/>
        <v>3197.3382859700923</v>
      </c>
      <c r="I187" s="79">
        <f t="shared" si="33"/>
        <v>2745.1309160442624</v>
      </c>
      <c r="J187" s="79">
        <f t="shared" si="33"/>
        <v>2423.4154560447673</v>
      </c>
      <c r="K187" s="79">
        <f t="shared" si="32"/>
        <v>2183.2515902145979</v>
      </c>
      <c r="L187" s="79">
        <f t="shared" si="25"/>
        <v>1997.4494941036107</v>
      </c>
      <c r="M187" s="79">
        <f t="shared" si="26"/>
        <v>1849.6946038779029</v>
      </c>
      <c r="N187" s="83">
        <f t="shared" si="27"/>
        <v>1621.8398450233783</v>
      </c>
      <c r="O187" s="84">
        <f t="shared" si="28"/>
        <v>1520.937086581836</v>
      </c>
      <c r="P187" s="84">
        <f t="shared" si="29"/>
        <v>1435.9877565491809</v>
      </c>
      <c r="Q187" s="84">
        <f t="shared" si="30"/>
        <v>1363.5707557026853</v>
      </c>
      <c r="R187" s="85">
        <f t="shared" si="31"/>
        <v>1301.1771103346682</v>
      </c>
      <c r="S187" s="21"/>
    </row>
    <row r="188" spans="2:19" ht="15.5">
      <c r="B188" s="18"/>
      <c r="C188" s="86">
        <v>165000</v>
      </c>
      <c r="D188" s="87">
        <f t="shared" si="24"/>
        <v>14110.872029606362</v>
      </c>
      <c r="E188" s="87">
        <f t="shared" si="33"/>
        <v>7257.2670969579258</v>
      </c>
      <c r="F188" s="87">
        <f t="shared" si="33"/>
        <v>4963.7396349157989</v>
      </c>
      <c r="G188" s="87">
        <f t="shared" si="33"/>
        <v>3901.5622862101013</v>
      </c>
      <c r="H188" s="87">
        <f t="shared" si="33"/>
        <v>3216.8342511284463</v>
      </c>
      <c r="I188" s="87">
        <f t="shared" si="33"/>
        <v>2761.8695191908741</v>
      </c>
      <c r="J188" s="87">
        <f t="shared" si="33"/>
        <v>2438.1923795572357</v>
      </c>
      <c r="K188" s="87">
        <f t="shared" si="32"/>
        <v>2196.5640999110278</v>
      </c>
      <c r="L188" s="87">
        <f t="shared" si="25"/>
        <v>2009.6290641896082</v>
      </c>
      <c r="M188" s="87">
        <f t="shared" si="26"/>
        <v>1860.9732295113047</v>
      </c>
      <c r="N188" s="88">
        <f t="shared" si="27"/>
        <v>1631.7291123710818</v>
      </c>
      <c r="O188" s="89">
        <f t="shared" si="28"/>
        <v>1530.2110932073349</v>
      </c>
      <c r="P188" s="89">
        <f t="shared" si="29"/>
        <v>1444.7437794549685</v>
      </c>
      <c r="Q188" s="89">
        <f t="shared" si="30"/>
        <v>1371.8852115301406</v>
      </c>
      <c r="R188" s="90">
        <f t="shared" si="31"/>
        <v>1309.1111171050015</v>
      </c>
      <c r="S188" s="21"/>
    </row>
    <row r="189" spans="2:19" ht="15.5" hidden="1">
      <c r="B189" s="18"/>
      <c r="C189" s="78">
        <v>166000</v>
      </c>
      <c r="D189" s="79">
        <f t="shared" si="24"/>
        <v>14196.392466149429</v>
      </c>
      <c r="E189" s="79">
        <f t="shared" si="33"/>
        <v>7301.2505339091858</v>
      </c>
      <c r="F189" s="79">
        <f t="shared" si="33"/>
        <v>4993.8229054304402</v>
      </c>
      <c r="G189" s="79">
        <f t="shared" si="33"/>
        <v>3925.2081182477386</v>
      </c>
      <c r="H189" s="79">
        <f t="shared" si="33"/>
        <v>3236.3302162868004</v>
      </c>
      <c r="I189" s="79">
        <f t="shared" si="33"/>
        <v>2778.6081223374858</v>
      </c>
      <c r="J189" s="79">
        <f t="shared" si="33"/>
        <v>2452.969303069704</v>
      </c>
      <c r="K189" s="79">
        <f t="shared" si="32"/>
        <v>2209.8766096074587</v>
      </c>
      <c r="L189" s="79">
        <f t="shared" si="25"/>
        <v>2021.808634275606</v>
      </c>
      <c r="M189" s="79">
        <f t="shared" si="26"/>
        <v>1872.2518551447065</v>
      </c>
      <c r="N189" s="83">
        <f t="shared" si="27"/>
        <v>1641.618379718785</v>
      </c>
      <c r="O189" s="84">
        <f t="shared" si="28"/>
        <v>1539.4850998328341</v>
      </c>
      <c r="P189" s="84">
        <f t="shared" si="29"/>
        <v>1453.4998023607561</v>
      </c>
      <c r="Q189" s="84">
        <f t="shared" si="30"/>
        <v>1380.1996673575961</v>
      </c>
      <c r="R189" s="85">
        <f t="shared" si="31"/>
        <v>1317.0451238753349</v>
      </c>
      <c r="S189" s="21"/>
    </row>
    <row r="190" spans="2:19" ht="15.5" hidden="1">
      <c r="B190" s="18"/>
      <c r="C190" s="78">
        <v>167000</v>
      </c>
      <c r="D190" s="79">
        <f t="shared" si="24"/>
        <v>14281.912902692498</v>
      </c>
      <c r="E190" s="79">
        <f t="shared" si="33"/>
        <v>7345.2339708604459</v>
      </c>
      <c r="F190" s="79">
        <f t="shared" si="33"/>
        <v>5023.9061759450815</v>
      </c>
      <c r="G190" s="79">
        <f t="shared" si="33"/>
        <v>3948.853950285376</v>
      </c>
      <c r="H190" s="79">
        <f t="shared" si="33"/>
        <v>3255.8261814451548</v>
      </c>
      <c r="I190" s="79">
        <f t="shared" si="33"/>
        <v>2795.3467254840971</v>
      </c>
      <c r="J190" s="79">
        <f t="shared" si="33"/>
        <v>2467.7462265821719</v>
      </c>
      <c r="K190" s="79">
        <f t="shared" si="32"/>
        <v>2223.1891193038891</v>
      </c>
      <c r="L190" s="79">
        <f t="shared" si="25"/>
        <v>2033.9882043616035</v>
      </c>
      <c r="M190" s="79">
        <f t="shared" si="26"/>
        <v>1883.5304807781085</v>
      </c>
      <c r="N190" s="83">
        <f t="shared" si="27"/>
        <v>1651.5076470664887</v>
      </c>
      <c r="O190" s="84">
        <f t="shared" si="28"/>
        <v>1548.759106458333</v>
      </c>
      <c r="P190" s="84">
        <f t="shared" si="29"/>
        <v>1462.255825266544</v>
      </c>
      <c r="Q190" s="84">
        <f t="shared" si="30"/>
        <v>1388.5141231850514</v>
      </c>
      <c r="R190" s="85">
        <f t="shared" si="31"/>
        <v>1324.9791306456682</v>
      </c>
      <c r="S190" s="21"/>
    </row>
    <row r="191" spans="2:19" ht="15.5" hidden="1">
      <c r="B191" s="18"/>
      <c r="C191" s="78">
        <v>168000</v>
      </c>
      <c r="D191" s="79">
        <f t="shared" si="24"/>
        <v>14367.433339235569</v>
      </c>
      <c r="E191" s="79">
        <f t="shared" si="33"/>
        <v>7389.2174078117059</v>
      </c>
      <c r="F191" s="79">
        <f t="shared" si="33"/>
        <v>5053.9894464597228</v>
      </c>
      <c r="G191" s="79">
        <f t="shared" si="33"/>
        <v>3972.4997823230128</v>
      </c>
      <c r="H191" s="79">
        <f t="shared" si="33"/>
        <v>3275.3221466035093</v>
      </c>
      <c r="I191" s="79">
        <f t="shared" si="33"/>
        <v>2812.0853286307083</v>
      </c>
      <c r="J191" s="79">
        <f t="shared" si="33"/>
        <v>2482.5231500946402</v>
      </c>
      <c r="K191" s="79">
        <f t="shared" si="32"/>
        <v>2236.5016290003196</v>
      </c>
      <c r="L191" s="79">
        <f t="shared" si="25"/>
        <v>2046.1677744476012</v>
      </c>
      <c r="M191" s="79">
        <f t="shared" si="26"/>
        <v>1894.8091064115104</v>
      </c>
      <c r="N191" s="83">
        <f t="shared" si="27"/>
        <v>1661.3969144141922</v>
      </c>
      <c r="O191" s="84">
        <f t="shared" si="28"/>
        <v>1558.0331130838319</v>
      </c>
      <c r="P191" s="84">
        <f t="shared" si="29"/>
        <v>1471.0118481723314</v>
      </c>
      <c r="Q191" s="84">
        <f t="shared" si="30"/>
        <v>1396.8285790125069</v>
      </c>
      <c r="R191" s="85">
        <f t="shared" si="31"/>
        <v>1332.9131374160015</v>
      </c>
      <c r="S191" s="21"/>
    </row>
    <row r="192" spans="2:19" ht="15.5" hidden="1">
      <c r="B192" s="18"/>
      <c r="C192" s="78">
        <v>169000</v>
      </c>
      <c r="D192" s="79">
        <f t="shared" si="24"/>
        <v>14452.953775778638</v>
      </c>
      <c r="E192" s="79">
        <f t="shared" si="33"/>
        <v>7433.2008447629669</v>
      </c>
      <c r="F192" s="79">
        <f t="shared" si="33"/>
        <v>5084.0727169743632</v>
      </c>
      <c r="G192" s="79">
        <f t="shared" si="33"/>
        <v>3996.1456143606497</v>
      </c>
      <c r="H192" s="79">
        <f t="shared" si="33"/>
        <v>3294.8181117618633</v>
      </c>
      <c r="I192" s="79">
        <f t="shared" si="33"/>
        <v>2828.8239317773196</v>
      </c>
      <c r="J192" s="79">
        <f t="shared" si="33"/>
        <v>2497.3000736071081</v>
      </c>
      <c r="K192" s="79">
        <f t="shared" si="32"/>
        <v>2249.81413869675</v>
      </c>
      <c r="L192" s="79">
        <f t="shared" si="25"/>
        <v>2058.347344533599</v>
      </c>
      <c r="M192" s="79">
        <f t="shared" si="26"/>
        <v>1906.0877320449122</v>
      </c>
      <c r="N192" s="83">
        <f t="shared" si="27"/>
        <v>1671.2861817618957</v>
      </c>
      <c r="O192" s="84">
        <f t="shared" si="28"/>
        <v>1567.3071197093311</v>
      </c>
      <c r="P192" s="84">
        <f t="shared" si="29"/>
        <v>1479.7678710781192</v>
      </c>
      <c r="Q192" s="84">
        <f t="shared" si="30"/>
        <v>1405.1430348399622</v>
      </c>
      <c r="R192" s="85">
        <f t="shared" si="31"/>
        <v>1340.8471441863348</v>
      </c>
      <c r="S192" s="21"/>
    </row>
    <row r="193" spans="2:19" ht="15.5">
      <c r="B193" s="18"/>
      <c r="C193" s="92">
        <v>170000</v>
      </c>
      <c r="D193" s="93">
        <f t="shared" si="24"/>
        <v>14538.474212321706</v>
      </c>
      <c r="E193" s="93">
        <f t="shared" si="33"/>
        <v>7477.1842817142269</v>
      </c>
      <c r="F193" s="93">
        <f t="shared" si="33"/>
        <v>5114.1559874890045</v>
      </c>
      <c r="G193" s="93">
        <f t="shared" si="33"/>
        <v>4019.791446398287</v>
      </c>
      <c r="H193" s="93">
        <f t="shared" si="33"/>
        <v>3314.3140769202173</v>
      </c>
      <c r="I193" s="93">
        <f t="shared" si="33"/>
        <v>2845.5625349239308</v>
      </c>
      <c r="J193" s="93">
        <f t="shared" si="33"/>
        <v>2512.0769971195764</v>
      </c>
      <c r="K193" s="93">
        <f t="shared" si="32"/>
        <v>2263.1266483931804</v>
      </c>
      <c r="L193" s="93">
        <f t="shared" si="25"/>
        <v>2070.526914619596</v>
      </c>
      <c r="M193" s="93">
        <f t="shared" si="26"/>
        <v>1917.366357678314</v>
      </c>
      <c r="N193" s="88">
        <f t="shared" si="27"/>
        <v>1681.1754491095994</v>
      </c>
      <c r="O193" s="89">
        <f t="shared" si="28"/>
        <v>1576.5811263348301</v>
      </c>
      <c r="P193" s="89">
        <f t="shared" si="29"/>
        <v>1488.5238939839071</v>
      </c>
      <c r="Q193" s="89">
        <f t="shared" si="30"/>
        <v>1413.4574906674177</v>
      </c>
      <c r="R193" s="90">
        <f t="shared" si="31"/>
        <v>1348.7811509566682</v>
      </c>
      <c r="S193" s="21"/>
    </row>
    <row r="194" spans="2:19" ht="15.5" hidden="1">
      <c r="B194" s="18"/>
      <c r="C194" s="78">
        <v>171000</v>
      </c>
      <c r="D194" s="79">
        <f t="shared" si="24"/>
        <v>14623.994648864775</v>
      </c>
      <c r="E194" s="79">
        <f t="shared" si="33"/>
        <v>7521.1677186654861</v>
      </c>
      <c r="F194" s="79">
        <f t="shared" si="33"/>
        <v>5144.2392580036458</v>
      </c>
      <c r="G194" s="79">
        <f t="shared" si="33"/>
        <v>4043.4372784359239</v>
      </c>
      <c r="H194" s="79">
        <f t="shared" si="33"/>
        <v>3333.8100420785713</v>
      </c>
      <c r="I194" s="79">
        <f t="shared" si="33"/>
        <v>2862.3011380705425</v>
      </c>
      <c r="J194" s="79">
        <f t="shared" si="33"/>
        <v>2526.8539206320443</v>
      </c>
      <c r="K194" s="79">
        <f t="shared" si="32"/>
        <v>2276.4391580896108</v>
      </c>
      <c r="L194" s="79">
        <f t="shared" si="25"/>
        <v>2082.706484705594</v>
      </c>
      <c r="M194" s="79">
        <f t="shared" si="26"/>
        <v>1928.6449833117158</v>
      </c>
      <c r="N194" s="83">
        <f t="shared" si="27"/>
        <v>1691.0647164573029</v>
      </c>
      <c r="O194" s="84">
        <f t="shared" si="28"/>
        <v>1585.855132960329</v>
      </c>
      <c r="P194" s="84">
        <f t="shared" si="29"/>
        <v>1497.2799168896945</v>
      </c>
      <c r="Q194" s="84">
        <f t="shared" si="30"/>
        <v>1421.771946494873</v>
      </c>
      <c r="R194" s="85">
        <f t="shared" si="31"/>
        <v>1356.7151577270015</v>
      </c>
      <c r="S194" s="21"/>
    </row>
    <row r="195" spans="2:19" ht="15.5" hidden="1">
      <c r="B195" s="18"/>
      <c r="C195" s="78">
        <v>172000</v>
      </c>
      <c r="D195" s="79">
        <f t="shared" si="24"/>
        <v>14709.515085407844</v>
      </c>
      <c r="E195" s="79">
        <f t="shared" si="33"/>
        <v>7565.151155616747</v>
      </c>
      <c r="F195" s="79">
        <f t="shared" si="33"/>
        <v>5174.3225285182871</v>
      </c>
      <c r="G195" s="79">
        <f t="shared" si="33"/>
        <v>4067.0831104735607</v>
      </c>
      <c r="H195" s="79">
        <f t="shared" si="33"/>
        <v>3353.3060072369258</v>
      </c>
      <c r="I195" s="79">
        <f t="shared" si="33"/>
        <v>2879.0397412171537</v>
      </c>
      <c r="J195" s="79">
        <f t="shared" si="33"/>
        <v>2541.6308441445126</v>
      </c>
      <c r="K195" s="79">
        <f t="shared" si="32"/>
        <v>2289.7516677860417</v>
      </c>
      <c r="L195" s="79">
        <f t="shared" si="25"/>
        <v>2094.8860547915915</v>
      </c>
      <c r="M195" s="79">
        <f t="shared" si="26"/>
        <v>1939.9236089451178</v>
      </c>
      <c r="N195" s="83">
        <f t="shared" si="27"/>
        <v>1700.9539838050064</v>
      </c>
      <c r="O195" s="84">
        <f t="shared" si="28"/>
        <v>1595.1291395858282</v>
      </c>
      <c r="P195" s="84">
        <f t="shared" si="29"/>
        <v>1506.0359397954824</v>
      </c>
      <c r="Q195" s="84">
        <f t="shared" si="30"/>
        <v>1430.0864023223285</v>
      </c>
      <c r="R195" s="85">
        <f t="shared" si="31"/>
        <v>1364.6491644973348</v>
      </c>
      <c r="S195" s="21"/>
    </row>
    <row r="196" spans="2:19" ht="15.5" hidden="1">
      <c r="B196" s="18"/>
      <c r="C196" s="78">
        <v>173000</v>
      </c>
      <c r="D196" s="79">
        <f t="shared" si="24"/>
        <v>14795.035521950911</v>
      </c>
      <c r="E196" s="79">
        <f t="shared" si="33"/>
        <v>7609.1345925680071</v>
      </c>
      <c r="F196" s="79">
        <f t="shared" si="33"/>
        <v>5204.4057990329284</v>
      </c>
      <c r="G196" s="79">
        <f t="shared" si="33"/>
        <v>4090.7289425111976</v>
      </c>
      <c r="H196" s="79">
        <f t="shared" si="33"/>
        <v>3372.8019723952802</v>
      </c>
      <c r="I196" s="79">
        <f t="shared" si="33"/>
        <v>2895.778344363765</v>
      </c>
      <c r="J196" s="79">
        <f t="shared" si="33"/>
        <v>2556.4077676569805</v>
      </c>
      <c r="K196" s="79">
        <f t="shared" si="32"/>
        <v>2303.0641774824721</v>
      </c>
      <c r="L196" s="79">
        <f t="shared" si="25"/>
        <v>2107.0656248775895</v>
      </c>
      <c r="M196" s="79">
        <f t="shared" si="26"/>
        <v>1951.2022345785197</v>
      </c>
      <c r="N196" s="83">
        <f t="shared" si="27"/>
        <v>1710.8432511527099</v>
      </c>
      <c r="O196" s="84">
        <f t="shared" si="28"/>
        <v>1604.4031462113271</v>
      </c>
      <c r="P196" s="84">
        <f t="shared" si="29"/>
        <v>1514.79196270127</v>
      </c>
      <c r="Q196" s="84">
        <f t="shared" si="30"/>
        <v>1438.400858149784</v>
      </c>
      <c r="R196" s="85">
        <f t="shared" si="31"/>
        <v>1372.5831712676681</v>
      </c>
      <c r="S196" s="21"/>
    </row>
    <row r="197" spans="2:19" ht="15.5" hidden="1">
      <c r="B197" s="18"/>
      <c r="C197" s="78">
        <v>174000</v>
      </c>
      <c r="D197" s="79">
        <f t="shared" si="24"/>
        <v>14880.555958493982</v>
      </c>
      <c r="E197" s="79">
        <f t="shared" si="33"/>
        <v>7653.1180295192671</v>
      </c>
      <c r="F197" s="79">
        <f t="shared" si="33"/>
        <v>5234.4890695475697</v>
      </c>
      <c r="G197" s="79">
        <f t="shared" si="33"/>
        <v>4114.3747745488345</v>
      </c>
      <c r="H197" s="79">
        <f t="shared" si="33"/>
        <v>3392.2979375536343</v>
      </c>
      <c r="I197" s="79">
        <f t="shared" si="33"/>
        <v>2912.5169475103762</v>
      </c>
      <c r="J197" s="79">
        <f t="shared" si="33"/>
        <v>2571.1846911694488</v>
      </c>
      <c r="K197" s="79">
        <f t="shared" si="32"/>
        <v>2316.3766871789021</v>
      </c>
      <c r="L197" s="79">
        <f t="shared" si="25"/>
        <v>2119.245194963587</v>
      </c>
      <c r="M197" s="79">
        <f t="shared" si="26"/>
        <v>1962.4808602119215</v>
      </c>
      <c r="N197" s="83">
        <f t="shared" si="27"/>
        <v>1720.7325185004133</v>
      </c>
      <c r="O197" s="84">
        <f t="shared" si="28"/>
        <v>1613.6771528368261</v>
      </c>
      <c r="P197" s="84">
        <f t="shared" si="29"/>
        <v>1523.5479856070576</v>
      </c>
      <c r="Q197" s="84">
        <f t="shared" si="30"/>
        <v>1446.7153139772392</v>
      </c>
      <c r="R197" s="85">
        <f t="shared" si="31"/>
        <v>1380.5171780380012</v>
      </c>
      <c r="S197" s="21"/>
    </row>
    <row r="198" spans="2:19" ht="15.5">
      <c r="B198" s="18"/>
      <c r="C198" s="86">
        <v>175000</v>
      </c>
      <c r="D198" s="87">
        <f t="shared" si="24"/>
        <v>14966.076395037051</v>
      </c>
      <c r="E198" s="87">
        <f t="shared" si="33"/>
        <v>7697.1014664705281</v>
      </c>
      <c r="F198" s="87">
        <f t="shared" si="33"/>
        <v>5264.572340062211</v>
      </c>
      <c r="G198" s="87">
        <f t="shared" si="33"/>
        <v>4138.0206065864713</v>
      </c>
      <c r="H198" s="87">
        <f t="shared" si="33"/>
        <v>3411.7939027119883</v>
      </c>
      <c r="I198" s="87">
        <f t="shared" si="33"/>
        <v>2929.2555506569879</v>
      </c>
      <c r="J198" s="87">
        <f t="shared" si="33"/>
        <v>2585.9616146819167</v>
      </c>
      <c r="K198" s="87">
        <f t="shared" si="32"/>
        <v>2329.689196875333</v>
      </c>
      <c r="L198" s="87">
        <f t="shared" si="25"/>
        <v>2131.4247650495845</v>
      </c>
      <c r="M198" s="87">
        <f t="shared" si="26"/>
        <v>1973.7594858453233</v>
      </c>
      <c r="N198" s="88">
        <f t="shared" si="27"/>
        <v>1730.6217858481168</v>
      </c>
      <c r="O198" s="89">
        <f t="shared" si="28"/>
        <v>1622.9511594623252</v>
      </c>
      <c r="P198" s="89">
        <f t="shared" si="29"/>
        <v>1532.3040085128453</v>
      </c>
      <c r="Q198" s="89">
        <f t="shared" si="30"/>
        <v>1455.0297698046945</v>
      </c>
      <c r="R198" s="90">
        <f t="shared" si="31"/>
        <v>1388.4511848083346</v>
      </c>
      <c r="S198" s="21"/>
    </row>
    <row r="199" spans="2:19" ht="15.5" hidden="1">
      <c r="B199" s="18"/>
      <c r="C199" s="78">
        <v>176000</v>
      </c>
      <c r="D199" s="79">
        <f t="shared" si="24"/>
        <v>15051.596831580118</v>
      </c>
      <c r="E199" s="79">
        <f t="shared" si="33"/>
        <v>7741.0849034217872</v>
      </c>
      <c r="F199" s="79">
        <f t="shared" si="33"/>
        <v>5294.6556105768523</v>
      </c>
      <c r="G199" s="79">
        <f t="shared" si="33"/>
        <v>4161.6664386241082</v>
      </c>
      <c r="H199" s="79">
        <f t="shared" si="33"/>
        <v>3431.2898678703427</v>
      </c>
      <c r="I199" s="79">
        <f t="shared" si="33"/>
        <v>2945.9941538035991</v>
      </c>
      <c r="J199" s="79">
        <f t="shared" si="33"/>
        <v>2600.738538194385</v>
      </c>
      <c r="K199" s="79">
        <f t="shared" si="32"/>
        <v>2343.0017065717634</v>
      </c>
      <c r="L199" s="79">
        <f t="shared" si="25"/>
        <v>2143.604335135582</v>
      </c>
      <c r="M199" s="79">
        <f t="shared" si="26"/>
        <v>1985.0381114787251</v>
      </c>
      <c r="N199" s="83">
        <f t="shared" si="27"/>
        <v>1740.5110531958205</v>
      </c>
      <c r="O199" s="84">
        <f t="shared" si="28"/>
        <v>1632.2251660878242</v>
      </c>
      <c r="P199" s="84">
        <f t="shared" si="29"/>
        <v>1541.0600314186331</v>
      </c>
      <c r="Q199" s="84">
        <f t="shared" si="30"/>
        <v>1463.34422563215</v>
      </c>
      <c r="R199" s="85">
        <f t="shared" si="31"/>
        <v>1396.3851915786681</v>
      </c>
      <c r="S199" s="21"/>
    </row>
    <row r="200" spans="2:19" ht="15.5" hidden="1">
      <c r="B200" s="18"/>
      <c r="C200" s="78">
        <v>177000</v>
      </c>
      <c r="D200" s="79">
        <f t="shared" si="24"/>
        <v>15137.117268123187</v>
      </c>
      <c r="E200" s="79">
        <f t="shared" si="33"/>
        <v>7785.0683403730472</v>
      </c>
      <c r="F200" s="79">
        <f t="shared" si="33"/>
        <v>5324.7388810914927</v>
      </c>
      <c r="G200" s="79">
        <f t="shared" si="33"/>
        <v>4185.3122706617451</v>
      </c>
      <c r="H200" s="79">
        <f t="shared" si="33"/>
        <v>3450.7858330286972</v>
      </c>
      <c r="I200" s="79">
        <f t="shared" si="33"/>
        <v>2962.7327569502104</v>
      </c>
      <c r="J200" s="79">
        <f t="shared" si="33"/>
        <v>2615.5154617068529</v>
      </c>
      <c r="K200" s="79">
        <f t="shared" si="32"/>
        <v>2356.3142162681938</v>
      </c>
      <c r="L200" s="79">
        <f t="shared" si="25"/>
        <v>2155.78390522158</v>
      </c>
      <c r="M200" s="79">
        <f t="shared" si="26"/>
        <v>1996.3167371121272</v>
      </c>
      <c r="N200" s="83">
        <f t="shared" si="27"/>
        <v>1750.400320543524</v>
      </c>
      <c r="O200" s="84">
        <f t="shared" si="28"/>
        <v>1641.4991727133231</v>
      </c>
      <c r="P200" s="84">
        <f t="shared" si="29"/>
        <v>1549.8160543244205</v>
      </c>
      <c r="Q200" s="84">
        <f t="shared" si="30"/>
        <v>1471.6586814596055</v>
      </c>
      <c r="R200" s="85">
        <f t="shared" si="31"/>
        <v>1404.3191983490015</v>
      </c>
      <c r="S200" s="21"/>
    </row>
    <row r="201" spans="2:19" ht="15.5" hidden="1">
      <c r="B201" s="18"/>
      <c r="C201" s="78">
        <v>178000</v>
      </c>
      <c r="D201" s="79">
        <f t="shared" si="24"/>
        <v>15222.637704666256</v>
      </c>
      <c r="E201" s="79">
        <f t="shared" si="33"/>
        <v>7829.0517773243082</v>
      </c>
      <c r="F201" s="79">
        <f t="shared" si="33"/>
        <v>5354.822151606134</v>
      </c>
      <c r="G201" s="79">
        <f t="shared" si="33"/>
        <v>4208.9581026993819</v>
      </c>
      <c r="H201" s="79">
        <f t="shared" si="33"/>
        <v>3470.2817981870512</v>
      </c>
      <c r="I201" s="79">
        <f t="shared" si="33"/>
        <v>2979.4713600968216</v>
      </c>
      <c r="J201" s="79">
        <f t="shared" si="33"/>
        <v>2630.2923852193212</v>
      </c>
      <c r="K201" s="79">
        <f t="shared" si="32"/>
        <v>2369.6267259646243</v>
      </c>
      <c r="L201" s="79">
        <f t="shared" si="25"/>
        <v>2167.9634753075775</v>
      </c>
      <c r="M201" s="79">
        <f t="shared" si="26"/>
        <v>2007.595362745529</v>
      </c>
      <c r="N201" s="83">
        <f t="shared" si="27"/>
        <v>1760.2895878912277</v>
      </c>
      <c r="O201" s="84">
        <f t="shared" si="28"/>
        <v>1650.773179338822</v>
      </c>
      <c r="P201" s="84">
        <f t="shared" si="29"/>
        <v>1558.5720772302084</v>
      </c>
      <c r="Q201" s="84">
        <f t="shared" si="30"/>
        <v>1479.9731372870608</v>
      </c>
      <c r="R201" s="85">
        <f t="shared" si="31"/>
        <v>1412.2532051193348</v>
      </c>
      <c r="S201" s="21"/>
    </row>
    <row r="202" spans="2:19" ht="15.5" hidden="1">
      <c r="B202" s="18"/>
      <c r="C202" s="78">
        <v>179000</v>
      </c>
      <c r="D202" s="79">
        <f t="shared" si="24"/>
        <v>15308.158141209326</v>
      </c>
      <c r="E202" s="79">
        <f t="shared" si="33"/>
        <v>7873.0352142755683</v>
      </c>
      <c r="F202" s="79">
        <f t="shared" si="33"/>
        <v>5384.9054221207753</v>
      </c>
      <c r="G202" s="79">
        <f t="shared" si="33"/>
        <v>4232.6039347370197</v>
      </c>
      <c r="H202" s="79">
        <f t="shared" si="33"/>
        <v>3489.7777633454052</v>
      </c>
      <c r="I202" s="79">
        <f t="shared" si="33"/>
        <v>2996.2099632434333</v>
      </c>
      <c r="J202" s="79">
        <f t="shared" si="33"/>
        <v>2645.0693087317891</v>
      </c>
      <c r="K202" s="79">
        <f t="shared" si="32"/>
        <v>2382.9392356610547</v>
      </c>
      <c r="L202" s="79">
        <f t="shared" si="25"/>
        <v>2180.143045393575</v>
      </c>
      <c r="M202" s="79">
        <f t="shared" si="26"/>
        <v>2018.8739883789308</v>
      </c>
      <c r="N202" s="83">
        <f t="shared" si="27"/>
        <v>1770.178855238931</v>
      </c>
      <c r="O202" s="84">
        <f t="shared" si="28"/>
        <v>1660.0471859643212</v>
      </c>
      <c r="P202" s="84">
        <f t="shared" si="29"/>
        <v>1567.3281001359962</v>
      </c>
      <c r="Q202" s="84">
        <f t="shared" si="30"/>
        <v>1488.2875931145161</v>
      </c>
      <c r="R202" s="85">
        <f t="shared" si="31"/>
        <v>1420.1872118896681</v>
      </c>
      <c r="S202" s="21"/>
    </row>
    <row r="203" spans="2:19" ht="15.5">
      <c r="B203" s="18"/>
      <c r="C203" s="78">
        <v>180000</v>
      </c>
      <c r="D203" s="79">
        <f t="shared" si="24"/>
        <v>15393.678577752395</v>
      </c>
      <c r="E203" s="79">
        <f t="shared" si="33"/>
        <v>7917.0186512268283</v>
      </c>
      <c r="F203" s="79">
        <f t="shared" si="33"/>
        <v>5414.9886926354166</v>
      </c>
      <c r="G203" s="79">
        <f t="shared" si="33"/>
        <v>4256.2497667746566</v>
      </c>
      <c r="H203" s="79">
        <f t="shared" si="33"/>
        <v>3509.2737285037597</v>
      </c>
      <c r="I203" s="79">
        <f t="shared" si="33"/>
        <v>3012.9485663900446</v>
      </c>
      <c r="J203" s="79">
        <f t="shared" si="33"/>
        <v>2659.8462322442574</v>
      </c>
      <c r="K203" s="79">
        <f t="shared" si="32"/>
        <v>2396.2517453574851</v>
      </c>
      <c r="L203" s="79">
        <f t="shared" si="25"/>
        <v>2192.3226154795725</v>
      </c>
      <c r="M203" s="79">
        <f t="shared" si="26"/>
        <v>2030.1526140123326</v>
      </c>
      <c r="N203" s="88">
        <f t="shared" si="27"/>
        <v>1780.0681225866344</v>
      </c>
      <c r="O203" s="89">
        <f t="shared" si="28"/>
        <v>1669.3211925898202</v>
      </c>
      <c r="P203" s="89">
        <f t="shared" si="29"/>
        <v>1576.0841230417839</v>
      </c>
      <c r="Q203" s="89">
        <f t="shared" si="30"/>
        <v>1496.6020489419718</v>
      </c>
      <c r="R203" s="90">
        <f t="shared" si="31"/>
        <v>1428.1212186600014</v>
      </c>
      <c r="S203" s="21"/>
    </row>
    <row r="204" spans="2:19" ht="15.5" hidden="1">
      <c r="B204" s="18"/>
      <c r="C204" s="78">
        <v>181000</v>
      </c>
      <c r="D204" s="79">
        <f t="shared" si="24"/>
        <v>15479.199014295464</v>
      </c>
      <c r="E204" s="79">
        <f t="shared" si="33"/>
        <v>7961.0020881780883</v>
      </c>
      <c r="F204" s="79">
        <f t="shared" si="33"/>
        <v>5445.0719631500579</v>
      </c>
      <c r="G204" s="79">
        <f t="shared" si="33"/>
        <v>4279.8955988122934</v>
      </c>
      <c r="H204" s="79">
        <f t="shared" si="33"/>
        <v>3528.7696936621142</v>
      </c>
      <c r="I204" s="79">
        <f t="shared" si="33"/>
        <v>3029.6871695366558</v>
      </c>
      <c r="J204" s="79">
        <f t="shared" si="33"/>
        <v>2674.6231557567253</v>
      </c>
      <c r="K204" s="79">
        <f t="shared" si="32"/>
        <v>2409.564255053916</v>
      </c>
      <c r="L204" s="79">
        <f t="shared" si="25"/>
        <v>2204.50218556557</v>
      </c>
      <c r="M204" s="79">
        <f t="shared" si="26"/>
        <v>2041.4312396457344</v>
      </c>
      <c r="N204" s="83">
        <f t="shared" si="27"/>
        <v>1789.9573899343382</v>
      </c>
      <c r="O204" s="84">
        <f t="shared" si="28"/>
        <v>1678.5951992153189</v>
      </c>
      <c r="P204" s="84">
        <f t="shared" si="29"/>
        <v>1584.8401459475715</v>
      </c>
      <c r="Q204" s="84">
        <f t="shared" si="30"/>
        <v>1504.9165047694271</v>
      </c>
      <c r="R204" s="85">
        <f t="shared" si="31"/>
        <v>1436.0552254303348</v>
      </c>
      <c r="S204" s="21"/>
    </row>
    <row r="205" spans="2:19" ht="15.5" hidden="1">
      <c r="B205" s="18"/>
      <c r="C205" s="78">
        <v>182000</v>
      </c>
      <c r="D205" s="79">
        <f t="shared" si="24"/>
        <v>15564.719450838531</v>
      </c>
      <c r="E205" s="79">
        <f t="shared" si="33"/>
        <v>8004.9855251293484</v>
      </c>
      <c r="F205" s="79">
        <f t="shared" si="33"/>
        <v>5475.1552336646992</v>
      </c>
      <c r="G205" s="79">
        <f t="shared" si="33"/>
        <v>4303.5414308499303</v>
      </c>
      <c r="H205" s="79">
        <f t="shared" si="33"/>
        <v>3548.2656588204682</v>
      </c>
      <c r="I205" s="79">
        <f t="shared" si="33"/>
        <v>3046.425772683267</v>
      </c>
      <c r="J205" s="79">
        <f t="shared" si="33"/>
        <v>2689.4000792691932</v>
      </c>
      <c r="K205" s="79">
        <f t="shared" si="32"/>
        <v>2422.876764750346</v>
      </c>
      <c r="L205" s="79">
        <f t="shared" si="25"/>
        <v>2216.681755651568</v>
      </c>
      <c r="M205" s="79">
        <f t="shared" si="26"/>
        <v>2052.7098652791365</v>
      </c>
      <c r="N205" s="83">
        <f t="shared" si="27"/>
        <v>1799.8466572820416</v>
      </c>
      <c r="O205" s="84">
        <f t="shared" si="28"/>
        <v>1687.869205840818</v>
      </c>
      <c r="P205" s="84">
        <f t="shared" si="29"/>
        <v>1593.5961688533591</v>
      </c>
      <c r="Q205" s="84">
        <f t="shared" si="30"/>
        <v>1513.2309605968824</v>
      </c>
      <c r="R205" s="85">
        <f t="shared" si="31"/>
        <v>1443.9892322006681</v>
      </c>
      <c r="S205" s="21"/>
    </row>
    <row r="206" spans="2:19" ht="15.5" hidden="1">
      <c r="B206" s="18"/>
      <c r="C206" s="78">
        <v>183000</v>
      </c>
      <c r="D206" s="79">
        <f t="shared" si="24"/>
        <v>15650.2398873816</v>
      </c>
      <c r="E206" s="79">
        <f t="shared" si="33"/>
        <v>8048.9689620806084</v>
      </c>
      <c r="F206" s="79">
        <f t="shared" si="33"/>
        <v>5505.2385041793405</v>
      </c>
      <c r="G206" s="79">
        <f t="shared" si="33"/>
        <v>4327.1872628875681</v>
      </c>
      <c r="H206" s="79">
        <f t="shared" si="33"/>
        <v>3567.7616239788222</v>
      </c>
      <c r="I206" s="79">
        <f t="shared" si="33"/>
        <v>3063.1643758298783</v>
      </c>
      <c r="J206" s="79">
        <f t="shared" si="33"/>
        <v>2704.1770027816615</v>
      </c>
      <c r="K206" s="79">
        <f t="shared" si="32"/>
        <v>2436.1892744467764</v>
      </c>
      <c r="L206" s="79">
        <f t="shared" si="25"/>
        <v>2228.8613257375655</v>
      </c>
      <c r="M206" s="79">
        <f t="shared" si="26"/>
        <v>2063.9884909125381</v>
      </c>
      <c r="N206" s="83">
        <f t="shared" si="27"/>
        <v>1809.7359246297451</v>
      </c>
      <c r="O206" s="84">
        <f t="shared" si="28"/>
        <v>1697.143212466317</v>
      </c>
      <c r="P206" s="84">
        <f t="shared" si="29"/>
        <v>1602.352191759147</v>
      </c>
      <c r="Q206" s="84">
        <f t="shared" si="30"/>
        <v>1521.5454164243379</v>
      </c>
      <c r="R206" s="85">
        <f t="shared" si="31"/>
        <v>1451.9232389710014</v>
      </c>
      <c r="S206" s="21"/>
    </row>
    <row r="207" spans="2:19" ht="15.5" hidden="1">
      <c r="B207" s="18"/>
      <c r="C207" s="78">
        <v>184000</v>
      </c>
      <c r="D207" s="79">
        <f t="shared" si="24"/>
        <v>15735.760323924671</v>
      </c>
      <c r="E207" s="79">
        <f t="shared" si="33"/>
        <v>8092.9523990318694</v>
      </c>
      <c r="F207" s="79">
        <f t="shared" si="33"/>
        <v>5535.3217746939818</v>
      </c>
      <c r="G207" s="79">
        <f t="shared" si="33"/>
        <v>4350.8330949252049</v>
      </c>
      <c r="H207" s="79">
        <f t="shared" si="33"/>
        <v>3587.2575891371762</v>
      </c>
      <c r="I207" s="79">
        <f t="shared" si="33"/>
        <v>3079.90297897649</v>
      </c>
      <c r="J207" s="79">
        <f t="shared" si="33"/>
        <v>2718.9539262941294</v>
      </c>
      <c r="K207" s="79">
        <f t="shared" si="32"/>
        <v>2449.5017841432073</v>
      </c>
      <c r="L207" s="79">
        <f t="shared" si="25"/>
        <v>2241.040895823563</v>
      </c>
      <c r="M207" s="79">
        <f t="shared" si="26"/>
        <v>2075.2671165459396</v>
      </c>
      <c r="N207" s="83">
        <f t="shared" si="27"/>
        <v>1819.6251919774488</v>
      </c>
      <c r="O207" s="84">
        <f t="shared" si="28"/>
        <v>1706.4172190918159</v>
      </c>
      <c r="P207" s="84">
        <f t="shared" si="29"/>
        <v>1611.1082146649344</v>
      </c>
      <c r="Q207" s="84">
        <f t="shared" si="30"/>
        <v>1529.8598722517934</v>
      </c>
      <c r="R207" s="85">
        <f t="shared" si="31"/>
        <v>1459.8572457413347</v>
      </c>
      <c r="S207" s="21"/>
    </row>
    <row r="208" spans="2:19" ht="15.5">
      <c r="B208" s="18"/>
      <c r="C208" s="86">
        <v>185000</v>
      </c>
      <c r="D208" s="87">
        <f t="shared" si="24"/>
        <v>15821.28076046774</v>
      </c>
      <c r="E208" s="87">
        <f t="shared" si="33"/>
        <v>8136.9358359831285</v>
      </c>
      <c r="F208" s="87">
        <f t="shared" si="33"/>
        <v>5565.4050452086221</v>
      </c>
      <c r="G208" s="87">
        <f t="shared" si="33"/>
        <v>4374.4789269628418</v>
      </c>
      <c r="H208" s="87">
        <f t="shared" si="33"/>
        <v>3606.7535542955306</v>
      </c>
      <c r="I208" s="87">
        <f t="shared" si="33"/>
        <v>3096.6415821231012</v>
      </c>
      <c r="J208" s="87">
        <f t="shared" si="33"/>
        <v>2733.7308498065977</v>
      </c>
      <c r="K208" s="87">
        <f t="shared" si="32"/>
        <v>2462.8142938396377</v>
      </c>
      <c r="L208" s="87">
        <f t="shared" si="25"/>
        <v>2253.2204659095605</v>
      </c>
      <c r="M208" s="87">
        <f t="shared" si="26"/>
        <v>2086.5457421793417</v>
      </c>
      <c r="N208" s="88">
        <f t="shared" si="27"/>
        <v>1829.5144593251523</v>
      </c>
      <c r="O208" s="89">
        <f t="shared" si="28"/>
        <v>1715.6912257173151</v>
      </c>
      <c r="P208" s="89">
        <f t="shared" si="29"/>
        <v>1619.8642375707223</v>
      </c>
      <c r="Q208" s="89">
        <f t="shared" si="30"/>
        <v>1538.1743280792487</v>
      </c>
      <c r="R208" s="90">
        <f t="shared" si="31"/>
        <v>1467.7912525116681</v>
      </c>
      <c r="S208" s="21"/>
    </row>
    <row r="209" spans="2:19" ht="15.5" hidden="1">
      <c r="B209" s="18"/>
      <c r="C209" s="78">
        <v>186000</v>
      </c>
      <c r="D209" s="79">
        <f t="shared" si="24"/>
        <v>15906.801197010807</v>
      </c>
      <c r="E209" s="79">
        <f t="shared" si="33"/>
        <v>8180.9192729343886</v>
      </c>
      <c r="F209" s="79">
        <f t="shared" si="33"/>
        <v>5595.4883157232634</v>
      </c>
      <c r="G209" s="79">
        <f t="shared" si="33"/>
        <v>4398.1247590004787</v>
      </c>
      <c r="H209" s="79">
        <f t="shared" si="33"/>
        <v>3626.2495194538851</v>
      </c>
      <c r="I209" s="79">
        <f t="shared" si="33"/>
        <v>3113.3801852697125</v>
      </c>
      <c r="J209" s="79">
        <f t="shared" si="33"/>
        <v>2748.5077733190656</v>
      </c>
      <c r="K209" s="79">
        <f t="shared" si="32"/>
        <v>2476.1268035360681</v>
      </c>
      <c r="L209" s="79">
        <f t="shared" si="25"/>
        <v>2265.4000359955585</v>
      </c>
      <c r="M209" s="79">
        <f t="shared" si="26"/>
        <v>2097.8243678127437</v>
      </c>
      <c r="N209" s="83">
        <f t="shared" si="27"/>
        <v>1839.4037266728556</v>
      </c>
      <c r="O209" s="84">
        <f t="shared" si="28"/>
        <v>1724.965232342814</v>
      </c>
      <c r="P209" s="84">
        <f t="shared" si="29"/>
        <v>1628.6202604765101</v>
      </c>
      <c r="Q209" s="84">
        <f t="shared" si="30"/>
        <v>1546.4887839067039</v>
      </c>
      <c r="R209" s="85">
        <f t="shared" si="31"/>
        <v>1475.7252592820014</v>
      </c>
      <c r="S209" s="21"/>
    </row>
    <row r="210" spans="2:19" ht="15.5" hidden="1">
      <c r="B210" s="18"/>
      <c r="C210" s="78">
        <v>187000</v>
      </c>
      <c r="D210" s="79">
        <f t="shared" si="24"/>
        <v>15992.321633553876</v>
      </c>
      <c r="E210" s="79">
        <f t="shared" si="33"/>
        <v>8224.9027098856495</v>
      </c>
      <c r="F210" s="79">
        <f t="shared" si="33"/>
        <v>5625.5715862379047</v>
      </c>
      <c r="G210" s="79">
        <f t="shared" si="33"/>
        <v>4421.7705910381155</v>
      </c>
      <c r="H210" s="79">
        <f t="shared" si="33"/>
        <v>3645.7454846122391</v>
      </c>
      <c r="I210" s="79">
        <f t="shared" ref="E210:J225" si="34">PMT(I$11,I$6,$C210*(-1))</f>
        <v>3130.1187884163237</v>
      </c>
      <c r="J210" s="79">
        <f t="shared" si="34"/>
        <v>2763.2846968315339</v>
      </c>
      <c r="K210" s="79">
        <f t="shared" si="32"/>
        <v>2489.4393132324985</v>
      </c>
      <c r="L210" s="79">
        <f t="shared" si="25"/>
        <v>2277.579606081556</v>
      </c>
      <c r="M210" s="79">
        <f t="shared" si="26"/>
        <v>2109.1029934461453</v>
      </c>
      <c r="N210" s="83">
        <f t="shared" si="27"/>
        <v>1849.2929940205593</v>
      </c>
      <c r="O210" s="84">
        <f t="shared" si="28"/>
        <v>1734.239238968313</v>
      </c>
      <c r="P210" s="84">
        <f t="shared" si="29"/>
        <v>1637.3762833822975</v>
      </c>
      <c r="Q210" s="84">
        <f t="shared" si="30"/>
        <v>1554.8032397341594</v>
      </c>
      <c r="R210" s="85">
        <f t="shared" si="31"/>
        <v>1483.6592660523349</v>
      </c>
      <c r="S210" s="21"/>
    </row>
    <row r="211" spans="2:19" ht="15.5" hidden="1">
      <c r="B211" s="18"/>
      <c r="C211" s="78">
        <v>188000</v>
      </c>
      <c r="D211" s="79">
        <f t="shared" si="24"/>
        <v>16077.842070096945</v>
      </c>
      <c r="E211" s="79">
        <f t="shared" si="34"/>
        <v>8268.8861468369105</v>
      </c>
      <c r="F211" s="79">
        <f t="shared" si="34"/>
        <v>5655.654856752546</v>
      </c>
      <c r="G211" s="79">
        <f t="shared" si="34"/>
        <v>4445.4164230757524</v>
      </c>
      <c r="H211" s="79">
        <f t="shared" si="34"/>
        <v>3665.2414497705931</v>
      </c>
      <c r="I211" s="79">
        <f t="shared" si="34"/>
        <v>3146.8573915629354</v>
      </c>
      <c r="J211" s="79">
        <f t="shared" si="34"/>
        <v>2778.0616203440022</v>
      </c>
      <c r="K211" s="79">
        <f t="shared" si="32"/>
        <v>2502.751822928929</v>
      </c>
      <c r="L211" s="79">
        <f t="shared" si="25"/>
        <v>2289.759176167554</v>
      </c>
      <c r="M211" s="79">
        <f t="shared" si="26"/>
        <v>2120.3816190795474</v>
      </c>
      <c r="N211" s="83">
        <f t="shared" si="27"/>
        <v>1859.1822613682627</v>
      </c>
      <c r="O211" s="84">
        <f t="shared" si="28"/>
        <v>1743.5132455938121</v>
      </c>
      <c r="P211" s="84">
        <f t="shared" si="29"/>
        <v>1646.1323062880854</v>
      </c>
      <c r="Q211" s="84">
        <f t="shared" si="30"/>
        <v>1563.1176955616149</v>
      </c>
      <c r="R211" s="85">
        <f t="shared" si="31"/>
        <v>1491.5932728226683</v>
      </c>
      <c r="S211" s="21"/>
    </row>
    <row r="212" spans="2:19" ht="15.5" hidden="1">
      <c r="B212" s="18"/>
      <c r="C212" s="78">
        <v>189000</v>
      </c>
      <c r="D212" s="79">
        <f t="shared" ref="D212:D223" si="35">PMT(D$11,D$6,$C212*(-1))</f>
        <v>16163.362506640013</v>
      </c>
      <c r="E212" s="79">
        <f t="shared" si="34"/>
        <v>8312.8695837881696</v>
      </c>
      <c r="F212" s="79">
        <f t="shared" si="34"/>
        <v>5685.7381272671873</v>
      </c>
      <c r="G212" s="79">
        <f t="shared" si="34"/>
        <v>4469.0622551133893</v>
      </c>
      <c r="H212" s="79">
        <f t="shared" si="34"/>
        <v>3684.7374149289476</v>
      </c>
      <c r="I212" s="79">
        <f t="shared" si="34"/>
        <v>3163.5959947095466</v>
      </c>
      <c r="J212" s="79">
        <f t="shared" si="34"/>
        <v>2792.8385438564701</v>
      </c>
      <c r="K212" s="79">
        <f t="shared" si="32"/>
        <v>2516.0643326253594</v>
      </c>
      <c r="L212" s="79">
        <f t="shared" si="25"/>
        <v>2301.9387462535515</v>
      </c>
      <c r="M212" s="79">
        <f t="shared" si="26"/>
        <v>2131.660244712949</v>
      </c>
      <c r="N212" s="83">
        <f t="shared" si="27"/>
        <v>1869.0715287159662</v>
      </c>
      <c r="O212" s="84">
        <f t="shared" si="28"/>
        <v>1752.7872522193111</v>
      </c>
      <c r="P212" s="84">
        <f t="shared" si="29"/>
        <v>1654.888329193873</v>
      </c>
      <c r="Q212" s="84">
        <f t="shared" si="30"/>
        <v>1571.4321513890702</v>
      </c>
      <c r="R212" s="85">
        <f t="shared" si="31"/>
        <v>1499.5272795930016</v>
      </c>
      <c r="S212" s="21"/>
    </row>
    <row r="213" spans="2:19" ht="15.5">
      <c r="B213" s="18"/>
      <c r="C213" s="92">
        <v>190000</v>
      </c>
      <c r="D213" s="93">
        <f t="shared" si="35"/>
        <v>16248.882943183084</v>
      </c>
      <c r="E213" s="93">
        <f t="shared" si="34"/>
        <v>8356.8530207394288</v>
      </c>
      <c r="F213" s="93">
        <f t="shared" si="34"/>
        <v>5715.8213977818286</v>
      </c>
      <c r="G213" s="93">
        <f t="shared" si="34"/>
        <v>4492.7080871510261</v>
      </c>
      <c r="H213" s="93">
        <f t="shared" si="34"/>
        <v>3704.2333800873021</v>
      </c>
      <c r="I213" s="93">
        <f t="shared" si="34"/>
        <v>3180.3345978561579</v>
      </c>
      <c r="J213" s="93">
        <f t="shared" si="34"/>
        <v>2807.6154673689384</v>
      </c>
      <c r="K213" s="93">
        <f t="shared" si="32"/>
        <v>2529.3768423217903</v>
      </c>
      <c r="L213" s="93">
        <f t="shared" si="25"/>
        <v>2314.118316339549</v>
      </c>
      <c r="M213" s="93">
        <f t="shared" si="26"/>
        <v>2142.938870346351</v>
      </c>
      <c r="N213" s="88">
        <f t="shared" si="27"/>
        <v>1878.9607960636699</v>
      </c>
      <c r="O213" s="89">
        <f t="shared" si="28"/>
        <v>1762.06125884481</v>
      </c>
      <c r="P213" s="89">
        <f t="shared" si="29"/>
        <v>1663.6443520996606</v>
      </c>
      <c r="Q213" s="89">
        <f t="shared" si="30"/>
        <v>1579.7466072165255</v>
      </c>
      <c r="R213" s="90">
        <f t="shared" si="31"/>
        <v>1507.4612863633349</v>
      </c>
      <c r="S213" s="21"/>
    </row>
    <row r="214" spans="2:19" ht="15.5" hidden="1">
      <c r="B214" s="18"/>
      <c r="C214" s="78">
        <v>191000</v>
      </c>
      <c r="D214" s="79">
        <f t="shared" si="35"/>
        <v>16334.403379726153</v>
      </c>
      <c r="E214" s="79">
        <f t="shared" si="34"/>
        <v>8400.8364576906897</v>
      </c>
      <c r="F214" s="79">
        <f t="shared" si="34"/>
        <v>5745.9046682964699</v>
      </c>
      <c r="G214" s="79">
        <f t="shared" si="34"/>
        <v>4516.353919188663</v>
      </c>
      <c r="H214" s="79">
        <f t="shared" si="34"/>
        <v>3723.7293452456561</v>
      </c>
      <c r="I214" s="79">
        <f t="shared" si="34"/>
        <v>3197.0732010027691</v>
      </c>
      <c r="J214" s="79">
        <f t="shared" si="34"/>
        <v>2822.3923908814058</v>
      </c>
      <c r="K214" s="79">
        <f t="shared" si="32"/>
        <v>2542.6893520182202</v>
      </c>
      <c r="L214" s="79">
        <f t="shared" si="25"/>
        <v>2326.2978864255465</v>
      </c>
      <c r="M214" s="79">
        <f t="shared" si="26"/>
        <v>2154.217495979753</v>
      </c>
      <c r="N214" s="83">
        <f t="shared" si="27"/>
        <v>1888.8500634113734</v>
      </c>
      <c r="O214" s="84">
        <f t="shared" si="28"/>
        <v>1771.3352654703092</v>
      </c>
      <c r="P214" s="84">
        <f t="shared" si="29"/>
        <v>1672.4003750054483</v>
      </c>
      <c r="Q214" s="84">
        <f t="shared" si="30"/>
        <v>1588.0610630439812</v>
      </c>
      <c r="R214" s="85">
        <f t="shared" si="31"/>
        <v>1515.3952931336682</v>
      </c>
      <c r="S214" s="21"/>
    </row>
    <row r="215" spans="2:19" ht="15.5" hidden="1">
      <c r="B215" s="18"/>
      <c r="C215" s="78">
        <v>192000</v>
      </c>
      <c r="D215" s="79">
        <f t="shared" si="35"/>
        <v>16419.92381626922</v>
      </c>
      <c r="E215" s="79">
        <f t="shared" si="34"/>
        <v>8444.8198946419507</v>
      </c>
      <c r="F215" s="79">
        <f t="shared" si="34"/>
        <v>5775.9879388111112</v>
      </c>
      <c r="G215" s="79">
        <f t="shared" si="34"/>
        <v>4539.9997512262998</v>
      </c>
      <c r="H215" s="79">
        <f t="shared" si="34"/>
        <v>3743.2253104040101</v>
      </c>
      <c r="I215" s="79">
        <f t="shared" si="34"/>
        <v>3213.8118041493808</v>
      </c>
      <c r="J215" s="79">
        <f t="shared" si="34"/>
        <v>2837.1693143938742</v>
      </c>
      <c r="K215" s="79">
        <f t="shared" si="32"/>
        <v>2556.0018617146507</v>
      </c>
      <c r="L215" s="79">
        <f t="shared" si="25"/>
        <v>2338.477456511544</v>
      </c>
      <c r="M215" s="79">
        <f t="shared" si="26"/>
        <v>2165.4961216131546</v>
      </c>
      <c r="N215" s="83">
        <f t="shared" si="27"/>
        <v>1898.7393307590767</v>
      </c>
      <c r="O215" s="84">
        <f t="shared" si="28"/>
        <v>1780.6092720958081</v>
      </c>
      <c r="P215" s="84">
        <f t="shared" si="29"/>
        <v>1681.1563979112361</v>
      </c>
      <c r="Q215" s="84">
        <f t="shared" si="30"/>
        <v>1596.3755188714365</v>
      </c>
      <c r="R215" s="85">
        <f t="shared" si="31"/>
        <v>1523.3292999040016</v>
      </c>
      <c r="S215" s="21"/>
    </row>
    <row r="216" spans="2:19" ht="15.5" hidden="1">
      <c r="B216" s="18"/>
      <c r="C216" s="78">
        <v>193000</v>
      </c>
      <c r="D216" s="79">
        <f t="shared" si="35"/>
        <v>16505.444252812289</v>
      </c>
      <c r="E216" s="79">
        <f t="shared" si="34"/>
        <v>8488.8033315932098</v>
      </c>
      <c r="F216" s="79">
        <f t="shared" si="34"/>
        <v>5806.0712093257516</v>
      </c>
      <c r="G216" s="79">
        <f t="shared" si="34"/>
        <v>4563.6455832639367</v>
      </c>
      <c r="H216" s="79">
        <f t="shared" si="34"/>
        <v>3762.7212755623646</v>
      </c>
      <c r="I216" s="79">
        <f t="shared" si="34"/>
        <v>3230.550407295992</v>
      </c>
      <c r="J216" s="79">
        <f t="shared" si="34"/>
        <v>2851.946237906342</v>
      </c>
      <c r="K216" s="79">
        <f t="shared" si="32"/>
        <v>2569.3143714110815</v>
      </c>
      <c r="L216" s="79">
        <f t="shared" si="25"/>
        <v>2350.657026597542</v>
      </c>
      <c r="M216" s="79">
        <f t="shared" si="26"/>
        <v>2176.7747472465567</v>
      </c>
      <c r="N216" s="83">
        <f t="shared" si="27"/>
        <v>1908.6285981067804</v>
      </c>
      <c r="O216" s="84">
        <f t="shared" si="28"/>
        <v>1789.8832787213071</v>
      </c>
      <c r="P216" s="84">
        <f t="shared" si="29"/>
        <v>1689.9124208170235</v>
      </c>
      <c r="Q216" s="84">
        <f t="shared" si="30"/>
        <v>1604.6899746988918</v>
      </c>
      <c r="R216" s="85">
        <f t="shared" si="31"/>
        <v>1531.2633066743349</v>
      </c>
      <c r="S216" s="21"/>
    </row>
    <row r="217" spans="2:19" ht="15.5" hidden="1">
      <c r="B217" s="18"/>
      <c r="C217" s="78">
        <v>194000</v>
      </c>
      <c r="D217" s="79">
        <f t="shared" si="35"/>
        <v>16590.964689355358</v>
      </c>
      <c r="E217" s="79">
        <f t="shared" si="34"/>
        <v>8532.7867685444708</v>
      </c>
      <c r="F217" s="79">
        <f t="shared" si="34"/>
        <v>5836.1544798403929</v>
      </c>
      <c r="G217" s="79">
        <f t="shared" si="34"/>
        <v>4587.2914153015736</v>
      </c>
      <c r="H217" s="79">
        <f t="shared" si="34"/>
        <v>3782.2172407207186</v>
      </c>
      <c r="I217" s="79">
        <f t="shared" si="34"/>
        <v>3247.2890104426033</v>
      </c>
      <c r="J217" s="79">
        <f t="shared" si="34"/>
        <v>2866.7231614188104</v>
      </c>
      <c r="K217" s="79">
        <f t="shared" si="32"/>
        <v>2582.626881107512</v>
      </c>
      <c r="L217" s="79">
        <f t="shared" si="25"/>
        <v>2362.8365966835395</v>
      </c>
      <c r="M217" s="79">
        <f t="shared" si="26"/>
        <v>2188.0533728799583</v>
      </c>
      <c r="N217" s="83">
        <f t="shared" si="27"/>
        <v>1918.5178654544839</v>
      </c>
      <c r="O217" s="84">
        <f t="shared" si="28"/>
        <v>1799.1572853468062</v>
      </c>
      <c r="P217" s="84">
        <f t="shared" si="29"/>
        <v>1698.6684437228114</v>
      </c>
      <c r="Q217" s="84">
        <f t="shared" si="30"/>
        <v>1613.0044305263471</v>
      </c>
      <c r="R217" s="85">
        <f t="shared" si="31"/>
        <v>1539.1973134446682</v>
      </c>
      <c r="S217" s="21"/>
    </row>
    <row r="218" spans="2:19" ht="15.5">
      <c r="B218" s="18"/>
      <c r="C218" s="86">
        <v>195000</v>
      </c>
      <c r="D218" s="87">
        <f t="shared" si="35"/>
        <v>16676.485125898427</v>
      </c>
      <c r="E218" s="87">
        <f t="shared" si="34"/>
        <v>8576.7702054957299</v>
      </c>
      <c r="F218" s="87">
        <f t="shared" si="34"/>
        <v>5866.2377503550342</v>
      </c>
      <c r="G218" s="87">
        <f t="shared" si="34"/>
        <v>4610.9372473392104</v>
      </c>
      <c r="H218" s="87">
        <f t="shared" si="34"/>
        <v>3801.713205879073</v>
      </c>
      <c r="I218" s="87">
        <f t="shared" si="34"/>
        <v>3264.0276135892145</v>
      </c>
      <c r="J218" s="87">
        <f t="shared" si="34"/>
        <v>2881.5000849312783</v>
      </c>
      <c r="K218" s="87">
        <f t="shared" si="32"/>
        <v>2595.9393908039424</v>
      </c>
      <c r="L218" s="87">
        <f t="shared" si="25"/>
        <v>2375.016166769537</v>
      </c>
      <c r="M218" s="87">
        <f t="shared" si="26"/>
        <v>2199.3319985133603</v>
      </c>
      <c r="N218" s="88">
        <f t="shared" si="27"/>
        <v>1928.4071328021873</v>
      </c>
      <c r="O218" s="89">
        <f t="shared" si="28"/>
        <v>1808.4312919723052</v>
      </c>
      <c r="P218" s="89">
        <f t="shared" si="29"/>
        <v>1707.4244666285992</v>
      </c>
      <c r="Q218" s="89">
        <f t="shared" si="30"/>
        <v>1621.3188863538028</v>
      </c>
      <c r="R218" s="90">
        <f t="shared" si="31"/>
        <v>1547.1313202150016</v>
      </c>
      <c r="S218" s="21"/>
    </row>
    <row r="219" spans="2:19" ht="15.5" hidden="1">
      <c r="B219" s="18"/>
      <c r="C219" s="78">
        <v>196000</v>
      </c>
      <c r="D219" s="79">
        <f t="shared" si="35"/>
        <v>16762.005562441496</v>
      </c>
      <c r="E219" s="79">
        <f t="shared" si="34"/>
        <v>8620.7536424469909</v>
      </c>
      <c r="F219" s="79">
        <f t="shared" si="34"/>
        <v>5896.3210208696755</v>
      </c>
      <c r="G219" s="79">
        <f t="shared" si="34"/>
        <v>4634.5830793768482</v>
      </c>
      <c r="H219" s="79">
        <f t="shared" si="34"/>
        <v>3821.209171037427</v>
      </c>
      <c r="I219" s="79">
        <f t="shared" si="34"/>
        <v>3280.7662167358258</v>
      </c>
      <c r="J219" s="79">
        <f t="shared" si="34"/>
        <v>2896.2770084437466</v>
      </c>
      <c r="K219" s="79">
        <f t="shared" si="32"/>
        <v>2609.2519005003728</v>
      </c>
      <c r="L219" s="79">
        <f t="shared" si="25"/>
        <v>2387.1957368555345</v>
      </c>
      <c r="M219" s="79">
        <f t="shared" si="26"/>
        <v>2210.6106241467623</v>
      </c>
      <c r="N219" s="83">
        <f t="shared" si="27"/>
        <v>1938.296400149891</v>
      </c>
      <c r="O219" s="84">
        <f t="shared" si="28"/>
        <v>1817.7052985978041</v>
      </c>
      <c r="P219" s="84">
        <f t="shared" si="29"/>
        <v>1716.1804895343869</v>
      </c>
      <c r="Q219" s="84">
        <f t="shared" si="30"/>
        <v>1629.6333421812581</v>
      </c>
      <c r="R219" s="85">
        <f t="shared" si="31"/>
        <v>1555.0653269853349</v>
      </c>
      <c r="S219" s="21"/>
    </row>
    <row r="220" spans="2:19" ht="15.5" hidden="1">
      <c r="B220" s="18"/>
      <c r="C220" s="78">
        <v>197000</v>
      </c>
      <c r="D220" s="79">
        <f t="shared" si="35"/>
        <v>16847.525998984565</v>
      </c>
      <c r="E220" s="79">
        <f t="shared" si="34"/>
        <v>8664.7370793982518</v>
      </c>
      <c r="F220" s="79">
        <f t="shared" si="34"/>
        <v>5926.4042913843168</v>
      </c>
      <c r="G220" s="79">
        <f t="shared" si="34"/>
        <v>4658.2289114144851</v>
      </c>
      <c r="H220" s="79">
        <f t="shared" si="34"/>
        <v>3840.7051361957811</v>
      </c>
      <c r="I220" s="79">
        <f t="shared" si="34"/>
        <v>3297.5048198824375</v>
      </c>
      <c r="J220" s="79">
        <f t="shared" si="34"/>
        <v>2911.0539319562145</v>
      </c>
      <c r="K220" s="79">
        <f t="shared" si="32"/>
        <v>2622.5644101968032</v>
      </c>
      <c r="L220" s="79">
        <f t="shared" si="25"/>
        <v>2399.3753069415325</v>
      </c>
      <c r="M220" s="79">
        <f t="shared" si="26"/>
        <v>2221.8892497801639</v>
      </c>
      <c r="N220" s="83">
        <f t="shared" si="27"/>
        <v>1948.1856674975945</v>
      </c>
      <c r="O220" s="84">
        <f t="shared" si="28"/>
        <v>1826.9793052233031</v>
      </c>
      <c r="P220" s="84">
        <f t="shared" si="29"/>
        <v>1724.9365124401745</v>
      </c>
      <c r="Q220" s="84">
        <f t="shared" si="30"/>
        <v>1637.9477980087133</v>
      </c>
      <c r="R220" s="85">
        <f t="shared" si="31"/>
        <v>1562.9993337556682</v>
      </c>
      <c r="S220" s="21"/>
    </row>
    <row r="221" spans="2:19" ht="15.5" hidden="1">
      <c r="B221" s="18"/>
      <c r="C221" s="78">
        <v>198000</v>
      </c>
      <c r="D221" s="79">
        <f t="shared" si="35"/>
        <v>16933.046435527634</v>
      </c>
      <c r="E221" s="79">
        <f t="shared" si="34"/>
        <v>8708.7205163495109</v>
      </c>
      <c r="F221" s="79">
        <f t="shared" si="34"/>
        <v>5956.4875618989581</v>
      </c>
      <c r="G221" s="79">
        <f t="shared" si="34"/>
        <v>4681.8747434521219</v>
      </c>
      <c r="H221" s="79">
        <f t="shared" si="34"/>
        <v>3860.2011013541355</v>
      </c>
      <c r="I221" s="79">
        <f t="shared" si="34"/>
        <v>3314.2434230290487</v>
      </c>
      <c r="J221" s="79">
        <f t="shared" si="34"/>
        <v>2925.8308554686828</v>
      </c>
      <c r="K221" s="79">
        <f t="shared" si="32"/>
        <v>2635.8769198932337</v>
      </c>
      <c r="L221" s="79">
        <f t="shared" si="25"/>
        <v>2411.55487702753</v>
      </c>
      <c r="M221" s="79">
        <f t="shared" si="26"/>
        <v>2233.167875413566</v>
      </c>
      <c r="N221" s="83">
        <f t="shared" si="27"/>
        <v>1958.0749348452982</v>
      </c>
      <c r="O221" s="84">
        <f t="shared" si="28"/>
        <v>1836.2533118488022</v>
      </c>
      <c r="P221" s="84">
        <f t="shared" si="29"/>
        <v>1733.6925353459621</v>
      </c>
      <c r="Q221" s="84">
        <f t="shared" si="30"/>
        <v>1646.2622538361688</v>
      </c>
      <c r="R221" s="85">
        <f t="shared" si="31"/>
        <v>1570.9333405260018</v>
      </c>
      <c r="S221" s="21"/>
    </row>
    <row r="222" spans="2:19" ht="15.5" hidden="1">
      <c r="B222" s="18"/>
      <c r="C222" s="78">
        <v>199000</v>
      </c>
      <c r="D222" s="79">
        <f t="shared" si="35"/>
        <v>17018.566872070704</v>
      </c>
      <c r="E222" s="79">
        <f t="shared" si="34"/>
        <v>8752.7039533007719</v>
      </c>
      <c r="F222" s="79">
        <f t="shared" si="34"/>
        <v>5986.5708324135994</v>
      </c>
      <c r="G222" s="79">
        <f t="shared" si="34"/>
        <v>4705.5205754897588</v>
      </c>
      <c r="H222" s="79">
        <f t="shared" si="34"/>
        <v>3879.69706651249</v>
      </c>
      <c r="I222" s="79">
        <f t="shared" si="34"/>
        <v>3330.9820261756599</v>
      </c>
      <c r="J222" s="79">
        <f t="shared" si="34"/>
        <v>2940.6077789811507</v>
      </c>
      <c r="K222" s="79">
        <f t="shared" si="32"/>
        <v>2649.1894295896645</v>
      </c>
      <c r="L222" s="79">
        <f t="shared" si="25"/>
        <v>2423.7344471135275</v>
      </c>
      <c r="M222" s="79">
        <f t="shared" si="26"/>
        <v>2244.4465010469676</v>
      </c>
      <c r="N222" s="83">
        <f t="shared" si="27"/>
        <v>1967.9642021930015</v>
      </c>
      <c r="O222" s="84">
        <f t="shared" si="28"/>
        <v>1845.527318474301</v>
      </c>
      <c r="P222" s="84">
        <f t="shared" si="29"/>
        <v>1742.44855825175</v>
      </c>
      <c r="Q222" s="84">
        <f t="shared" si="30"/>
        <v>1654.5767096636243</v>
      </c>
      <c r="R222" s="85">
        <f t="shared" si="31"/>
        <v>1578.8673472963351</v>
      </c>
      <c r="S222" s="21"/>
    </row>
    <row r="223" spans="2:19" ht="15.5">
      <c r="B223" s="18"/>
      <c r="C223" s="78">
        <v>200000</v>
      </c>
      <c r="D223" s="79">
        <f t="shared" si="35"/>
        <v>17104.087308613773</v>
      </c>
      <c r="E223" s="79">
        <f t="shared" si="34"/>
        <v>8796.687390252031</v>
      </c>
      <c r="F223" s="79">
        <f t="shared" si="34"/>
        <v>6016.6541029282398</v>
      </c>
      <c r="G223" s="79">
        <f t="shared" si="34"/>
        <v>4729.1664075273966</v>
      </c>
      <c r="H223" s="79">
        <f t="shared" si="34"/>
        <v>3899.193031670844</v>
      </c>
      <c r="I223" s="79">
        <f t="shared" si="34"/>
        <v>3347.7206293222712</v>
      </c>
      <c r="J223" s="79">
        <f t="shared" si="34"/>
        <v>2955.384702493619</v>
      </c>
      <c r="K223" s="79">
        <f t="shared" si="32"/>
        <v>2662.5019392860945</v>
      </c>
      <c r="L223" s="79">
        <f t="shared" si="25"/>
        <v>2435.914017199525</v>
      </c>
      <c r="M223" s="79">
        <f t="shared" si="26"/>
        <v>2255.7251266803696</v>
      </c>
      <c r="N223" s="88">
        <f t="shared" si="27"/>
        <v>1977.853469540705</v>
      </c>
      <c r="O223" s="89">
        <f t="shared" si="28"/>
        <v>1854.8013250997999</v>
      </c>
      <c r="P223" s="89">
        <f t="shared" si="29"/>
        <v>1751.2045811575374</v>
      </c>
      <c r="Q223" s="89">
        <f t="shared" si="30"/>
        <v>1662.8911654910796</v>
      </c>
      <c r="R223" s="90">
        <f t="shared" si="31"/>
        <v>1586.8013540666684</v>
      </c>
      <c r="S223" s="21"/>
    </row>
    <row r="224" spans="2:19" ht="15.5" hidden="1">
      <c r="B224" s="18"/>
      <c r="C224" s="78">
        <v>201000</v>
      </c>
      <c r="D224" s="79">
        <f t="shared" ref="D224:D273" si="36">IF(OR($V$19="P2",$V$19="P4",$V$19="P5"),PMT(D$11,D$6,$C224*(-1)),0)</f>
        <v>17189.607745156842</v>
      </c>
      <c r="E224" s="79">
        <f t="shared" si="34"/>
        <v>8840.670827203292</v>
      </c>
      <c r="F224" s="79">
        <f t="shared" si="34"/>
        <v>6046.7373734428811</v>
      </c>
      <c r="G224" s="79">
        <f t="shared" si="34"/>
        <v>4752.8122395650335</v>
      </c>
      <c r="H224" s="79">
        <f t="shared" si="34"/>
        <v>3918.688996829198</v>
      </c>
      <c r="I224" s="79">
        <f t="shared" si="34"/>
        <v>3364.4592324688829</v>
      </c>
      <c r="J224" s="79">
        <f t="shared" si="34"/>
        <v>2970.1616260060869</v>
      </c>
      <c r="K224" s="79">
        <f t="shared" si="32"/>
        <v>2675.8144489825249</v>
      </c>
      <c r="L224" s="79">
        <f t="shared" si="25"/>
        <v>2448.0935872855225</v>
      </c>
      <c r="M224" s="79">
        <f t="shared" si="26"/>
        <v>2267.0037523137717</v>
      </c>
      <c r="N224" s="83"/>
      <c r="O224" s="84"/>
      <c r="P224" s="84"/>
      <c r="Q224" s="84"/>
      <c r="R224" s="85"/>
      <c r="S224" s="21"/>
    </row>
    <row r="225" spans="2:19" ht="15.5" hidden="1">
      <c r="B225" s="18"/>
      <c r="C225" s="78">
        <v>202000</v>
      </c>
      <c r="D225" s="79">
        <f t="shared" si="36"/>
        <v>17275.128181699911</v>
      </c>
      <c r="E225" s="79">
        <f t="shared" si="34"/>
        <v>8884.6542641545511</v>
      </c>
      <c r="F225" s="79">
        <f t="shared" si="34"/>
        <v>6076.8206439575224</v>
      </c>
      <c r="G225" s="79">
        <f t="shared" si="34"/>
        <v>4776.4580716026703</v>
      </c>
      <c r="H225" s="79">
        <f t="shared" si="34"/>
        <v>3938.1849619875525</v>
      </c>
      <c r="I225" s="79">
        <f t="shared" si="34"/>
        <v>3381.1978356154941</v>
      </c>
      <c r="J225" s="79">
        <f t="shared" si="34"/>
        <v>2984.9385495185552</v>
      </c>
      <c r="K225" s="79">
        <f t="shared" si="32"/>
        <v>2689.1269586789558</v>
      </c>
      <c r="L225" s="79">
        <f t="shared" ref="L225:L288" si="37">PMT($L$11,$L$6,C225*(-1))</f>
        <v>2460.2731573715205</v>
      </c>
      <c r="M225" s="79">
        <f t="shared" ref="M225:M288" si="38">PMT($M$11,$M$6,C225*(-1))</f>
        <v>2278.2823779471732</v>
      </c>
      <c r="N225" s="83"/>
      <c r="O225" s="84"/>
      <c r="P225" s="84"/>
      <c r="Q225" s="84"/>
      <c r="R225" s="85"/>
      <c r="S225" s="21"/>
    </row>
    <row r="226" spans="2:19" ht="15.5" hidden="1">
      <c r="B226" s="18"/>
      <c r="C226" s="78">
        <v>203000</v>
      </c>
      <c r="D226" s="79">
        <f t="shared" si="36"/>
        <v>17360.648618242976</v>
      </c>
      <c r="E226" s="79">
        <f t="shared" ref="E226:J268" si="39">PMT(E$11,E$6,$C226*(-1))</f>
        <v>8928.6377011058121</v>
      </c>
      <c r="F226" s="79">
        <f t="shared" si="39"/>
        <v>6106.9039144721637</v>
      </c>
      <c r="G226" s="79">
        <f t="shared" si="39"/>
        <v>4800.1039036403072</v>
      </c>
      <c r="H226" s="79">
        <f t="shared" si="39"/>
        <v>3957.6809271459069</v>
      </c>
      <c r="I226" s="79">
        <f t="shared" si="39"/>
        <v>3397.9364387621054</v>
      </c>
      <c r="J226" s="79">
        <f t="shared" si="39"/>
        <v>2999.7154730310231</v>
      </c>
      <c r="K226" s="79">
        <f t="shared" ref="K226:K289" si="40">PMT($K$11,$K$6,C226*(-1))</f>
        <v>2702.4394683753862</v>
      </c>
      <c r="L226" s="79">
        <f t="shared" si="37"/>
        <v>2472.452727457518</v>
      </c>
      <c r="M226" s="79">
        <f t="shared" si="38"/>
        <v>2289.5610035805753</v>
      </c>
      <c r="N226" s="83"/>
      <c r="O226" s="84"/>
      <c r="P226" s="84"/>
      <c r="Q226" s="84"/>
      <c r="R226" s="85"/>
      <c r="S226" s="21"/>
    </row>
    <row r="227" spans="2:19" ht="15.5" hidden="1">
      <c r="B227" s="18"/>
      <c r="C227" s="78">
        <v>204000</v>
      </c>
      <c r="D227" s="79">
        <f t="shared" si="36"/>
        <v>17446.169054786045</v>
      </c>
      <c r="E227" s="79">
        <f t="shared" si="39"/>
        <v>8972.621138057073</v>
      </c>
      <c r="F227" s="79">
        <f t="shared" si="39"/>
        <v>6136.987184986805</v>
      </c>
      <c r="G227" s="79">
        <f t="shared" si="39"/>
        <v>4823.749735677944</v>
      </c>
      <c r="H227" s="79">
        <f t="shared" si="39"/>
        <v>3977.1768923042609</v>
      </c>
      <c r="I227" s="79">
        <f t="shared" si="39"/>
        <v>3414.6750419087166</v>
      </c>
      <c r="J227" s="79">
        <f t="shared" si="39"/>
        <v>3014.4923965434914</v>
      </c>
      <c r="K227" s="79">
        <f t="shared" si="40"/>
        <v>2715.7519780718167</v>
      </c>
      <c r="L227" s="79">
        <f t="shared" si="37"/>
        <v>2484.632297543516</v>
      </c>
      <c r="M227" s="79">
        <f t="shared" si="38"/>
        <v>2300.8396292139769</v>
      </c>
      <c r="N227" s="83"/>
      <c r="O227" s="84"/>
      <c r="P227" s="84"/>
      <c r="Q227" s="84"/>
      <c r="R227" s="85"/>
      <c r="S227" s="21"/>
    </row>
    <row r="228" spans="2:19" ht="15.5">
      <c r="B228" s="18"/>
      <c r="C228" s="86">
        <v>205000</v>
      </c>
      <c r="D228" s="87">
        <f t="shared" si="36"/>
        <v>17531.689491329114</v>
      </c>
      <c r="E228" s="87">
        <f t="shared" si="39"/>
        <v>9016.6045750083322</v>
      </c>
      <c r="F228" s="87">
        <f t="shared" si="39"/>
        <v>6167.0704555014463</v>
      </c>
      <c r="G228" s="87">
        <f t="shared" si="39"/>
        <v>4847.3955677155809</v>
      </c>
      <c r="H228" s="87">
        <f t="shared" si="39"/>
        <v>3996.672857462615</v>
      </c>
      <c r="I228" s="87">
        <f t="shared" si="39"/>
        <v>3431.4136450553283</v>
      </c>
      <c r="J228" s="87">
        <f t="shared" si="39"/>
        <v>3029.2693200559593</v>
      </c>
      <c r="K228" s="87">
        <f t="shared" si="40"/>
        <v>2729.0644877682471</v>
      </c>
      <c r="L228" s="87">
        <f t="shared" si="37"/>
        <v>2496.811867629513</v>
      </c>
      <c r="M228" s="87">
        <f t="shared" si="38"/>
        <v>2312.1182548473785</v>
      </c>
      <c r="N228" s="88"/>
      <c r="O228" s="89"/>
      <c r="P228" s="89"/>
      <c r="Q228" s="89"/>
      <c r="R228" s="90"/>
      <c r="S228" s="21"/>
    </row>
    <row r="229" spans="2:19" ht="15.5" hidden="1">
      <c r="B229" s="18"/>
      <c r="C229" s="78">
        <v>206000</v>
      </c>
      <c r="D229" s="79">
        <f t="shared" si="36"/>
        <v>17617.209927872183</v>
      </c>
      <c r="E229" s="79">
        <f t="shared" si="39"/>
        <v>9060.5880119595913</v>
      </c>
      <c r="F229" s="79">
        <f t="shared" si="39"/>
        <v>6197.1537260160876</v>
      </c>
      <c r="G229" s="79">
        <f t="shared" si="39"/>
        <v>4871.0413997532178</v>
      </c>
      <c r="H229" s="79">
        <f t="shared" si="39"/>
        <v>4016.1688226209694</v>
      </c>
      <c r="I229" s="79">
        <f t="shared" si="39"/>
        <v>3448.15224820194</v>
      </c>
      <c r="J229" s="79">
        <f t="shared" si="39"/>
        <v>3044.0462435684276</v>
      </c>
      <c r="K229" s="79">
        <f t="shared" si="40"/>
        <v>2742.3769974646775</v>
      </c>
      <c r="L229" s="79">
        <f t="shared" si="37"/>
        <v>2508.991437715511</v>
      </c>
      <c r="M229" s="79">
        <f t="shared" si="38"/>
        <v>2323.3968804807805</v>
      </c>
      <c r="N229" s="83"/>
      <c r="O229" s="84"/>
      <c r="P229" s="84"/>
      <c r="Q229" s="84"/>
      <c r="R229" s="85"/>
      <c r="S229" s="21"/>
    </row>
    <row r="230" spans="2:19" ht="15.5" hidden="1">
      <c r="B230" s="18"/>
      <c r="C230" s="78">
        <v>207000</v>
      </c>
      <c r="D230" s="79">
        <f t="shared" si="36"/>
        <v>17702.730364415253</v>
      </c>
      <c r="E230" s="79">
        <f t="shared" si="39"/>
        <v>9104.5714489108523</v>
      </c>
      <c r="F230" s="79">
        <f t="shared" si="39"/>
        <v>6227.2369965307289</v>
      </c>
      <c r="G230" s="79">
        <f t="shared" si="39"/>
        <v>4894.6872317908546</v>
      </c>
      <c r="H230" s="79">
        <f t="shared" si="39"/>
        <v>4035.6647877793234</v>
      </c>
      <c r="I230" s="79">
        <f t="shared" si="39"/>
        <v>3464.8908513485512</v>
      </c>
      <c r="J230" s="79">
        <f t="shared" si="39"/>
        <v>3058.8231670808955</v>
      </c>
      <c r="K230" s="79">
        <f t="shared" si="40"/>
        <v>2755.6895071611079</v>
      </c>
      <c r="L230" s="79">
        <f t="shared" si="37"/>
        <v>2521.1710078015085</v>
      </c>
      <c r="M230" s="79">
        <f t="shared" si="38"/>
        <v>2334.6755061141821</v>
      </c>
      <c r="N230" s="83"/>
      <c r="O230" s="84"/>
      <c r="P230" s="84"/>
      <c r="Q230" s="84"/>
      <c r="R230" s="85"/>
      <c r="S230" s="21"/>
    </row>
    <row r="231" spans="2:19" ht="15.5" hidden="1">
      <c r="B231" s="18"/>
      <c r="C231" s="78">
        <v>208000</v>
      </c>
      <c r="D231" s="79">
        <f t="shared" si="36"/>
        <v>17788.250800958325</v>
      </c>
      <c r="E231" s="79">
        <f t="shared" si="39"/>
        <v>9148.5548858621132</v>
      </c>
      <c r="F231" s="79">
        <f t="shared" si="39"/>
        <v>6257.3202670453693</v>
      </c>
      <c r="G231" s="79">
        <f t="shared" si="39"/>
        <v>4918.3330638284915</v>
      </c>
      <c r="H231" s="79">
        <f t="shared" si="39"/>
        <v>4055.1607529376779</v>
      </c>
      <c r="I231" s="79">
        <f t="shared" si="39"/>
        <v>3481.6294544951629</v>
      </c>
      <c r="J231" s="79">
        <f t="shared" si="39"/>
        <v>3073.6000905933638</v>
      </c>
      <c r="K231" s="79">
        <f t="shared" si="40"/>
        <v>2769.0020168575388</v>
      </c>
      <c r="L231" s="79">
        <f t="shared" si="37"/>
        <v>2533.3505778875065</v>
      </c>
      <c r="M231" s="79">
        <f t="shared" si="38"/>
        <v>2345.9541317475841</v>
      </c>
      <c r="N231" s="83"/>
      <c r="O231" s="84"/>
      <c r="P231" s="84"/>
      <c r="Q231" s="84"/>
      <c r="R231" s="85"/>
      <c r="S231" s="21"/>
    </row>
    <row r="232" spans="2:19" ht="15.5" hidden="1">
      <c r="B232" s="18"/>
      <c r="C232" s="78">
        <v>209000</v>
      </c>
      <c r="D232" s="79">
        <f t="shared" si="36"/>
        <v>17873.771237501394</v>
      </c>
      <c r="E232" s="79">
        <f t="shared" si="39"/>
        <v>9192.5383228133724</v>
      </c>
      <c r="F232" s="79">
        <f t="shared" si="39"/>
        <v>6287.4035375600106</v>
      </c>
      <c r="G232" s="79">
        <f t="shared" si="39"/>
        <v>4941.9788958661284</v>
      </c>
      <c r="H232" s="79">
        <f t="shared" si="39"/>
        <v>4074.6567180960319</v>
      </c>
      <c r="I232" s="79">
        <f t="shared" si="39"/>
        <v>3498.3680576417742</v>
      </c>
      <c r="J232" s="79">
        <f t="shared" si="39"/>
        <v>3088.3770141058317</v>
      </c>
      <c r="K232" s="79">
        <f t="shared" si="40"/>
        <v>2782.3145265539692</v>
      </c>
      <c r="L232" s="79">
        <f t="shared" si="37"/>
        <v>2545.530147973504</v>
      </c>
      <c r="M232" s="79">
        <f t="shared" si="38"/>
        <v>2357.2327573809862</v>
      </c>
      <c r="N232" s="83"/>
      <c r="O232" s="84"/>
      <c r="P232" s="84"/>
      <c r="Q232" s="84"/>
      <c r="R232" s="85"/>
      <c r="S232" s="21"/>
    </row>
    <row r="233" spans="2:19" ht="15.5">
      <c r="B233" s="18"/>
      <c r="C233" s="78">
        <v>210000</v>
      </c>
      <c r="D233" s="79">
        <f t="shared" si="36"/>
        <v>17959.29167404446</v>
      </c>
      <c r="E233" s="79">
        <f t="shared" si="39"/>
        <v>9236.5217597646333</v>
      </c>
      <c r="F233" s="79">
        <f t="shared" si="39"/>
        <v>6317.4868080746519</v>
      </c>
      <c r="G233" s="79">
        <f t="shared" si="39"/>
        <v>4965.6247279037661</v>
      </c>
      <c r="H233" s="79">
        <f t="shared" si="39"/>
        <v>4094.1526832543864</v>
      </c>
      <c r="I233" s="79">
        <f t="shared" si="39"/>
        <v>3515.1066607883854</v>
      </c>
      <c r="J233" s="79">
        <f t="shared" si="39"/>
        <v>3103.1539376183</v>
      </c>
      <c r="K233" s="79">
        <f t="shared" si="40"/>
        <v>2795.6270362503992</v>
      </c>
      <c r="L233" s="79">
        <f t="shared" si="37"/>
        <v>2557.7097180595015</v>
      </c>
      <c r="M233" s="79">
        <f t="shared" si="38"/>
        <v>2368.5113830143878</v>
      </c>
      <c r="N233" s="88"/>
      <c r="O233" s="89"/>
      <c r="P233" s="89"/>
      <c r="Q233" s="89"/>
      <c r="R233" s="90"/>
      <c r="S233" s="21"/>
    </row>
    <row r="234" spans="2:19" ht="15.5" hidden="1">
      <c r="B234" s="18"/>
      <c r="C234" s="78">
        <v>211000</v>
      </c>
      <c r="D234" s="79">
        <f t="shared" si="36"/>
        <v>18044.812110587529</v>
      </c>
      <c r="E234" s="79">
        <f t="shared" si="39"/>
        <v>9280.5051967158925</v>
      </c>
      <c r="F234" s="79">
        <f t="shared" si="39"/>
        <v>6347.5700785892932</v>
      </c>
      <c r="G234" s="79">
        <f t="shared" si="39"/>
        <v>4989.270559941403</v>
      </c>
      <c r="H234" s="79">
        <f t="shared" si="39"/>
        <v>4113.6486484127399</v>
      </c>
      <c r="I234" s="79">
        <f t="shared" si="39"/>
        <v>3531.8452639349966</v>
      </c>
      <c r="J234" s="79">
        <f t="shared" si="39"/>
        <v>3117.9308611307679</v>
      </c>
      <c r="K234" s="79">
        <f t="shared" si="40"/>
        <v>2808.9395459468296</v>
      </c>
      <c r="L234" s="79">
        <f t="shared" si="37"/>
        <v>2569.889288145499</v>
      </c>
      <c r="M234" s="79">
        <f t="shared" si="38"/>
        <v>2379.7900086477898</v>
      </c>
      <c r="N234" s="83"/>
      <c r="O234" s="84"/>
      <c r="P234" s="84"/>
      <c r="Q234" s="84"/>
      <c r="R234" s="85"/>
      <c r="S234" s="21"/>
    </row>
    <row r="235" spans="2:19" ht="15.5" hidden="1">
      <c r="B235" s="18"/>
      <c r="C235" s="78">
        <v>212000</v>
      </c>
      <c r="D235" s="79">
        <f t="shared" si="36"/>
        <v>18130.332547130598</v>
      </c>
      <c r="E235" s="79">
        <f t="shared" si="39"/>
        <v>9324.4886336671534</v>
      </c>
      <c r="F235" s="79">
        <f t="shared" si="39"/>
        <v>6377.6533491039354</v>
      </c>
      <c r="G235" s="79">
        <f t="shared" si="39"/>
        <v>5012.9163919790399</v>
      </c>
      <c r="H235" s="79">
        <f t="shared" si="39"/>
        <v>4133.1446135710949</v>
      </c>
      <c r="I235" s="79">
        <f t="shared" si="39"/>
        <v>3548.5838670816083</v>
      </c>
      <c r="J235" s="79">
        <f t="shared" si="39"/>
        <v>3132.7077846432362</v>
      </c>
      <c r="K235" s="79">
        <f t="shared" si="40"/>
        <v>2822.2520556432605</v>
      </c>
      <c r="L235" s="79">
        <f t="shared" si="37"/>
        <v>2582.0688582314965</v>
      </c>
      <c r="M235" s="79">
        <f t="shared" si="38"/>
        <v>2391.0686342811914</v>
      </c>
      <c r="N235" s="83"/>
      <c r="O235" s="84"/>
      <c r="P235" s="84"/>
      <c r="Q235" s="84"/>
      <c r="R235" s="85"/>
      <c r="S235" s="21"/>
    </row>
    <row r="236" spans="2:19" ht="15.5" hidden="1">
      <c r="B236" s="18"/>
      <c r="C236" s="78">
        <v>213000</v>
      </c>
      <c r="D236" s="79">
        <f t="shared" si="36"/>
        <v>18215.852983673667</v>
      </c>
      <c r="E236" s="79">
        <f t="shared" si="39"/>
        <v>9368.4720706184144</v>
      </c>
      <c r="F236" s="79">
        <f t="shared" si="39"/>
        <v>6407.7366196185767</v>
      </c>
      <c r="G236" s="79">
        <f t="shared" si="39"/>
        <v>5036.5622240166767</v>
      </c>
      <c r="H236" s="79">
        <f t="shared" si="39"/>
        <v>4152.6405787294489</v>
      </c>
      <c r="I236" s="79">
        <f t="shared" si="39"/>
        <v>3565.3224702282196</v>
      </c>
      <c r="J236" s="79">
        <f t="shared" si="39"/>
        <v>3147.4847081557045</v>
      </c>
      <c r="K236" s="79">
        <f t="shared" si="40"/>
        <v>2835.5645653396909</v>
      </c>
      <c r="L236" s="79">
        <f t="shared" si="37"/>
        <v>2594.2484283174945</v>
      </c>
      <c r="M236" s="79">
        <f t="shared" si="38"/>
        <v>2402.3472599145935</v>
      </c>
      <c r="N236" s="83"/>
      <c r="O236" s="84"/>
      <c r="P236" s="84"/>
      <c r="Q236" s="84"/>
      <c r="R236" s="85"/>
      <c r="S236" s="21"/>
    </row>
    <row r="237" spans="2:19" ht="15.5" hidden="1">
      <c r="B237" s="18"/>
      <c r="C237" s="78">
        <v>214000</v>
      </c>
      <c r="D237" s="79">
        <f t="shared" si="36"/>
        <v>18301.373420216736</v>
      </c>
      <c r="E237" s="79">
        <f t="shared" si="39"/>
        <v>9412.4555075696735</v>
      </c>
      <c r="F237" s="79">
        <f t="shared" si="39"/>
        <v>6437.819890133218</v>
      </c>
      <c r="G237" s="79">
        <f t="shared" si="39"/>
        <v>5060.2080560543136</v>
      </c>
      <c r="H237" s="79">
        <f t="shared" si="39"/>
        <v>4172.1365438878029</v>
      </c>
      <c r="I237" s="79">
        <f t="shared" si="39"/>
        <v>3582.0610733748308</v>
      </c>
      <c r="J237" s="79">
        <f t="shared" si="39"/>
        <v>3162.2616316681724</v>
      </c>
      <c r="K237" s="79">
        <f t="shared" si="40"/>
        <v>2848.8770750361218</v>
      </c>
      <c r="L237" s="79">
        <f t="shared" si="37"/>
        <v>2606.427998403492</v>
      </c>
      <c r="M237" s="79">
        <f t="shared" si="38"/>
        <v>2413.6258855479955</v>
      </c>
      <c r="N237" s="83"/>
      <c r="O237" s="84"/>
      <c r="P237" s="84"/>
      <c r="Q237" s="84"/>
      <c r="R237" s="85"/>
      <c r="S237" s="21"/>
    </row>
    <row r="238" spans="2:19" ht="15.5">
      <c r="B238" s="18"/>
      <c r="C238" s="86">
        <v>215000</v>
      </c>
      <c r="D238" s="87">
        <f t="shared" si="36"/>
        <v>18386.893856759805</v>
      </c>
      <c r="E238" s="87">
        <f t="shared" si="39"/>
        <v>9456.4389445209345</v>
      </c>
      <c r="F238" s="87">
        <f t="shared" si="39"/>
        <v>6467.9031606478593</v>
      </c>
      <c r="G238" s="87">
        <f t="shared" si="39"/>
        <v>5083.8538880919505</v>
      </c>
      <c r="H238" s="87">
        <f t="shared" si="39"/>
        <v>4191.6325090461569</v>
      </c>
      <c r="I238" s="87">
        <f t="shared" si="39"/>
        <v>3598.7996765214421</v>
      </c>
      <c r="J238" s="87">
        <f t="shared" si="39"/>
        <v>3177.0385551806407</v>
      </c>
      <c r="K238" s="87">
        <f t="shared" si="40"/>
        <v>2862.1895847325518</v>
      </c>
      <c r="L238" s="87">
        <f t="shared" si="37"/>
        <v>2618.6075684894895</v>
      </c>
      <c r="M238" s="87">
        <f t="shared" si="38"/>
        <v>2424.9045111813971</v>
      </c>
      <c r="N238" s="88"/>
      <c r="O238" s="89"/>
      <c r="P238" s="89"/>
      <c r="Q238" s="89"/>
      <c r="R238" s="90"/>
      <c r="S238" s="21"/>
    </row>
    <row r="239" spans="2:19" ht="15.5" hidden="1">
      <c r="B239" s="18"/>
      <c r="C239" s="78">
        <v>216000</v>
      </c>
      <c r="D239" s="79">
        <f t="shared" si="36"/>
        <v>18472.414293302871</v>
      </c>
      <c r="E239" s="79">
        <f t="shared" si="39"/>
        <v>9500.4223814721954</v>
      </c>
      <c r="F239" s="79">
        <f t="shared" si="39"/>
        <v>6497.9864311624997</v>
      </c>
      <c r="G239" s="79">
        <f t="shared" si="39"/>
        <v>5107.4997201295882</v>
      </c>
      <c r="H239" s="79">
        <f t="shared" si="39"/>
        <v>4211.1284742045118</v>
      </c>
      <c r="I239" s="79">
        <f t="shared" si="39"/>
        <v>3615.5382796680533</v>
      </c>
      <c r="J239" s="79">
        <f t="shared" si="39"/>
        <v>3191.8154786931086</v>
      </c>
      <c r="K239" s="79">
        <f t="shared" si="40"/>
        <v>2875.5020944289822</v>
      </c>
      <c r="L239" s="79">
        <f t="shared" si="37"/>
        <v>2630.787138575487</v>
      </c>
      <c r="M239" s="79">
        <f t="shared" si="38"/>
        <v>2436.1831368147991</v>
      </c>
      <c r="N239" s="83"/>
      <c r="O239" s="84"/>
      <c r="P239" s="84"/>
      <c r="Q239" s="84"/>
      <c r="R239" s="85"/>
      <c r="S239" s="21"/>
    </row>
    <row r="240" spans="2:19" ht="15.5" hidden="1">
      <c r="B240" s="18"/>
      <c r="C240" s="78">
        <v>217000</v>
      </c>
      <c r="D240" s="79">
        <f t="shared" si="36"/>
        <v>18557.93472984594</v>
      </c>
      <c r="E240" s="79">
        <f t="shared" si="39"/>
        <v>9544.4058184234527</v>
      </c>
      <c r="F240" s="79">
        <f t="shared" si="39"/>
        <v>6528.069701677141</v>
      </c>
      <c r="G240" s="79">
        <f t="shared" si="39"/>
        <v>5131.1455521672251</v>
      </c>
      <c r="H240" s="79">
        <f t="shared" si="39"/>
        <v>4230.6244393628658</v>
      </c>
      <c r="I240" s="79">
        <f t="shared" si="39"/>
        <v>3632.276882814665</v>
      </c>
      <c r="J240" s="79">
        <f t="shared" si="39"/>
        <v>3206.5924022055769</v>
      </c>
      <c r="K240" s="79">
        <f t="shared" si="40"/>
        <v>2888.8146041254131</v>
      </c>
      <c r="L240" s="79">
        <f t="shared" si="37"/>
        <v>2642.966708661485</v>
      </c>
      <c r="M240" s="79">
        <f t="shared" si="38"/>
        <v>2447.4617624482012</v>
      </c>
      <c r="N240" s="83"/>
      <c r="O240" s="84"/>
      <c r="P240" s="84"/>
      <c r="Q240" s="84"/>
      <c r="R240" s="85"/>
      <c r="S240" s="21"/>
    </row>
    <row r="241" spans="2:19" ht="15.5" hidden="1">
      <c r="B241" s="18"/>
      <c r="C241" s="78">
        <v>218000</v>
      </c>
      <c r="D241" s="79">
        <f t="shared" si="36"/>
        <v>18643.455166389009</v>
      </c>
      <c r="E241" s="79">
        <f t="shared" si="39"/>
        <v>9588.3892553747137</v>
      </c>
      <c r="F241" s="79">
        <f t="shared" si="39"/>
        <v>6558.1529721917823</v>
      </c>
      <c r="G241" s="79">
        <f t="shared" si="39"/>
        <v>5154.791384204862</v>
      </c>
      <c r="H241" s="79">
        <f t="shared" si="39"/>
        <v>4250.1204045212198</v>
      </c>
      <c r="I241" s="79">
        <f t="shared" si="39"/>
        <v>3649.0154859612762</v>
      </c>
      <c r="J241" s="79">
        <f t="shared" si="39"/>
        <v>3221.3693257180448</v>
      </c>
      <c r="K241" s="79">
        <f t="shared" si="40"/>
        <v>2902.1271138218431</v>
      </c>
      <c r="L241" s="79">
        <f t="shared" si="37"/>
        <v>2655.1462787474825</v>
      </c>
      <c r="M241" s="79">
        <f t="shared" si="38"/>
        <v>2458.7403880816028</v>
      </c>
      <c r="N241" s="83"/>
      <c r="O241" s="84"/>
      <c r="P241" s="84"/>
      <c r="Q241" s="84"/>
      <c r="R241" s="85"/>
      <c r="S241" s="21"/>
    </row>
    <row r="242" spans="2:19" ht="15.5" hidden="1">
      <c r="B242" s="18"/>
      <c r="C242" s="78">
        <v>219000</v>
      </c>
      <c r="D242" s="79">
        <f t="shared" si="36"/>
        <v>18728.975602932082</v>
      </c>
      <c r="E242" s="79">
        <f t="shared" si="39"/>
        <v>9632.3726923259746</v>
      </c>
      <c r="F242" s="79">
        <f t="shared" si="39"/>
        <v>6588.2362427064236</v>
      </c>
      <c r="G242" s="79">
        <f t="shared" si="39"/>
        <v>5178.4372162424988</v>
      </c>
      <c r="H242" s="79">
        <f t="shared" si="39"/>
        <v>4269.6163696795738</v>
      </c>
      <c r="I242" s="79">
        <f t="shared" si="39"/>
        <v>3665.7540891078875</v>
      </c>
      <c r="J242" s="79">
        <f t="shared" si="39"/>
        <v>3236.1462492305131</v>
      </c>
      <c r="K242" s="79">
        <f t="shared" si="40"/>
        <v>2915.4396235182739</v>
      </c>
      <c r="L242" s="79">
        <f t="shared" si="37"/>
        <v>2667.32584883348</v>
      </c>
      <c r="M242" s="79">
        <f t="shared" si="38"/>
        <v>2470.0190137150048</v>
      </c>
      <c r="N242" s="83"/>
      <c r="O242" s="84"/>
      <c r="P242" s="84"/>
      <c r="Q242" s="84"/>
      <c r="R242" s="85"/>
      <c r="S242" s="21"/>
    </row>
    <row r="243" spans="2:19" ht="15.5">
      <c r="B243" s="18"/>
      <c r="C243" s="92">
        <v>220000</v>
      </c>
      <c r="D243" s="93">
        <f t="shared" si="36"/>
        <v>18814.496039475151</v>
      </c>
      <c r="E243" s="79">
        <f t="shared" si="39"/>
        <v>9676.3561292772338</v>
      </c>
      <c r="F243" s="79">
        <f t="shared" si="39"/>
        <v>6618.3195132210649</v>
      </c>
      <c r="G243" s="79">
        <f t="shared" si="39"/>
        <v>5202.0830482801357</v>
      </c>
      <c r="H243" s="79">
        <f t="shared" si="39"/>
        <v>4289.1123348379278</v>
      </c>
      <c r="I243" s="79">
        <f t="shared" si="39"/>
        <v>3682.4926922544987</v>
      </c>
      <c r="J243" s="79">
        <f t="shared" si="39"/>
        <v>3250.923172742981</v>
      </c>
      <c r="K243" s="79">
        <f t="shared" si="40"/>
        <v>2928.7521332147044</v>
      </c>
      <c r="L243" s="79">
        <f t="shared" si="37"/>
        <v>2679.5054189194775</v>
      </c>
      <c r="M243" s="79">
        <f t="shared" si="38"/>
        <v>2481.2976393484064</v>
      </c>
      <c r="N243" s="88"/>
      <c r="O243" s="89"/>
      <c r="P243" s="89"/>
      <c r="Q243" s="89"/>
      <c r="R243" s="90"/>
      <c r="S243" s="21"/>
    </row>
    <row r="244" spans="2:19" ht="15.5" hidden="1">
      <c r="B244" s="18"/>
      <c r="C244" s="92">
        <v>221000</v>
      </c>
      <c r="D244" s="93">
        <f t="shared" si="36"/>
        <v>18900.01647601822</v>
      </c>
      <c r="E244" s="79">
        <f t="shared" si="39"/>
        <v>9720.3395662284947</v>
      </c>
      <c r="F244" s="79">
        <f t="shared" si="39"/>
        <v>6648.4027837357062</v>
      </c>
      <c r="G244" s="79">
        <f t="shared" si="39"/>
        <v>5225.7288803177726</v>
      </c>
      <c r="H244" s="79">
        <f t="shared" si="39"/>
        <v>4308.6082999962828</v>
      </c>
      <c r="I244" s="79">
        <f t="shared" si="39"/>
        <v>3699.2312954011104</v>
      </c>
      <c r="J244" s="79">
        <f t="shared" si="39"/>
        <v>3265.7000962554494</v>
      </c>
      <c r="K244" s="79">
        <f t="shared" si="40"/>
        <v>2942.0646429111343</v>
      </c>
      <c r="L244" s="79">
        <f t="shared" si="37"/>
        <v>2691.684989005475</v>
      </c>
      <c r="M244" s="79">
        <f t="shared" si="38"/>
        <v>2492.5762649818084</v>
      </c>
      <c r="N244" s="83"/>
      <c r="O244" s="84"/>
      <c r="P244" s="84"/>
      <c r="Q244" s="84"/>
      <c r="R244" s="85"/>
      <c r="S244" s="21"/>
    </row>
    <row r="245" spans="2:19" ht="15.5" hidden="1">
      <c r="B245" s="18"/>
      <c r="C245" s="92">
        <v>222000</v>
      </c>
      <c r="D245" s="93">
        <f t="shared" si="36"/>
        <v>18985.536912561289</v>
      </c>
      <c r="E245" s="79">
        <f t="shared" si="39"/>
        <v>9764.3230031797557</v>
      </c>
      <c r="F245" s="79">
        <f t="shared" si="39"/>
        <v>6678.4860542503475</v>
      </c>
      <c r="G245" s="79">
        <f t="shared" si="39"/>
        <v>5249.3747123554094</v>
      </c>
      <c r="H245" s="79">
        <f t="shared" si="39"/>
        <v>4328.1042651546368</v>
      </c>
      <c r="I245" s="79">
        <f t="shared" si="39"/>
        <v>3715.9698985477216</v>
      </c>
      <c r="J245" s="79">
        <f t="shared" si="39"/>
        <v>3280.4770197679172</v>
      </c>
      <c r="K245" s="79">
        <f t="shared" si="40"/>
        <v>2955.3771526075652</v>
      </c>
      <c r="L245" s="79">
        <f t="shared" si="37"/>
        <v>2703.864559091473</v>
      </c>
      <c r="M245" s="79">
        <f t="shared" si="38"/>
        <v>2503.8548906152105</v>
      </c>
      <c r="N245" s="83"/>
      <c r="O245" s="84"/>
      <c r="P245" s="84"/>
      <c r="Q245" s="84"/>
      <c r="R245" s="85"/>
      <c r="S245" s="21"/>
    </row>
    <row r="246" spans="2:19" ht="15.5" hidden="1">
      <c r="B246" s="18"/>
      <c r="C246" s="92">
        <v>223000</v>
      </c>
      <c r="D246" s="93">
        <f t="shared" si="36"/>
        <v>19071.057349104354</v>
      </c>
      <c r="E246" s="79">
        <f t="shared" si="39"/>
        <v>9808.3064401310148</v>
      </c>
      <c r="F246" s="79">
        <f t="shared" si="39"/>
        <v>6708.5693247649888</v>
      </c>
      <c r="G246" s="79">
        <f t="shared" si="39"/>
        <v>5273.0205443930463</v>
      </c>
      <c r="H246" s="79">
        <f t="shared" si="39"/>
        <v>4347.6002303129908</v>
      </c>
      <c r="I246" s="79">
        <f t="shared" si="39"/>
        <v>3732.7085016943329</v>
      </c>
      <c r="J246" s="79">
        <f t="shared" si="39"/>
        <v>3295.2539432803856</v>
      </c>
      <c r="K246" s="79">
        <f t="shared" si="40"/>
        <v>2968.6896623039956</v>
      </c>
      <c r="L246" s="79">
        <f t="shared" si="37"/>
        <v>2716.0441291774705</v>
      </c>
      <c r="M246" s="79">
        <f t="shared" si="38"/>
        <v>2515.1335162486121</v>
      </c>
      <c r="N246" s="83"/>
      <c r="O246" s="84"/>
      <c r="P246" s="84"/>
      <c r="Q246" s="84"/>
      <c r="R246" s="85"/>
      <c r="S246" s="21"/>
    </row>
    <row r="247" spans="2:19" ht="15.5" hidden="1">
      <c r="B247" s="18"/>
      <c r="C247" s="92">
        <v>224000</v>
      </c>
      <c r="D247" s="93">
        <f t="shared" si="36"/>
        <v>19156.577785647423</v>
      </c>
      <c r="E247" s="79">
        <f t="shared" si="39"/>
        <v>9852.2898770822758</v>
      </c>
      <c r="F247" s="79">
        <f t="shared" si="39"/>
        <v>6738.6525952796292</v>
      </c>
      <c r="G247" s="79">
        <f t="shared" si="39"/>
        <v>5296.6663764306841</v>
      </c>
      <c r="H247" s="79">
        <f t="shared" si="39"/>
        <v>4367.0961954713448</v>
      </c>
      <c r="I247" s="79">
        <f t="shared" si="39"/>
        <v>3749.4471048409441</v>
      </c>
      <c r="J247" s="79">
        <f t="shared" si="39"/>
        <v>3310.0308667928534</v>
      </c>
      <c r="K247" s="79">
        <f t="shared" si="40"/>
        <v>2982.0021720004256</v>
      </c>
      <c r="L247" s="79">
        <f t="shared" si="37"/>
        <v>2728.2236992634685</v>
      </c>
      <c r="M247" s="79">
        <f t="shared" si="38"/>
        <v>2526.4121418820141</v>
      </c>
      <c r="N247" s="83"/>
      <c r="O247" s="84"/>
      <c r="P247" s="84"/>
      <c r="Q247" s="84"/>
      <c r="R247" s="85"/>
      <c r="S247" s="21"/>
    </row>
    <row r="248" spans="2:19" ht="15.5">
      <c r="B248" s="18"/>
      <c r="C248" s="86">
        <v>225000</v>
      </c>
      <c r="D248" s="87">
        <f t="shared" si="36"/>
        <v>19242.098222190492</v>
      </c>
      <c r="E248" s="87">
        <f t="shared" si="39"/>
        <v>9896.2733140335367</v>
      </c>
      <c r="F248" s="87">
        <f t="shared" si="39"/>
        <v>6768.7358657942705</v>
      </c>
      <c r="G248" s="87">
        <f t="shared" si="39"/>
        <v>5320.3122084683209</v>
      </c>
      <c r="H248" s="87">
        <f t="shared" si="39"/>
        <v>4386.5921606296997</v>
      </c>
      <c r="I248" s="87">
        <f t="shared" si="39"/>
        <v>3766.1857079875554</v>
      </c>
      <c r="J248" s="87">
        <f t="shared" si="39"/>
        <v>3324.8077903053218</v>
      </c>
      <c r="K248" s="87">
        <f t="shared" si="40"/>
        <v>2995.3146816968565</v>
      </c>
      <c r="L248" s="87">
        <f t="shared" si="37"/>
        <v>2740.4032693494655</v>
      </c>
      <c r="M248" s="87">
        <f t="shared" si="38"/>
        <v>2537.6907675154157</v>
      </c>
      <c r="N248" s="88"/>
      <c r="O248" s="89"/>
      <c r="P248" s="89"/>
      <c r="Q248" s="89"/>
      <c r="R248" s="90"/>
      <c r="S248" s="21"/>
    </row>
    <row r="249" spans="2:19" ht="15.5" hidden="1">
      <c r="B249" s="18"/>
      <c r="C249" s="92">
        <v>226000</v>
      </c>
      <c r="D249" s="93">
        <f t="shared" si="36"/>
        <v>19327.618658733561</v>
      </c>
      <c r="E249" s="79">
        <f t="shared" si="39"/>
        <v>9940.2567509847941</v>
      </c>
      <c r="F249" s="79">
        <f t="shared" si="39"/>
        <v>6798.8191363089118</v>
      </c>
      <c r="G249" s="79">
        <f t="shared" si="39"/>
        <v>5343.9580405059578</v>
      </c>
      <c r="H249" s="79">
        <f t="shared" si="39"/>
        <v>4406.0881257880537</v>
      </c>
      <c r="I249" s="79">
        <f t="shared" si="39"/>
        <v>3782.9243111341671</v>
      </c>
      <c r="J249" s="79">
        <f t="shared" si="39"/>
        <v>3339.5847138177896</v>
      </c>
      <c r="K249" s="79">
        <f t="shared" si="40"/>
        <v>3008.6271913932869</v>
      </c>
      <c r="L249" s="79">
        <f t="shared" si="37"/>
        <v>2752.5828394354635</v>
      </c>
      <c r="M249" s="79">
        <f t="shared" si="38"/>
        <v>2548.9693931488173</v>
      </c>
      <c r="N249" s="83"/>
      <c r="O249" s="84"/>
      <c r="P249" s="84"/>
      <c r="Q249" s="84"/>
      <c r="R249" s="85"/>
      <c r="S249" s="21"/>
    </row>
    <row r="250" spans="2:19" ht="15.5" hidden="1">
      <c r="B250" s="18"/>
      <c r="C250" s="92">
        <v>227000</v>
      </c>
      <c r="D250" s="93">
        <f t="shared" si="36"/>
        <v>19413.139095276631</v>
      </c>
      <c r="E250" s="79">
        <f t="shared" si="39"/>
        <v>9984.240187936055</v>
      </c>
      <c r="F250" s="79">
        <f t="shared" si="39"/>
        <v>6828.9024068235531</v>
      </c>
      <c r="G250" s="79">
        <f t="shared" si="39"/>
        <v>5367.6038725435947</v>
      </c>
      <c r="H250" s="79">
        <f t="shared" si="39"/>
        <v>4425.5840909464077</v>
      </c>
      <c r="I250" s="79">
        <f t="shared" si="39"/>
        <v>3799.6629142807783</v>
      </c>
      <c r="J250" s="79">
        <f t="shared" si="39"/>
        <v>3354.361637330258</v>
      </c>
      <c r="K250" s="79">
        <f t="shared" si="40"/>
        <v>3021.9397010897178</v>
      </c>
      <c r="L250" s="79">
        <f t="shared" si="37"/>
        <v>2764.762409521461</v>
      </c>
      <c r="M250" s="79">
        <f t="shared" si="38"/>
        <v>2560.2480187822193</v>
      </c>
      <c r="N250" s="83"/>
      <c r="O250" s="84"/>
      <c r="P250" s="84"/>
      <c r="Q250" s="84"/>
      <c r="R250" s="85"/>
      <c r="S250" s="21"/>
    </row>
    <row r="251" spans="2:19" ht="15.5" hidden="1">
      <c r="B251" s="18"/>
      <c r="C251" s="92">
        <v>228000</v>
      </c>
      <c r="D251" s="93">
        <f t="shared" si="36"/>
        <v>19498.6595318197</v>
      </c>
      <c r="E251" s="79">
        <f t="shared" si="39"/>
        <v>10028.223624887316</v>
      </c>
      <c r="F251" s="79">
        <f t="shared" si="39"/>
        <v>6858.9856773381944</v>
      </c>
      <c r="G251" s="79">
        <f t="shared" si="39"/>
        <v>5391.2497045812315</v>
      </c>
      <c r="H251" s="79">
        <f t="shared" si="39"/>
        <v>4445.0800561047618</v>
      </c>
      <c r="I251" s="79">
        <f t="shared" si="39"/>
        <v>3816.4015174273895</v>
      </c>
      <c r="J251" s="79">
        <f t="shared" si="39"/>
        <v>3369.1385608427258</v>
      </c>
      <c r="K251" s="79">
        <f t="shared" si="40"/>
        <v>3035.2522107861478</v>
      </c>
      <c r="L251" s="79">
        <f t="shared" si="37"/>
        <v>2776.9419796074585</v>
      </c>
      <c r="M251" s="79">
        <f t="shared" si="38"/>
        <v>2571.5266444156209</v>
      </c>
      <c r="N251" s="83"/>
      <c r="O251" s="84"/>
      <c r="P251" s="84"/>
      <c r="Q251" s="84"/>
      <c r="R251" s="85"/>
      <c r="S251" s="21"/>
    </row>
    <row r="252" spans="2:19" ht="15.5" hidden="1">
      <c r="B252" s="18"/>
      <c r="C252" s="92">
        <v>229000</v>
      </c>
      <c r="D252" s="93">
        <f t="shared" si="36"/>
        <v>19584.179968362769</v>
      </c>
      <c r="E252" s="79">
        <f t="shared" si="39"/>
        <v>10072.207061838575</v>
      </c>
      <c r="F252" s="79">
        <f t="shared" si="39"/>
        <v>6889.0689478528357</v>
      </c>
      <c r="G252" s="79">
        <f t="shared" si="39"/>
        <v>5414.8955366188684</v>
      </c>
      <c r="H252" s="79">
        <f t="shared" si="39"/>
        <v>4464.5760212631167</v>
      </c>
      <c r="I252" s="79">
        <f t="shared" si="39"/>
        <v>3833.1401205740008</v>
      </c>
      <c r="J252" s="79">
        <f t="shared" si="39"/>
        <v>3383.9154843551942</v>
      </c>
      <c r="K252" s="79">
        <f t="shared" si="40"/>
        <v>3048.5647204825782</v>
      </c>
      <c r="L252" s="79">
        <f t="shared" si="37"/>
        <v>2789.1215496934565</v>
      </c>
      <c r="M252" s="79">
        <f t="shared" si="38"/>
        <v>2582.805270049023</v>
      </c>
      <c r="N252" s="83"/>
      <c r="O252" s="84"/>
      <c r="P252" s="84"/>
      <c r="Q252" s="84"/>
      <c r="R252" s="85"/>
      <c r="S252" s="21"/>
    </row>
    <row r="253" spans="2:19" ht="15.5">
      <c r="B253" s="18"/>
      <c r="C253" s="92">
        <v>230000</v>
      </c>
      <c r="D253" s="93">
        <f t="shared" si="36"/>
        <v>19669.700404905838</v>
      </c>
      <c r="E253" s="79">
        <f t="shared" si="39"/>
        <v>10116.190498789836</v>
      </c>
      <c r="F253" s="79">
        <f t="shared" si="39"/>
        <v>6919.152218367477</v>
      </c>
      <c r="G253" s="79">
        <f t="shared" si="39"/>
        <v>5438.5413686565053</v>
      </c>
      <c r="H253" s="79">
        <f t="shared" si="39"/>
        <v>4484.0719864214707</v>
      </c>
      <c r="I253" s="79">
        <f t="shared" si="39"/>
        <v>3849.8787237206125</v>
      </c>
      <c r="J253" s="79">
        <f t="shared" si="39"/>
        <v>3398.692407867662</v>
      </c>
      <c r="K253" s="79">
        <f t="shared" si="40"/>
        <v>3061.8772301790091</v>
      </c>
      <c r="L253" s="79">
        <f t="shared" si="37"/>
        <v>2801.301119779454</v>
      </c>
      <c r="M253" s="79">
        <f t="shared" si="38"/>
        <v>2594.083895682425</v>
      </c>
      <c r="N253" s="88"/>
      <c r="O253" s="89"/>
      <c r="P253" s="89"/>
      <c r="Q253" s="89"/>
      <c r="R253" s="90"/>
      <c r="S253" s="21"/>
    </row>
    <row r="254" spans="2:19" ht="15.5" hidden="1">
      <c r="B254" s="18"/>
      <c r="C254" s="92">
        <v>231000</v>
      </c>
      <c r="D254" s="93">
        <f t="shared" si="36"/>
        <v>19755.220841448907</v>
      </c>
      <c r="E254" s="79">
        <f t="shared" si="39"/>
        <v>10160.173935741097</v>
      </c>
      <c r="F254" s="79">
        <f t="shared" si="39"/>
        <v>6949.2354888821183</v>
      </c>
      <c r="G254" s="79">
        <f t="shared" si="39"/>
        <v>5462.1872006941421</v>
      </c>
      <c r="H254" s="79">
        <f t="shared" si="39"/>
        <v>4503.5679515798247</v>
      </c>
      <c r="I254" s="79">
        <f t="shared" si="39"/>
        <v>3866.6173268672237</v>
      </c>
      <c r="J254" s="79">
        <f t="shared" si="39"/>
        <v>3413.4693313801304</v>
      </c>
      <c r="K254" s="79">
        <f t="shared" si="40"/>
        <v>3075.1897398754395</v>
      </c>
      <c r="L254" s="79">
        <f t="shared" si="37"/>
        <v>2813.4806898654515</v>
      </c>
      <c r="M254" s="79">
        <f t="shared" si="38"/>
        <v>2605.3625213158266</v>
      </c>
      <c r="N254" s="83"/>
      <c r="O254" s="84"/>
      <c r="P254" s="84"/>
      <c r="Q254" s="84"/>
      <c r="R254" s="85"/>
      <c r="S254" s="21"/>
    </row>
    <row r="255" spans="2:19" ht="15.5" hidden="1">
      <c r="B255" s="18"/>
      <c r="C255" s="92">
        <v>232000</v>
      </c>
      <c r="D255" s="93">
        <f t="shared" si="36"/>
        <v>19840.741277991976</v>
      </c>
      <c r="E255" s="79">
        <f t="shared" si="39"/>
        <v>10204.157372692356</v>
      </c>
      <c r="F255" s="79">
        <f t="shared" si="39"/>
        <v>6979.3187593967587</v>
      </c>
      <c r="G255" s="79">
        <f t="shared" si="39"/>
        <v>5485.833032731779</v>
      </c>
      <c r="H255" s="79">
        <f t="shared" si="39"/>
        <v>4523.0639167381787</v>
      </c>
      <c r="I255" s="79">
        <f t="shared" si="39"/>
        <v>3883.3559300138349</v>
      </c>
      <c r="J255" s="79">
        <f t="shared" si="39"/>
        <v>3428.2462548925982</v>
      </c>
      <c r="K255" s="79">
        <f t="shared" si="40"/>
        <v>3088.5022495718704</v>
      </c>
      <c r="L255" s="79">
        <f t="shared" si="37"/>
        <v>2825.660259951449</v>
      </c>
      <c r="M255" s="79">
        <f t="shared" si="38"/>
        <v>2616.6411469492286</v>
      </c>
      <c r="N255" s="83"/>
      <c r="O255" s="84"/>
      <c r="P255" s="84"/>
      <c r="Q255" s="84"/>
      <c r="R255" s="85"/>
      <c r="S255" s="21"/>
    </row>
    <row r="256" spans="2:19" ht="15.5" hidden="1">
      <c r="B256" s="18"/>
      <c r="C256" s="92">
        <v>233000</v>
      </c>
      <c r="D256" s="93">
        <f t="shared" si="36"/>
        <v>19926.261714535045</v>
      </c>
      <c r="E256" s="79">
        <f t="shared" si="39"/>
        <v>10248.140809643617</v>
      </c>
      <c r="F256" s="79">
        <f t="shared" si="39"/>
        <v>7009.4020299113999</v>
      </c>
      <c r="G256" s="79">
        <f t="shared" si="39"/>
        <v>5509.4788647694168</v>
      </c>
      <c r="H256" s="79">
        <f t="shared" si="39"/>
        <v>4542.5598818965327</v>
      </c>
      <c r="I256" s="79">
        <f t="shared" si="39"/>
        <v>3900.0945331604462</v>
      </c>
      <c r="J256" s="79">
        <f t="shared" si="39"/>
        <v>3443.0231784050666</v>
      </c>
      <c r="K256" s="79">
        <f t="shared" si="40"/>
        <v>3101.8147592683003</v>
      </c>
      <c r="L256" s="79">
        <f t="shared" si="37"/>
        <v>2837.839830037447</v>
      </c>
      <c r="M256" s="79">
        <f t="shared" si="38"/>
        <v>2627.9197725826302</v>
      </c>
      <c r="N256" s="83"/>
      <c r="O256" s="84"/>
      <c r="P256" s="84"/>
      <c r="Q256" s="84"/>
      <c r="R256" s="85"/>
      <c r="S256" s="21"/>
    </row>
    <row r="257" spans="2:19" ht="15.5" hidden="1">
      <c r="B257" s="18"/>
      <c r="C257" s="92">
        <v>234000</v>
      </c>
      <c r="D257" s="93">
        <f t="shared" si="36"/>
        <v>20011.782151078114</v>
      </c>
      <c r="E257" s="79">
        <f t="shared" si="39"/>
        <v>10292.124246594878</v>
      </c>
      <c r="F257" s="79">
        <f t="shared" si="39"/>
        <v>7039.4853004260412</v>
      </c>
      <c r="G257" s="79">
        <f t="shared" si="39"/>
        <v>5533.1246968070536</v>
      </c>
      <c r="H257" s="79">
        <f t="shared" si="39"/>
        <v>4562.0558470548876</v>
      </c>
      <c r="I257" s="79">
        <f t="shared" si="39"/>
        <v>3916.8331363070579</v>
      </c>
      <c r="J257" s="79">
        <f t="shared" si="39"/>
        <v>3457.800101917534</v>
      </c>
      <c r="K257" s="79">
        <f t="shared" si="40"/>
        <v>3115.1272689647308</v>
      </c>
      <c r="L257" s="79">
        <f t="shared" si="37"/>
        <v>2850.0194001234445</v>
      </c>
      <c r="M257" s="79">
        <f t="shared" si="38"/>
        <v>2639.1983982160323</v>
      </c>
      <c r="N257" s="83"/>
      <c r="O257" s="84"/>
      <c r="P257" s="84"/>
      <c r="Q257" s="84"/>
      <c r="R257" s="85"/>
      <c r="S257" s="21"/>
    </row>
    <row r="258" spans="2:19" ht="15.5">
      <c r="B258" s="18"/>
      <c r="C258" s="86">
        <v>235000</v>
      </c>
      <c r="D258" s="87">
        <f t="shared" si="36"/>
        <v>20097.302587621183</v>
      </c>
      <c r="E258" s="87">
        <f t="shared" si="39"/>
        <v>10336.107683546137</v>
      </c>
      <c r="F258" s="87">
        <f t="shared" si="39"/>
        <v>7069.5685709406825</v>
      </c>
      <c r="G258" s="87">
        <f t="shared" si="39"/>
        <v>5556.7705288446905</v>
      </c>
      <c r="H258" s="87">
        <f t="shared" si="39"/>
        <v>4581.5518122132416</v>
      </c>
      <c r="I258" s="87">
        <f t="shared" si="39"/>
        <v>3933.5717394536691</v>
      </c>
      <c r="J258" s="87">
        <f t="shared" si="39"/>
        <v>3472.5770254300023</v>
      </c>
      <c r="K258" s="87">
        <f t="shared" si="40"/>
        <v>3128.4397786611617</v>
      </c>
      <c r="L258" s="87">
        <f t="shared" si="37"/>
        <v>2862.198970209442</v>
      </c>
      <c r="M258" s="87">
        <f t="shared" si="38"/>
        <v>2650.4770238494343</v>
      </c>
      <c r="N258" s="88"/>
      <c r="O258" s="89"/>
      <c r="P258" s="89"/>
      <c r="Q258" s="89"/>
      <c r="R258" s="90"/>
      <c r="S258" s="21"/>
    </row>
    <row r="259" spans="2:19" ht="15.5" hidden="1">
      <c r="B259" s="18"/>
      <c r="C259" s="92">
        <v>236000</v>
      </c>
      <c r="D259" s="93">
        <f t="shared" si="36"/>
        <v>20182.823024164249</v>
      </c>
      <c r="E259" s="79">
        <f t="shared" si="39"/>
        <v>10380.091120497396</v>
      </c>
      <c r="F259" s="79">
        <f t="shared" si="39"/>
        <v>7099.6518414553238</v>
      </c>
      <c r="G259" s="79">
        <f t="shared" si="39"/>
        <v>5580.4163608823274</v>
      </c>
      <c r="H259" s="79">
        <f t="shared" si="39"/>
        <v>4601.0477773715957</v>
      </c>
      <c r="I259" s="79">
        <f t="shared" si="39"/>
        <v>3950.3103426002804</v>
      </c>
      <c r="J259" s="79">
        <f t="shared" si="39"/>
        <v>3487.3539489424702</v>
      </c>
      <c r="K259" s="79">
        <f t="shared" si="40"/>
        <v>3141.7522883575916</v>
      </c>
      <c r="L259" s="79">
        <f t="shared" si="37"/>
        <v>2874.3785402954395</v>
      </c>
      <c r="M259" s="79">
        <f t="shared" si="38"/>
        <v>2661.7556494828359</v>
      </c>
      <c r="N259" s="83"/>
      <c r="O259" s="84"/>
      <c r="P259" s="84"/>
      <c r="Q259" s="84"/>
      <c r="R259" s="85"/>
      <c r="S259" s="21"/>
    </row>
    <row r="260" spans="2:19" ht="15.5" hidden="1">
      <c r="B260" s="18"/>
      <c r="C260" s="92">
        <v>237000</v>
      </c>
      <c r="D260" s="93">
        <f t="shared" si="36"/>
        <v>20268.343460707318</v>
      </c>
      <c r="E260" s="79">
        <f t="shared" si="39"/>
        <v>10424.074557448657</v>
      </c>
      <c r="F260" s="79">
        <f t="shared" si="39"/>
        <v>7129.7351119699651</v>
      </c>
      <c r="G260" s="79">
        <f t="shared" si="39"/>
        <v>5604.0621929199651</v>
      </c>
      <c r="H260" s="79">
        <f t="shared" si="39"/>
        <v>4620.5437425299497</v>
      </c>
      <c r="I260" s="79">
        <f t="shared" si="39"/>
        <v>3967.0489457468916</v>
      </c>
      <c r="J260" s="79">
        <f t="shared" si="39"/>
        <v>3502.1308724549385</v>
      </c>
      <c r="K260" s="79">
        <f t="shared" si="40"/>
        <v>3155.064798054022</v>
      </c>
      <c r="L260" s="79">
        <f t="shared" si="37"/>
        <v>2886.5581103814375</v>
      </c>
      <c r="M260" s="79">
        <f t="shared" si="38"/>
        <v>2673.0342751162379</v>
      </c>
      <c r="N260" s="83"/>
      <c r="O260" s="84"/>
      <c r="P260" s="84"/>
      <c r="Q260" s="84"/>
      <c r="R260" s="85"/>
      <c r="S260" s="21"/>
    </row>
    <row r="261" spans="2:19" ht="15.5" hidden="1">
      <c r="B261" s="18"/>
      <c r="C261" s="92">
        <v>238000</v>
      </c>
      <c r="D261" s="93">
        <f t="shared" si="36"/>
        <v>20353.863897250387</v>
      </c>
      <c r="E261" s="79">
        <f t="shared" si="39"/>
        <v>10468.057994399916</v>
      </c>
      <c r="F261" s="79">
        <f t="shared" si="39"/>
        <v>7159.8183824846064</v>
      </c>
      <c r="G261" s="79">
        <f t="shared" si="39"/>
        <v>5627.7080249576011</v>
      </c>
      <c r="H261" s="79">
        <f t="shared" si="39"/>
        <v>4640.0397076883046</v>
      </c>
      <c r="I261" s="79">
        <f t="shared" si="39"/>
        <v>3983.7875488935028</v>
      </c>
      <c r="J261" s="79">
        <f t="shared" si="39"/>
        <v>3516.9077959674064</v>
      </c>
      <c r="K261" s="79">
        <f t="shared" si="40"/>
        <v>3168.3773077504529</v>
      </c>
      <c r="L261" s="79">
        <f t="shared" si="37"/>
        <v>2898.7376804674354</v>
      </c>
      <c r="M261" s="79">
        <f t="shared" si="38"/>
        <v>2684.3129007496395</v>
      </c>
      <c r="N261" s="83"/>
      <c r="O261" s="84"/>
      <c r="P261" s="84"/>
      <c r="Q261" s="84"/>
      <c r="R261" s="85"/>
      <c r="S261" s="21"/>
    </row>
    <row r="262" spans="2:19" ht="15.5" hidden="1">
      <c r="B262" s="18"/>
      <c r="C262" s="92">
        <v>239000</v>
      </c>
      <c r="D262" s="93">
        <f t="shared" si="36"/>
        <v>20439.384333793456</v>
      </c>
      <c r="E262" s="79">
        <f t="shared" si="39"/>
        <v>10512.041431351177</v>
      </c>
      <c r="F262" s="79">
        <f t="shared" si="39"/>
        <v>7189.9016529992477</v>
      </c>
      <c r="G262" s="79">
        <f t="shared" si="39"/>
        <v>5651.3538569952389</v>
      </c>
      <c r="H262" s="79">
        <f t="shared" si="39"/>
        <v>4659.5356728466586</v>
      </c>
      <c r="I262" s="79">
        <f t="shared" si="39"/>
        <v>4000.5261520401145</v>
      </c>
      <c r="J262" s="79">
        <f t="shared" si="39"/>
        <v>3531.6847194798747</v>
      </c>
      <c r="K262" s="79">
        <f t="shared" si="40"/>
        <v>3181.6898174468829</v>
      </c>
      <c r="L262" s="79">
        <f t="shared" si="37"/>
        <v>2910.9172505534325</v>
      </c>
      <c r="M262" s="79">
        <f t="shared" si="38"/>
        <v>2695.5915263830416</v>
      </c>
      <c r="N262" s="83"/>
      <c r="O262" s="84"/>
      <c r="P262" s="84"/>
      <c r="Q262" s="84"/>
      <c r="R262" s="85"/>
      <c r="S262" s="21"/>
    </row>
    <row r="263" spans="2:19" ht="15.5">
      <c r="B263" s="18"/>
      <c r="C263" s="92">
        <v>240000</v>
      </c>
      <c r="D263" s="93">
        <f t="shared" si="36"/>
        <v>20524.904770336529</v>
      </c>
      <c r="E263" s="79">
        <f t="shared" si="39"/>
        <v>10556.024868302438</v>
      </c>
      <c r="F263" s="79">
        <f t="shared" si="39"/>
        <v>7219.9849235138881</v>
      </c>
      <c r="G263" s="79">
        <f t="shared" si="39"/>
        <v>5674.9996890328748</v>
      </c>
      <c r="H263" s="79">
        <f t="shared" si="39"/>
        <v>4679.0316380050126</v>
      </c>
      <c r="I263" s="79">
        <f t="shared" si="39"/>
        <v>4017.2647551867258</v>
      </c>
      <c r="J263" s="79">
        <f t="shared" si="39"/>
        <v>3546.4616429923426</v>
      </c>
      <c r="K263" s="79">
        <f t="shared" si="40"/>
        <v>3195.0023271433138</v>
      </c>
      <c r="L263" s="79">
        <f t="shared" si="37"/>
        <v>2923.09682063943</v>
      </c>
      <c r="M263" s="79">
        <f t="shared" si="38"/>
        <v>2706.8701520164436</v>
      </c>
      <c r="N263" s="88"/>
      <c r="O263" s="89"/>
      <c r="P263" s="89"/>
      <c r="Q263" s="89"/>
      <c r="R263" s="90"/>
      <c r="S263" s="21"/>
    </row>
    <row r="264" spans="2:19" ht="15.5" hidden="1">
      <c r="B264" s="18"/>
      <c r="C264" s="78">
        <v>241000</v>
      </c>
      <c r="D264" s="79">
        <f t="shared" si="36"/>
        <v>20610.425206879598</v>
      </c>
      <c r="E264" s="79">
        <f t="shared" si="39"/>
        <v>10600.008305253697</v>
      </c>
      <c r="F264" s="79">
        <f t="shared" si="39"/>
        <v>7250.0681940285294</v>
      </c>
      <c r="G264" s="79">
        <f t="shared" si="39"/>
        <v>5698.6455210705126</v>
      </c>
      <c r="H264" s="79">
        <f t="shared" si="39"/>
        <v>4698.5276031633666</v>
      </c>
      <c r="I264" s="79">
        <f t="shared" si="39"/>
        <v>4034.003358333337</v>
      </c>
      <c r="J264" s="79">
        <f t="shared" si="39"/>
        <v>3561.2385665048109</v>
      </c>
      <c r="K264" s="79">
        <f t="shared" si="40"/>
        <v>3208.3148368397442</v>
      </c>
      <c r="L264" s="79">
        <f t="shared" si="37"/>
        <v>2935.276390725428</v>
      </c>
      <c r="M264" s="79">
        <f t="shared" si="38"/>
        <v>2718.1487776498452</v>
      </c>
      <c r="N264" s="83"/>
      <c r="O264" s="84"/>
      <c r="P264" s="84"/>
      <c r="Q264" s="84"/>
      <c r="R264" s="85"/>
      <c r="S264" s="21"/>
    </row>
    <row r="265" spans="2:19" ht="15.5" hidden="1">
      <c r="B265" s="18"/>
      <c r="C265" s="78">
        <v>242000</v>
      </c>
      <c r="D265" s="79">
        <f t="shared" si="36"/>
        <v>20695.945643422663</v>
      </c>
      <c r="E265" s="79">
        <f t="shared" si="39"/>
        <v>10643.991742204958</v>
      </c>
      <c r="F265" s="79">
        <f t="shared" si="39"/>
        <v>7280.1514645431707</v>
      </c>
      <c r="G265" s="79">
        <f t="shared" si="39"/>
        <v>5722.2913531081485</v>
      </c>
      <c r="H265" s="79">
        <f t="shared" si="39"/>
        <v>4718.0235683217206</v>
      </c>
      <c r="I265" s="79">
        <f t="shared" si="39"/>
        <v>4050.7419614799483</v>
      </c>
      <c r="J265" s="79">
        <f t="shared" si="39"/>
        <v>3576.0154900172788</v>
      </c>
      <c r="K265" s="79">
        <f t="shared" si="40"/>
        <v>3221.6273465361742</v>
      </c>
      <c r="L265" s="79">
        <f t="shared" si="37"/>
        <v>2947.455960811425</v>
      </c>
      <c r="M265" s="79">
        <f t="shared" si="38"/>
        <v>2729.4274032832473</v>
      </c>
      <c r="N265" s="83"/>
      <c r="O265" s="84"/>
      <c r="P265" s="84"/>
      <c r="Q265" s="84"/>
      <c r="R265" s="85"/>
      <c r="S265" s="21"/>
    </row>
    <row r="266" spans="2:19" ht="15.5" hidden="1">
      <c r="B266" s="18"/>
      <c r="C266" s="78">
        <v>243000</v>
      </c>
      <c r="D266" s="79">
        <f t="shared" si="36"/>
        <v>20781.466079965732</v>
      </c>
      <c r="E266" s="79">
        <f t="shared" si="39"/>
        <v>10687.975179156219</v>
      </c>
      <c r="F266" s="79">
        <f t="shared" si="39"/>
        <v>7310.234735057812</v>
      </c>
      <c r="G266" s="79">
        <f t="shared" si="39"/>
        <v>5745.9371851457863</v>
      </c>
      <c r="H266" s="79">
        <f t="shared" si="39"/>
        <v>4737.5195334800756</v>
      </c>
      <c r="I266" s="79">
        <f t="shared" si="39"/>
        <v>4067.48056462656</v>
      </c>
      <c r="J266" s="79">
        <f t="shared" si="39"/>
        <v>3590.7924135297471</v>
      </c>
      <c r="K266" s="79">
        <f t="shared" si="40"/>
        <v>3234.9398562326051</v>
      </c>
      <c r="L266" s="79">
        <f t="shared" si="37"/>
        <v>2959.635530897423</v>
      </c>
      <c r="M266" s="79">
        <f t="shared" si="38"/>
        <v>2740.7060289166488</v>
      </c>
      <c r="N266" s="83"/>
      <c r="O266" s="84"/>
      <c r="P266" s="84"/>
      <c r="Q266" s="84"/>
      <c r="R266" s="85"/>
      <c r="S266" s="21"/>
    </row>
    <row r="267" spans="2:19" ht="15.5" hidden="1">
      <c r="B267" s="18"/>
      <c r="C267" s="78">
        <v>244000</v>
      </c>
      <c r="D267" s="79">
        <f t="shared" si="36"/>
        <v>20866.986516508801</v>
      </c>
      <c r="E267" s="79">
        <f t="shared" si="39"/>
        <v>10731.958616107479</v>
      </c>
      <c r="F267" s="79">
        <f t="shared" si="39"/>
        <v>7340.3180055724533</v>
      </c>
      <c r="G267" s="79">
        <f t="shared" si="39"/>
        <v>5769.5830171834223</v>
      </c>
      <c r="H267" s="79">
        <f t="shared" si="39"/>
        <v>4757.0154986384296</v>
      </c>
      <c r="I267" s="79">
        <f t="shared" si="39"/>
        <v>4084.2191677731712</v>
      </c>
      <c r="J267" s="79">
        <f t="shared" si="39"/>
        <v>3605.569337042215</v>
      </c>
      <c r="K267" s="79">
        <f t="shared" si="40"/>
        <v>3248.2523659290355</v>
      </c>
      <c r="L267" s="79">
        <f t="shared" si="37"/>
        <v>2971.815100983421</v>
      </c>
      <c r="M267" s="79">
        <f t="shared" si="38"/>
        <v>2751.9846545500509</v>
      </c>
      <c r="N267" s="83"/>
      <c r="O267" s="84"/>
      <c r="P267" s="84"/>
      <c r="Q267" s="84"/>
      <c r="R267" s="85"/>
      <c r="S267" s="21"/>
    </row>
    <row r="268" spans="2:19" ht="15.5">
      <c r="B268" s="18"/>
      <c r="C268" s="86">
        <v>245000</v>
      </c>
      <c r="D268" s="87">
        <f t="shared" si="36"/>
        <v>20952.50695305187</v>
      </c>
      <c r="E268" s="87">
        <f t="shared" si="39"/>
        <v>10775.942053058738</v>
      </c>
      <c r="F268" s="87">
        <f t="shared" si="39"/>
        <v>7370.4012760870946</v>
      </c>
      <c r="G268" s="87">
        <f t="shared" si="39"/>
        <v>5793.22884922106</v>
      </c>
      <c r="H268" s="87">
        <f t="shared" ref="H268:J331" si="41">PMT(H$11,H$6,$C268*(-1))</f>
        <v>4776.5114637967836</v>
      </c>
      <c r="I268" s="87">
        <f t="shared" si="41"/>
        <v>4100.9577709197829</v>
      </c>
      <c r="J268" s="87">
        <f t="shared" si="41"/>
        <v>3620.3462605546833</v>
      </c>
      <c r="K268" s="87">
        <f t="shared" si="40"/>
        <v>3261.5648756254664</v>
      </c>
      <c r="L268" s="87">
        <f t="shared" si="37"/>
        <v>2983.9946710694185</v>
      </c>
      <c r="M268" s="87">
        <f t="shared" si="38"/>
        <v>2763.2632801834529</v>
      </c>
      <c r="N268" s="88"/>
      <c r="O268" s="89"/>
      <c r="P268" s="89"/>
      <c r="Q268" s="89"/>
      <c r="R268" s="90"/>
      <c r="S268" s="21"/>
    </row>
    <row r="269" spans="2:19" ht="15.5" hidden="1">
      <c r="B269" s="18"/>
      <c r="C269" s="78">
        <v>246000</v>
      </c>
      <c r="D269" s="79">
        <f t="shared" si="36"/>
        <v>21038.027389594939</v>
      </c>
      <c r="E269" s="79">
        <f t="shared" ref="E269:J332" si="42">PMT(E$11,E$6,$C269*(-1))</f>
        <v>10819.925490009999</v>
      </c>
      <c r="F269" s="79">
        <f t="shared" si="42"/>
        <v>7400.4845466017359</v>
      </c>
      <c r="G269" s="79">
        <f t="shared" si="42"/>
        <v>5816.8746812586978</v>
      </c>
      <c r="H269" s="79">
        <f t="shared" si="41"/>
        <v>4796.0074289551376</v>
      </c>
      <c r="I269" s="79">
        <f t="shared" si="41"/>
        <v>4117.6963740663941</v>
      </c>
      <c r="J269" s="79">
        <f t="shared" si="41"/>
        <v>3635.1231840671512</v>
      </c>
      <c r="K269" s="79">
        <f t="shared" si="40"/>
        <v>3274.8773853218963</v>
      </c>
      <c r="L269" s="79">
        <f t="shared" si="37"/>
        <v>2996.1742411554155</v>
      </c>
      <c r="M269" s="79">
        <f t="shared" si="38"/>
        <v>2774.5419058168545</v>
      </c>
      <c r="N269" s="83"/>
      <c r="O269" s="84"/>
      <c r="P269" s="84"/>
      <c r="Q269" s="84"/>
      <c r="R269" s="85"/>
      <c r="S269" s="21"/>
    </row>
    <row r="270" spans="2:19" ht="15.5" hidden="1">
      <c r="B270" s="18"/>
      <c r="C270" s="78">
        <v>247000</v>
      </c>
      <c r="D270" s="79">
        <f t="shared" si="36"/>
        <v>21123.547826138009</v>
      </c>
      <c r="E270" s="79">
        <f t="shared" si="42"/>
        <v>10863.908926961258</v>
      </c>
      <c r="F270" s="79">
        <f t="shared" si="42"/>
        <v>7430.5678171163772</v>
      </c>
      <c r="G270" s="79">
        <f t="shared" si="42"/>
        <v>5840.5205132963338</v>
      </c>
      <c r="H270" s="79">
        <f t="shared" si="41"/>
        <v>4815.5033941134925</v>
      </c>
      <c r="I270" s="79">
        <f t="shared" si="41"/>
        <v>4134.4349772130054</v>
      </c>
      <c r="J270" s="79">
        <f t="shared" si="41"/>
        <v>3649.9001075796195</v>
      </c>
      <c r="K270" s="79">
        <f t="shared" si="40"/>
        <v>3288.1898950183268</v>
      </c>
      <c r="L270" s="79">
        <f t="shared" si="37"/>
        <v>3008.3538112414135</v>
      </c>
      <c r="M270" s="79">
        <f t="shared" si="38"/>
        <v>2785.8205314502566</v>
      </c>
      <c r="N270" s="83"/>
      <c r="O270" s="84"/>
      <c r="P270" s="84"/>
      <c r="Q270" s="84"/>
      <c r="R270" s="85"/>
      <c r="S270" s="21"/>
    </row>
    <row r="271" spans="2:19" ht="15.5" hidden="1">
      <c r="B271" s="18"/>
      <c r="C271" s="78">
        <v>248000</v>
      </c>
      <c r="D271" s="79">
        <f t="shared" si="36"/>
        <v>21209.068262681074</v>
      </c>
      <c r="E271" s="79">
        <f t="shared" si="42"/>
        <v>10907.892363912519</v>
      </c>
      <c r="F271" s="79">
        <f t="shared" si="42"/>
        <v>7460.6510876310176</v>
      </c>
      <c r="G271" s="79">
        <f t="shared" si="42"/>
        <v>5864.1663453339715</v>
      </c>
      <c r="H271" s="79">
        <f t="shared" si="41"/>
        <v>4834.9993592718465</v>
      </c>
      <c r="I271" s="79">
        <f t="shared" si="41"/>
        <v>4151.1735803596166</v>
      </c>
      <c r="J271" s="79">
        <f t="shared" si="41"/>
        <v>3664.6770310920874</v>
      </c>
      <c r="K271" s="79">
        <f t="shared" si="40"/>
        <v>3301.5024047147576</v>
      </c>
      <c r="L271" s="79">
        <f t="shared" si="37"/>
        <v>3020.5333813274115</v>
      </c>
      <c r="M271" s="79">
        <f t="shared" si="38"/>
        <v>2797.0991570836582</v>
      </c>
      <c r="N271" s="83"/>
      <c r="O271" s="84"/>
      <c r="P271" s="84"/>
      <c r="Q271" s="84"/>
      <c r="R271" s="85"/>
      <c r="S271" s="21"/>
    </row>
    <row r="272" spans="2:19" ht="15.5" hidden="1">
      <c r="B272" s="18"/>
      <c r="C272" s="78">
        <v>249000</v>
      </c>
      <c r="D272" s="79">
        <f t="shared" si="36"/>
        <v>21294.588699224143</v>
      </c>
      <c r="E272" s="79">
        <f t="shared" si="42"/>
        <v>10951.87580086378</v>
      </c>
      <c r="F272" s="79">
        <f t="shared" si="42"/>
        <v>7490.7343581456589</v>
      </c>
      <c r="G272" s="79">
        <f t="shared" si="42"/>
        <v>5887.8121773716084</v>
      </c>
      <c r="H272" s="79">
        <f t="shared" si="41"/>
        <v>4854.4953244302005</v>
      </c>
      <c r="I272" s="79">
        <f t="shared" si="41"/>
        <v>4167.9121835062278</v>
      </c>
      <c r="J272" s="79">
        <f t="shared" si="41"/>
        <v>3679.4539546045557</v>
      </c>
      <c r="K272" s="79">
        <f t="shared" si="40"/>
        <v>3314.8149144111881</v>
      </c>
      <c r="L272" s="79">
        <f t="shared" si="37"/>
        <v>3032.712951413409</v>
      </c>
      <c r="M272" s="79">
        <f t="shared" si="38"/>
        <v>2808.3777827170602</v>
      </c>
      <c r="N272" s="83"/>
      <c r="O272" s="84"/>
      <c r="P272" s="84"/>
      <c r="Q272" s="84"/>
      <c r="R272" s="85"/>
      <c r="S272" s="21"/>
    </row>
    <row r="273" spans="2:19" ht="15.5">
      <c r="B273" s="18"/>
      <c r="C273" s="78">
        <v>250000</v>
      </c>
      <c r="D273" s="79">
        <f t="shared" si="36"/>
        <v>21380.109135767212</v>
      </c>
      <c r="E273" s="79">
        <f t="shared" si="42"/>
        <v>10995.859237815039</v>
      </c>
      <c r="F273" s="79">
        <f t="shared" si="42"/>
        <v>7520.8176286603002</v>
      </c>
      <c r="G273" s="79">
        <f t="shared" si="42"/>
        <v>5911.4580094092453</v>
      </c>
      <c r="H273" s="79">
        <f t="shared" si="41"/>
        <v>4873.9912895885545</v>
      </c>
      <c r="I273" s="79">
        <f t="shared" si="41"/>
        <v>4184.6507866528391</v>
      </c>
      <c r="J273" s="79">
        <f t="shared" si="41"/>
        <v>3694.2308781170236</v>
      </c>
      <c r="K273" s="79">
        <f t="shared" si="40"/>
        <v>3328.127424107618</v>
      </c>
      <c r="L273" s="79">
        <f t="shared" si="37"/>
        <v>3044.8925214994065</v>
      </c>
      <c r="M273" s="79">
        <f t="shared" si="38"/>
        <v>2819.6564083504618</v>
      </c>
      <c r="N273" s="88"/>
      <c r="O273" s="89"/>
      <c r="P273" s="89"/>
      <c r="Q273" s="89"/>
      <c r="R273" s="90"/>
      <c r="S273" s="21"/>
    </row>
    <row r="274" spans="2:19" ht="15.5" hidden="1">
      <c r="B274" s="18"/>
      <c r="C274" s="92">
        <v>251000</v>
      </c>
      <c r="D274" s="79">
        <f t="shared" ref="D274:D323" si="43">IF(OR($V$19="P4",$V$19="P5"),PMT(D$11,D$6,$C274*(-1)),0)</f>
        <v>0</v>
      </c>
      <c r="E274" s="79">
        <f t="shared" si="42"/>
        <v>11039.8426747663</v>
      </c>
      <c r="F274" s="79">
        <f t="shared" si="42"/>
        <v>7550.9008991749415</v>
      </c>
      <c r="G274" s="79">
        <f t="shared" si="42"/>
        <v>5935.1038414468821</v>
      </c>
      <c r="H274" s="79">
        <f t="shared" si="41"/>
        <v>4893.4872547469095</v>
      </c>
      <c r="I274" s="79">
        <f t="shared" si="41"/>
        <v>4201.3893897994503</v>
      </c>
      <c r="J274" s="79">
        <f t="shared" si="41"/>
        <v>3709.007801629492</v>
      </c>
      <c r="K274" s="79">
        <f t="shared" si="40"/>
        <v>3341.4399338040489</v>
      </c>
      <c r="L274" s="79">
        <f t="shared" si="37"/>
        <v>3057.072091585404</v>
      </c>
      <c r="M274" s="79">
        <f t="shared" si="38"/>
        <v>2830.9350339838638</v>
      </c>
      <c r="N274" s="94"/>
      <c r="O274" s="95"/>
      <c r="P274" s="95"/>
      <c r="Q274" s="95"/>
      <c r="R274" s="96"/>
      <c r="S274" s="21"/>
    </row>
    <row r="275" spans="2:19" ht="15.5" hidden="1">
      <c r="B275" s="18"/>
      <c r="C275" s="78">
        <v>252000</v>
      </c>
      <c r="D275" s="79">
        <f t="shared" si="43"/>
        <v>0</v>
      </c>
      <c r="E275" s="79">
        <f t="shared" si="42"/>
        <v>11083.826111717561</v>
      </c>
      <c r="F275" s="79">
        <f t="shared" si="42"/>
        <v>7580.9841696895828</v>
      </c>
      <c r="G275" s="79">
        <f t="shared" si="42"/>
        <v>5958.749673484519</v>
      </c>
      <c r="H275" s="79">
        <f t="shared" si="41"/>
        <v>4912.9832199052635</v>
      </c>
      <c r="I275" s="79">
        <f t="shared" si="41"/>
        <v>4218.1279929460625</v>
      </c>
      <c r="J275" s="79">
        <f t="shared" si="41"/>
        <v>3723.7847251419598</v>
      </c>
      <c r="K275" s="79">
        <f t="shared" si="40"/>
        <v>3354.7524435004793</v>
      </c>
      <c r="L275" s="79">
        <f t="shared" si="37"/>
        <v>3069.251661671402</v>
      </c>
      <c r="M275" s="79">
        <f t="shared" si="38"/>
        <v>2842.2136596172654</v>
      </c>
      <c r="N275" s="97"/>
      <c r="O275" s="98"/>
      <c r="P275" s="98"/>
      <c r="Q275" s="98"/>
      <c r="R275" s="99"/>
      <c r="S275" s="21"/>
    </row>
    <row r="276" spans="2:19" ht="15.5" hidden="1">
      <c r="B276" s="18"/>
      <c r="C276" s="78">
        <v>253000</v>
      </c>
      <c r="D276" s="79">
        <f t="shared" si="43"/>
        <v>0</v>
      </c>
      <c r="E276" s="79">
        <f t="shared" si="42"/>
        <v>11127.80954866882</v>
      </c>
      <c r="F276" s="79">
        <f t="shared" si="42"/>
        <v>7611.0674402042241</v>
      </c>
      <c r="G276" s="79">
        <f t="shared" si="42"/>
        <v>5982.3955055221559</v>
      </c>
      <c r="H276" s="79">
        <f t="shared" si="41"/>
        <v>4932.4791850636175</v>
      </c>
      <c r="I276" s="79">
        <f t="shared" si="41"/>
        <v>4234.8665960926737</v>
      </c>
      <c r="J276" s="79">
        <f t="shared" si="41"/>
        <v>3738.5616486544282</v>
      </c>
      <c r="K276" s="79">
        <f t="shared" si="40"/>
        <v>3368.0649531969102</v>
      </c>
      <c r="L276" s="79">
        <f t="shared" si="37"/>
        <v>3081.431231757399</v>
      </c>
      <c r="M276" s="79">
        <f t="shared" si="38"/>
        <v>2853.4922852506675</v>
      </c>
      <c r="N276" s="97"/>
      <c r="O276" s="98"/>
      <c r="P276" s="98"/>
      <c r="Q276" s="98"/>
      <c r="R276" s="99"/>
      <c r="S276" s="21"/>
    </row>
    <row r="277" spans="2:19" ht="15.5" hidden="1">
      <c r="B277" s="18"/>
      <c r="C277" s="78">
        <v>254000</v>
      </c>
      <c r="D277" s="79">
        <f t="shared" si="43"/>
        <v>0</v>
      </c>
      <c r="E277" s="79">
        <f t="shared" si="42"/>
        <v>11171.792985620081</v>
      </c>
      <c r="F277" s="79">
        <f t="shared" si="42"/>
        <v>7641.1507107188654</v>
      </c>
      <c r="G277" s="79">
        <f t="shared" si="42"/>
        <v>6006.0413375597936</v>
      </c>
      <c r="H277" s="79">
        <f t="shared" si="41"/>
        <v>4951.9751502219715</v>
      </c>
      <c r="I277" s="79">
        <f t="shared" si="41"/>
        <v>4251.605199239285</v>
      </c>
      <c r="J277" s="79">
        <f t="shared" si="41"/>
        <v>3753.338572166896</v>
      </c>
      <c r="K277" s="79">
        <f t="shared" si="40"/>
        <v>3381.3774628933402</v>
      </c>
      <c r="L277" s="79">
        <f t="shared" si="37"/>
        <v>3093.610801843397</v>
      </c>
      <c r="M277" s="79">
        <f t="shared" si="38"/>
        <v>2864.7709108840691</v>
      </c>
      <c r="N277" s="97"/>
      <c r="O277" s="98"/>
      <c r="P277" s="98"/>
      <c r="Q277" s="98"/>
      <c r="R277" s="99"/>
      <c r="S277" s="21"/>
    </row>
    <row r="278" spans="2:19" ht="15.5">
      <c r="B278" s="18"/>
      <c r="C278" s="86">
        <v>255000</v>
      </c>
      <c r="D278" s="87">
        <f t="shared" si="43"/>
        <v>0</v>
      </c>
      <c r="E278" s="87">
        <f t="shared" si="42"/>
        <v>11215.77642257134</v>
      </c>
      <c r="F278" s="87">
        <f t="shared" si="42"/>
        <v>7671.2339812335058</v>
      </c>
      <c r="G278" s="87">
        <f t="shared" si="42"/>
        <v>6029.6871695974296</v>
      </c>
      <c r="H278" s="87">
        <f t="shared" si="41"/>
        <v>4971.4711153803255</v>
      </c>
      <c r="I278" s="87">
        <f t="shared" si="41"/>
        <v>4268.3438023858962</v>
      </c>
      <c r="J278" s="87">
        <f t="shared" si="41"/>
        <v>3768.1154956793644</v>
      </c>
      <c r="K278" s="87">
        <f t="shared" si="40"/>
        <v>3394.6899725897706</v>
      </c>
      <c r="L278" s="87">
        <f t="shared" si="37"/>
        <v>3105.7903719293945</v>
      </c>
      <c r="M278" s="87">
        <f t="shared" si="38"/>
        <v>2876.0495365174716</v>
      </c>
      <c r="N278" s="97"/>
      <c r="O278" s="98"/>
      <c r="P278" s="98"/>
      <c r="Q278" s="98"/>
      <c r="R278" s="99"/>
      <c r="S278" s="21"/>
    </row>
    <row r="279" spans="2:19" ht="15.5" hidden="1">
      <c r="B279" s="18"/>
      <c r="C279" s="78">
        <v>256000</v>
      </c>
      <c r="D279" s="79">
        <f t="shared" si="43"/>
        <v>0</v>
      </c>
      <c r="E279" s="87">
        <f t="shared" si="42"/>
        <v>11259.759859522599</v>
      </c>
      <c r="F279" s="87">
        <f t="shared" si="42"/>
        <v>7701.3172517481471</v>
      </c>
      <c r="G279" s="87">
        <f t="shared" si="42"/>
        <v>6053.3330016350674</v>
      </c>
      <c r="H279" s="87">
        <f t="shared" si="41"/>
        <v>4990.9670805386804</v>
      </c>
      <c r="I279" s="79">
        <f t="shared" si="41"/>
        <v>4285.0824055325074</v>
      </c>
      <c r="J279" s="79">
        <f t="shared" si="41"/>
        <v>3782.8924191918322</v>
      </c>
      <c r="K279" s="79">
        <f t="shared" si="40"/>
        <v>3408.0024822862015</v>
      </c>
      <c r="L279" s="79">
        <f t="shared" si="37"/>
        <v>3117.9699420153925</v>
      </c>
      <c r="M279" s="79">
        <f t="shared" si="38"/>
        <v>2887.3281621508731</v>
      </c>
      <c r="N279" s="97"/>
      <c r="O279" s="98"/>
      <c r="P279" s="98"/>
      <c r="Q279" s="98"/>
      <c r="R279" s="99"/>
      <c r="S279" s="21"/>
    </row>
    <row r="280" spans="2:19" ht="15.5" hidden="1">
      <c r="B280" s="18"/>
      <c r="C280" s="78">
        <v>257000</v>
      </c>
      <c r="D280" s="79">
        <f t="shared" si="43"/>
        <v>0</v>
      </c>
      <c r="E280" s="87">
        <f t="shared" si="42"/>
        <v>11303.74329647386</v>
      </c>
      <c r="F280" s="87">
        <f t="shared" si="42"/>
        <v>7731.4005222627884</v>
      </c>
      <c r="G280" s="87">
        <f t="shared" si="42"/>
        <v>6076.9788336727033</v>
      </c>
      <c r="H280" s="87">
        <f t="shared" si="41"/>
        <v>5010.4630456970344</v>
      </c>
      <c r="I280" s="79">
        <f t="shared" si="41"/>
        <v>4301.8210086791196</v>
      </c>
      <c r="J280" s="79">
        <f t="shared" si="41"/>
        <v>3797.6693427043006</v>
      </c>
      <c r="K280" s="79">
        <f t="shared" si="40"/>
        <v>3421.3149919826315</v>
      </c>
      <c r="L280" s="79">
        <f t="shared" si="37"/>
        <v>3130.1495121013895</v>
      </c>
      <c r="M280" s="79">
        <f t="shared" si="38"/>
        <v>2898.6067877842743</v>
      </c>
      <c r="N280" s="97"/>
      <c r="O280" s="98"/>
      <c r="P280" s="98"/>
      <c r="Q280" s="98"/>
      <c r="R280" s="99"/>
      <c r="S280" s="21"/>
    </row>
    <row r="281" spans="2:19" ht="15.5" hidden="1">
      <c r="B281" s="18"/>
      <c r="C281" s="78">
        <v>258000</v>
      </c>
      <c r="D281" s="79">
        <f t="shared" si="43"/>
        <v>0</v>
      </c>
      <c r="E281" s="87">
        <f t="shared" si="42"/>
        <v>11347.726733425121</v>
      </c>
      <c r="F281" s="87">
        <f t="shared" si="42"/>
        <v>7761.4837927774297</v>
      </c>
      <c r="G281" s="87">
        <f t="shared" si="42"/>
        <v>6100.6246657103411</v>
      </c>
      <c r="H281" s="87">
        <f t="shared" si="41"/>
        <v>5029.9590108553884</v>
      </c>
      <c r="I281" s="79">
        <f t="shared" si="41"/>
        <v>4318.5596118257308</v>
      </c>
      <c r="J281" s="79">
        <f t="shared" si="41"/>
        <v>3812.4462662167684</v>
      </c>
      <c r="K281" s="79">
        <f t="shared" si="40"/>
        <v>3434.6275016790623</v>
      </c>
      <c r="L281" s="79">
        <f t="shared" si="37"/>
        <v>3142.3290821873875</v>
      </c>
      <c r="M281" s="79">
        <f t="shared" si="38"/>
        <v>2909.8854134176768</v>
      </c>
      <c r="N281" s="97"/>
      <c r="O281" s="98"/>
      <c r="P281" s="98"/>
      <c r="Q281" s="98"/>
      <c r="R281" s="99"/>
      <c r="S281" s="21"/>
    </row>
    <row r="282" spans="2:19" ht="15.5" hidden="1">
      <c r="B282" s="18"/>
      <c r="C282" s="78">
        <v>259000</v>
      </c>
      <c r="D282" s="79">
        <f t="shared" si="43"/>
        <v>0</v>
      </c>
      <c r="E282" s="87">
        <f t="shared" si="42"/>
        <v>11391.71017037638</v>
      </c>
      <c r="F282" s="87">
        <f t="shared" si="42"/>
        <v>7791.5670632920719</v>
      </c>
      <c r="G282" s="87">
        <f t="shared" si="42"/>
        <v>6124.2704977479771</v>
      </c>
      <c r="H282" s="87">
        <f t="shared" si="41"/>
        <v>5049.4549760137425</v>
      </c>
      <c r="I282" s="79">
        <f t="shared" si="41"/>
        <v>4335.2982149723421</v>
      </c>
      <c r="J282" s="79">
        <f t="shared" si="41"/>
        <v>3827.2231897292368</v>
      </c>
      <c r="K282" s="79">
        <f t="shared" si="40"/>
        <v>3447.9400113754928</v>
      </c>
      <c r="L282" s="79">
        <f t="shared" si="37"/>
        <v>3154.5086522733855</v>
      </c>
      <c r="M282" s="79">
        <f t="shared" si="38"/>
        <v>2921.1640390510784</v>
      </c>
      <c r="N282" s="97"/>
      <c r="O282" s="98"/>
      <c r="P282" s="98"/>
      <c r="Q282" s="98"/>
      <c r="R282" s="99"/>
      <c r="S282" s="21"/>
    </row>
    <row r="283" spans="2:19" ht="15.5">
      <c r="B283" s="18"/>
      <c r="C283" s="78">
        <v>260000</v>
      </c>
      <c r="D283" s="79">
        <f t="shared" si="43"/>
        <v>0</v>
      </c>
      <c r="E283" s="93">
        <f t="shared" si="42"/>
        <v>11435.693607327641</v>
      </c>
      <c r="F283" s="93">
        <f t="shared" si="42"/>
        <v>7821.6503338067132</v>
      </c>
      <c r="G283" s="93">
        <f t="shared" si="42"/>
        <v>6147.9163297856148</v>
      </c>
      <c r="H283" s="93">
        <f t="shared" si="41"/>
        <v>5068.9509411720974</v>
      </c>
      <c r="I283" s="79">
        <f t="shared" si="41"/>
        <v>4352.0368181189533</v>
      </c>
      <c r="J283" s="79">
        <f t="shared" si="41"/>
        <v>3842.0001132417046</v>
      </c>
      <c r="K283" s="79">
        <f t="shared" si="40"/>
        <v>3461.2525210719227</v>
      </c>
      <c r="L283" s="79">
        <f t="shared" si="37"/>
        <v>3166.6882223593825</v>
      </c>
      <c r="M283" s="79">
        <f t="shared" si="38"/>
        <v>2932.4426646844804</v>
      </c>
      <c r="N283" s="97"/>
      <c r="O283" s="98"/>
      <c r="P283" s="98"/>
      <c r="Q283" s="98"/>
      <c r="R283" s="99"/>
      <c r="S283" s="21"/>
    </row>
    <row r="284" spans="2:19" ht="15.5" hidden="1">
      <c r="B284" s="18"/>
      <c r="C284" s="78">
        <v>261000</v>
      </c>
      <c r="D284" s="79">
        <f t="shared" si="43"/>
        <v>0</v>
      </c>
      <c r="E284" s="79">
        <f t="shared" si="42"/>
        <v>11479.677044278902</v>
      </c>
      <c r="F284" s="79">
        <f t="shared" si="42"/>
        <v>7851.7336043213545</v>
      </c>
      <c r="G284" s="79">
        <f t="shared" si="42"/>
        <v>6171.5621618232526</v>
      </c>
      <c r="H284" s="79">
        <f t="shared" si="41"/>
        <v>5088.4469063304514</v>
      </c>
      <c r="I284" s="79">
        <f t="shared" si="41"/>
        <v>4368.7754212655645</v>
      </c>
      <c r="J284" s="79">
        <f t="shared" si="41"/>
        <v>3856.777036754173</v>
      </c>
      <c r="K284" s="79">
        <f t="shared" si="40"/>
        <v>3474.5650307683536</v>
      </c>
      <c r="L284" s="79">
        <f t="shared" si="37"/>
        <v>3178.86779244538</v>
      </c>
      <c r="M284" s="79">
        <f t="shared" si="38"/>
        <v>2943.721290317882</v>
      </c>
      <c r="N284" s="97"/>
      <c r="O284" s="98"/>
      <c r="P284" s="98"/>
      <c r="Q284" s="98"/>
      <c r="R284" s="99"/>
      <c r="S284" s="21"/>
    </row>
    <row r="285" spans="2:19" ht="15.5" hidden="1">
      <c r="B285" s="18"/>
      <c r="C285" s="78">
        <v>262000</v>
      </c>
      <c r="D285" s="79">
        <f t="shared" si="43"/>
        <v>0</v>
      </c>
      <c r="E285" s="79">
        <f t="shared" si="42"/>
        <v>11523.660481230161</v>
      </c>
      <c r="F285" s="79">
        <f t="shared" si="42"/>
        <v>7881.8168748359958</v>
      </c>
      <c r="G285" s="79">
        <f t="shared" si="42"/>
        <v>6195.2079938608886</v>
      </c>
      <c r="H285" s="79">
        <f t="shared" si="41"/>
        <v>5107.9428714888054</v>
      </c>
      <c r="I285" s="79">
        <f t="shared" si="41"/>
        <v>4385.5140244121758</v>
      </c>
      <c r="J285" s="79">
        <f t="shared" si="41"/>
        <v>3871.5539602666413</v>
      </c>
      <c r="K285" s="79">
        <f t="shared" si="40"/>
        <v>3487.877540464784</v>
      </c>
      <c r="L285" s="79">
        <f t="shared" si="37"/>
        <v>3191.047362531378</v>
      </c>
      <c r="M285" s="79">
        <f t="shared" si="38"/>
        <v>2954.999915951284</v>
      </c>
      <c r="N285" s="97"/>
      <c r="O285" s="98"/>
      <c r="P285" s="98"/>
      <c r="Q285" s="98"/>
      <c r="R285" s="99"/>
      <c r="S285" s="21"/>
    </row>
    <row r="286" spans="2:19" ht="15.5" hidden="1">
      <c r="B286" s="18"/>
      <c r="C286" s="78">
        <v>263000</v>
      </c>
      <c r="D286" s="79">
        <f t="shared" si="43"/>
        <v>0</v>
      </c>
      <c r="E286" s="79">
        <f t="shared" si="42"/>
        <v>11567.643918181422</v>
      </c>
      <c r="F286" s="79">
        <f t="shared" si="42"/>
        <v>7911.9001453506362</v>
      </c>
      <c r="G286" s="79">
        <f t="shared" si="42"/>
        <v>6218.8538258985263</v>
      </c>
      <c r="H286" s="79">
        <f t="shared" si="41"/>
        <v>5127.4388366471594</v>
      </c>
      <c r="I286" s="79">
        <f t="shared" si="41"/>
        <v>4402.252627558787</v>
      </c>
      <c r="J286" s="79">
        <f t="shared" si="41"/>
        <v>3886.3308837791092</v>
      </c>
      <c r="K286" s="79">
        <f t="shared" si="40"/>
        <v>3501.1900501612149</v>
      </c>
      <c r="L286" s="79">
        <f t="shared" si="37"/>
        <v>3203.226932617376</v>
      </c>
      <c r="M286" s="79">
        <f t="shared" si="38"/>
        <v>2966.2785415846856</v>
      </c>
      <c r="N286" s="97"/>
      <c r="O286" s="98"/>
      <c r="P286" s="98"/>
      <c r="Q286" s="98"/>
      <c r="R286" s="99"/>
      <c r="S286" s="21"/>
    </row>
    <row r="287" spans="2:19" ht="15.5" hidden="1">
      <c r="B287" s="18"/>
      <c r="C287" s="78">
        <v>264000</v>
      </c>
      <c r="D287" s="79">
        <f t="shared" si="43"/>
        <v>0</v>
      </c>
      <c r="E287" s="79">
        <f t="shared" si="42"/>
        <v>11611.627355132683</v>
      </c>
      <c r="F287" s="79">
        <f t="shared" si="42"/>
        <v>7941.9834158652775</v>
      </c>
      <c r="G287" s="79">
        <f t="shared" si="42"/>
        <v>6242.4996579361623</v>
      </c>
      <c r="H287" s="79">
        <f t="shared" si="41"/>
        <v>5146.9348018055143</v>
      </c>
      <c r="I287" s="79">
        <f t="shared" si="41"/>
        <v>4418.9912307053983</v>
      </c>
      <c r="J287" s="79">
        <f t="shared" si="41"/>
        <v>3901.1078072915775</v>
      </c>
      <c r="K287" s="79">
        <f t="shared" si="40"/>
        <v>3514.5025598576449</v>
      </c>
      <c r="L287" s="79">
        <f t="shared" si="37"/>
        <v>3215.406502703373</v>
      </c>
      <c r="M287" s="79">
        <f t="shared" si="38"/>
        <v>2977.5571672180877</v>
      </c>
      <c r="N287" s="97"/>
      <c r="O287" s="98"/>
      <c r="P287" s="98"/>
      <c r="Q287" s="98"/>
      <c r="R287" s="99"/>
      <c r="S287" s="21"/>
    </row>
    <row r="288" spans="2:19" ht="15.5">
      <c r="B288" s="18"/>
      <c r="C288" s="86">
        <v>265000</v>
      </c>
      <c r="D288" s="87">
        <f t="shared" si="43"/>
        <v>0</v>
      </c>
      <c r="E288" s="87">
        <f t="shared" si="42"/>
        <v>11655.61079208394</v>
      </c>
      <c r="F288" s="87">
        <f t="shared" si="42"/>
        <v>7972.0666863799188</v>
      </c>
      <c r="G288" s="87">
        <f t="shared" si="42"/>
        <v>6266.1454899738001</v>
      </c>
      <c r="H288" s="87">
        <f t="shared" si="41"/>
        <v>5166.4307669638683</v>
      </c>
      <c r="I288" s="87">
        <f t="shared" si="41"/>
        <v>4435.7298338520104</v>
      </c>
      <c r="J288" s="87">
        <f t="shared" si="41"/>
        <v>3915.8847308040454</v>
      </c>
      <c r="K288" s="87">
        <f t="shared" si="40"/>
        <v>3527.8150695540753</v>
      </c>
      <c r="L288" s="87">
        <f t="shared" si="37"/>
        <v>3227.586072789371</v>
      </c>
      <c r="M288" s="87">
        <f t="shared" si="38"/>
        <v>2988.8357928514893</v>
      </c>
      <c r="N288" s="97"/>
      <c r="O288" s="98"/>
      <c r="P288" s="98"/>
      <c r="Q288" s="98"/>
      <c r="R288" s="99"/>
      <c r="S288" s="21"/>
    </row>
    <row r="289" spans="2:19" ht="15.5" hidden="1">
      <c r="B289" s="18"/>
      <c r="C289" s="78">
        <v>266000</v>
      </c>
      <c r="D289" s="79">
        <f t="shared" si="43"/>
        <v>0</v>
      </c>
      <c r="E289" s="79">
        <f t="shared" si="42"/>
        <v>11699.594229035201</v>
      </c>
      <c r="F289" s="79">
        <f t="shared" si="42"/>
        <v>8002.1499568945601</v>
      </c>
      <c r="G289" s="79">
        <f t="shared" si="42"/>
        <v>6289.7913220114369</v>
      </c>
      <c r="H289" s="79">
        <f t="shared" si="41"/>
        <v>5185.9267321222223</v>
      </c>
      <c r="I289" s="79">
        <f t="shared" si="41"/>
        <v>4452.4684369986217</v>
      </c>
      <c r="J289" s="79">
        <f t="shared" si="41"/>
        <v>3930.6616543165137</v>
      </c>
      <c r="K289" s="79">
        <f t="shared" si="40"/>
        <v>3541.1275792505062</v>
      </c>
      <c r="L289" s="79">
        <f t="shared" ref="L289:L352" si="44">PMT($L$11,$L$6,C289*(-1))</f>
        <v>3239.7656428753685</v>
      </c>
      <c r="M289" s="79">
        <f t="shared" ref="M289:M352" si="45">PMT($M$11,$M$6,C289*(-1))</f>
        <v>3000.1144184848918</v>
      </c>
      <c r="N289" s="97"/>
      <c r="O289" s="98"/>
      <c r="P289" s="98"/>
      <c r="Q289" s="98"/>
      <c r="R289" s="99"/>
      <c r="S289" s="21"/>
    </row>
    <row r="290" spans="2:19" ht="15.5" hidden="1">
      <c r="B290" s="18"/>
      <c r="C290" s="78">
        <v>267000</v>
      </c>
      <c r="D290" s="79">
        <f t="shared" si="43"/>
        <v>0</v>
      </c>
      <c r="E290" s="79">
        <f t="shared" si="42"/>
        <v>11743.577665986462</v>
      </c>
      <c r="F290" s="79">
        <f t="shared" si="42"/>
        <v>8032.2332274092014</v>
      </c>
      <c r="G290" s="79">
        <f t="shared" si="42"/>
        <v>6313.4371540490738</v>
      </c>
      <c r="H290" s="79">
        <f t="shared" si="41"/>
        <v>5205.4226972805764</v>
      </c>
      <c r="I290" s="79">
        <f t="shared" si="41"/>
        <v>4469.2070401452329</v>
      </c>
      <c r="J290" s="79">
        <f t="shared" si="41"/>
        <v>3945.4385778289816</v>
      </c>
      <c r="K290" s="79">
        <f t="shared" ref="K290:K353" si="46">PMT($K$11,$K$6,C290*(-1))</f>
        <v>3554.4400889469366</v>
      </c>
      <c r="L290" s="79">
        <f t="shared" si="44"/>
        <v>3251.9452129613665</v>
      </c>
      <c r="M290" s="79">
        <f t="shared" si="45"/>
        <v>3011.3930441182929</v>
      </c>
      <c r="N290" s="97"/>
      <c r="O290" s="98"/>
      <c r="P290" s="98"/>
      <c r="Q290" s="98"/>
      <c r="R290" s="99"/>
      <c r="S290" s="21"/>
    </row>
    <row r="291" spans="2:19" ht="15.5" hidden="1">
      <c r="B291" s="18"/>
      <c r="C291" s="78">
        <v>268000</v>
      </c>
      <c r="D291" s="79">
        <f t="shared" si="43"/>
        <v>0</v>
      </c>
      <c r="E291" s="79">
        <f t="shared" si="42"/>
        <v>11787.561102937721</v>
      </c>
      <c r="F291" s="79">
        <f t="shared" si="42"/>
        <v>8062.3164979238427</v>
      </c>
      <c r="G291" s="79">
        <f t="shared" si="42"/>
        <v>6337.0829860867107</v>
      </c>
      <c r="H291" s="79">
        <f t="shared" si="41"/>
        <v>5224.9186624389304</v>
      </c>
      <c r="I291" s="79">
        <f t="shared" si="41"/>
        <v>4485.9456432918441</v>
      </c>
      <c r="J291" s="79">
        <f t="shared" si="41"/>
        <v>3960.2155013414499</v>
      </c>
      <c r="K291" s="79">
        <f t="shared" si="46"/>
        <v>3567.7525986433666</v>
      </c>
      <c r="L291" s="79">
        <f t="shared" si="44"/>
        <v>3264.1247830473635</v>
      </c>
      <c r="M291" s="79">
        <f t="shared" si="45"/>
        <v>3022.6716697516954</v>
      </c>
      <c r="N291" s="97"/>
      <c r="O291" s="98"/>
      <c r="P291" s="98"/>
      <c r="Q291" s="98"/>
      <c r="R291" s="99"/>
      <c r="S291" s="21"/>
    </row>
    <row r="292" spans="2:19" ht="15.5" hidden="1">
      <c r="B292" s="18"/>
      <c r="C292" s="78">
        <v>269000</v>
      </c>
      <c r="D292" s="79">
        <f t="shared" si="43"/>
        <v>0</v>
      </c>
      <c r="E292" s="79">
        <f t="shared" si="42"/>
        <v>11831.544539888982</v>
      </c>
      <c r="F292" s="79">
        <f t="shared" si="42"/>
        <v>8092.399768438484</v>
      </c>
      <c r="G292" s="79">
        <f t="shared" si="42"/>
        <v>6360.7288181243475</v>
      </c>
      <c r="H292" s="79">
        <f t="shared" si="41"/>
        <v>5244.4146275972853</v>
      </c>
      <c r="I292" s="79">
        <f t="shared" si="41"/>
        <v>4502.6842464384554</v>
      </c>
      <c r="J292" s="79">
        <f t="shared" si="41"/>
        <v>3974.9924248539178</v>
      </c>
      <c r="K292" s="79">
        <f t="shared" si="46"/>
        <v>3581.0651083397975</v>
      </c>
      <c r="L292" s="79">
        <f t="shared" si="44"/>
        <v>3276.3043531333615</v>
      </c>
      <c r="M292" s="79">
        <f t="shared" si="45"/>
        <v>3033.950295385097</v>
      </c>
      <c r="N292" s="97"/>
      <c r="O292" s="98"/>
      <c r="P292" s="98"/>
      <c r="Q292" s="98"/>
      <c r="R292" s="99"/>
      <c r="S292" s="21"/>
    </row>
    <row r="293" spans="2:19" ht="15.5">
      <c r="B293" s="18"/>
      <c r="C293" s="78">
        <v>270000</v>
      </c>
      <c r="D293" s="79">
        <f t="shared" si="43"/>
        <v>0</v>
      </c>
      <c r="E293" s="79">
        <f t="shared" si="42"/>
        <v>11875.527976840243</v>
      </c>
      <c r="F293" s="79">
        <f t="shared" si="42"/>
        <v>8122.4830389531253</v>
      </c>
      <c r="G293" s="79">
        <f t="shared" si="42"/>
        <v>6384.3746501619844</v>
      </c>
      <c r="H293" s="79">
        <f t="shared" si="41"/>
        <v>5263.9105927556393</v>
      </c>
      <c r="I293" s="79">
        <f t="shared" si="41"/>
        <v>4519.4228495850666</v>
      </c>
      <c r="J293" s="79">
        <f t="shared" si="41"/>
        <v>3989.7693483663861</v>
      </c>
      <c r="K293" s="79">
        <f t="shared" si="46"/>
        <v>3594.3776180362279</v>
      </c>
      <c r="L293" s="79">
        <f t="shared" si="44"/>
        <v>3288.483923219359</v>
      </c>
      <c r="M293" s="79">
        <f t="shared" si="45"/>
        <v>3045.228921018499</v>
      </c>
      <c r="N293" s="97"/>
      <c r="O293" s="98"/>
      <c r="P293" s="98"/>
      <c r="Q293" s="98"/>
      <c r="R293" s="99"/>
      <c r="S293" s="21"/>
    </row>
    <row r="294" spans="2:19" ht="15.5" hidden="1">
      <c r="B294" s="18"/>
      <c r="C294" s="78">
        <v>271000</v>
      </c>
      <c r="D294" s="79">
        <f t="shared" si="43"/>
        <v>0</v>
      </c>
      <c r="E294" s="79">
        <f t="shared" si="42"/>
        <v>11919.511413791502</v>
      </c>
      <c r="F294" s="79">
        <f t="shared" si="42"/>
        <v>8152.5663094677657</v>
      </c>
      <c r="G294" s="79">
        <f t="shared" si="42"/>
        <v>6408.0204821996222</v>
      </c>
      <c r="H294" s="79">
        <f t="shared" si="41"/>
        <v>5283.4065579139933</v>
      </c>
      <c r="I294" s="79">
        <f t="shared" si="41"/>
        <v>4536.1614527316779</v>
      </c>
      <c r="J294" s="79">
        <f t="shared" si="41"/>
        <v>4004.546271878854</v>
      </c>
      <c r="K294" s="79">
        <f t="shared" si="46"/>
        <v>3607.6901277326588</v>
      </c>
      <c r="L294" s="79">
        <f t="shared" si="44"/>
        <v>3300.6634933053565</v>
      </c>
      <c r="M294" s="79">
        <f t="shared" si="45"/>
        <v>3056.5075466519006</v>
      </c>
      <c r="N294" s="97"/>
      <c r="O294" s="98"/>
      <c r="P294" s="98"/>
      <c r="Q294" s="98"/>
      <c r="R294" s="99"/>
      <c r="S294" s="21"/>
    </row>
    <row r="295" spans="2:19" ht="15.5" hidden="1">
      <c r="B295" s="18"/>
      <c r="C295" s="78">
        <v>272000</v>
      </c>
      <c r="D295" s="79">
        <f t="shared" si="43"/>
        <v>0</v>
      </c>
      <c r="E295" s="79">
        <f t="shared" si="42"/>
        <v>11963.494850742763</v>
      </c>
      <c r="F295" s="79">
        <f t="shared" si="42"/>
        <v>8182.649579982407</v>
      </c>
      <c r="G295" s="79">
        <f t="shared" si="42"/>
        <v>6431.6663142372581</v>
      </c>
      <c r="H295" s="79">
        <f t="shared" si="41"/>
        <v>5302.9025230723473</v>
      </c>
      <c r="I295" s="79">
        <f t="shared" si="41"/>
        <v>4552.9000558782891</v>
      </c>
      <c r="J295" s="79">
        <f t="shared" si="41"/>
        <v>4019.3231953913223</v>
      </c>
      <c r="K295" s="79">
        <f t="shared" si="46"/>
        <v>3621.0026374290887</v>
      </c>
      <c r="L295" s="79">
        <f t="shared" si="44"/>
        <v>3312.843063391354</v>
      </c>
      <c r="M295" s="79">
        <f t="shared" si="45"/>
        <v>3067.7861722853027</v>
      </c>
      <c r="N295" s="97"/>
      <c r="O295" s="98"/>
      <c r="P295" s="98"/>
      <c r="Q295" s="98"/>
      <c r="R295" s="99"/>
      <c r="S295" s="21"/>
    </row>
    <row r="296" spans="2:19" ht="15.5" hidden="1">
      <c r="B296" s="18"/>
      <c r="C296" s="78">
        <v>273000</v>
      </c>
      <c r="D296" s="79">
        <f t="shared" si="43"/>
        <v>0</v>
      </c>
      <c r="E296" s="79">
        <f t="shared" si="42"/>
        <v>12007.478287694024</v>
      </c>
      <c r="F296" s="79">
        <f t="shared" si="42"/>
        <v>8212.7328504970483</v>
      </c>
      <c r="G296" s="79">
        <f t="shared" si="42"/>
        <v>6455.3121462748959</v>
      </c>
      <c r="H296" s="79">
        <f t="shared" si="41"/>
        <v>5322.3984882307022</v>
      </c>
      <c r="I296" s="79">
        <f t="shared" si="41"/>
        <v>4569.6386590249003</v>
      </c>
      <c r="J296" s="79">
        <f t="shared" si="41"/>
        <v>4034.1001189037902</v>
      </c>
      <c r="K296" s="79">
        <f t="shared" si="46"/>
        <v>3634.3151471255192</v>
      </c>
      <c r="L296" s="79">
        <f t="shared" si="44"/>
        <v>3325.022633477352</v>
      </c>
      <c r="M296" s="79">
        <f t="shared" si="45"/>
        <v>3079.0647979187042</v>
      </c>
      <c r="N296" s="97"/>
      <c r="O296" s="98"/>
      <c r="P296" s="98"/>
      <c r="Q296" s="98"/>
      <c r="R296" s="99"/>
      <c r="S296" s="21"/>
    </row>
    <row r="297" spans="2:19" ht="15.5" hidden="1">
      <c r="B297" s="18"/>
      <c r="C297" s="78">
        <v>274000</v>
      </c>
      <c r="D297" s="79">
        <f t="shared" si="43"/>
        <v>0</v>
      </c>
      <c r="E297" s="79">
        <f t="shared" si="42"/>
        <v>12051.461724645282</v>
      </c>
      <c r="F297" s="79">
        <f t="shared" si="42"/>
        <v>8242.8161210116887</v>
      </c>
      <c r="G297" s="79">
        <f t="shared" si="42"/>
        <v>6478.9579783125318</v>
      </c>
      <c r="H297" s="79">
        <f t="shared" si="41"/>
        <v>5341.8944533890563</v>
      </c>
      <c r="I297" s="79">
        <f t="shared" si="41"/>
        <v>4586.3772621715125</v>
      </c>
      <c r="J297" s="79">
        <f t="shared" si="41"/>
        <v>4048.8770424162585</v>
      </c>
      <c r="K297" s="79">
        <f t="shared" si="46"/>
        <v>3647.62765682195</v>
      </c>
      <c r="L297" s="79">
        <f t="shared" si="44"/>
        <v>3337.2022035633495</v>
      </c>
      <c r="M297" s="79">
        <f t="shared" si="45"/>
        <v>3090.3434235521063</v>
      </c>
      <c r="N297" s="97"/>
      <c r="O297" s="98"/>
      <c r="P297" s="98"/>
      <c r="Q297" s="98"/>
      <c r="R297" s="99"/>
      <c r="S297" s="21"/>
    </row>
    <row r="298" spans="2:19" ht="15.5">
      <c r="B298" s="18"/>
      <c r="C298" s="86">
        <v>275000</v>
      </c>
      <c r="D298" s="87">
        <f t="shared" si="43"/>
        <v>0</v>
      </c>
      <c r="E298" s="87">
        <f t="shared" si="42"/>
        <v>12095.445161596543</v>
      </c>
      <c r="F298" s="87">
        <f t="shared" si="42"/>
        <v>8272.8993915263309</v>
      </c>
      <c r="G298" s="87">
        <f t="shared" si="42"/>
        <v>6502.6038103501696</v>
      </c>
      <c r="H298" s="87">
        <f t="shared" si="41"/>
        <v>5361.3904185474103</v>
      </c>
      <c r="I298" s="87">
        <f t="shared" si="41"/>
        <v>4603.1158653181237</v>
      </c>
      <c r="J298" s="87">
        <f t="shared" si="41"/>
        <v>4063.6539659287264</v>
      </c>
      <c r="K298" s="87">
        <f t="shared" si="46"/>
        <v>3660.94016651838</v>
      </c>
      <c r="L298" s="87">
        <f t="shared" si="44"/>
        <v>3349.381773649347</v>
      </c>
      <c r="M298" s="87">
        <f t="shared" si="45"/>
        <v>3101.6220491855079</v>
      </c>
      <c r="N298" s="97"/>
      <c r="O298" s="98"/>
      <c r="P298" s="98"/>
      <c r="Q298" s="98"/>
      <c r="R298" s="99"/>
      <c r="S298" s="21"/>
    </row>
    <row r="299" spans="2:19" ht="15.5" hidden="1">
      <c r="B299" s="18"/>
      <c r="C299" s="78">
        <v>276000</v>
      </c>
      <c r="D299" s="79">
        <f t="shared" si="43"/>
        <v>0</v>
      </c>
      <c r="E299" s="79">
        <f t="shared" si="42"/>
        <v>12139.428598547804</v>
      </c>
      <c r="F299" s="79">
        <f t="shared" si="42"/>
        <v>8302.9826620409713</v>
      </c>
      <c r="G299" s="79">
        <f t="shared" si="42"/>
        <v>6526.2496423878074</v>
      </c>
      <c r="H299" s="79">
        <f t="shared" si="41"/>
        <v>5380.8863837057643</v>
      </c>
      <c r="I299" s="79">
        <f t="shared" si="41"/>
        <v>4619.854468464735</v>
      </c>
      <c r="J299" s="79">
        <f t="shared" si="41"/>
        <v>4078.4308894411938</v>
      </c>
      <c r="K299" s="79">
        <f t="shared" si="46"/>
        <v>3674.2526762148109</v>
      </c>
      <c r="L299" s="79">
        <f t="shared" si="44"/>
        <v>3361.5613437353445</v>
      </c>
      <c r="M299" s="79">
        <f t="shared" si="45"/>
        <v>3112.9006748189104</v>
      </c>
      <c r="N299" s="97"/>
      <c r="O299" s="98"/>
      <c r="P299" s="98"/>
      <c r="Q299" s="98"/>
      <c r="R299" s="99"/>
      <c r="S299" s="21"/>
    </row>
    <row r="300" spans="2:19" ht="15.5" hidden="1">
      <c r="B300" s="18"/>
      <c r="C300" s="78">
        <v>277000</v>
      </c>
      <c r="D300" s="79">
        <f t="shared" si="43"/>
        <v>0</v>
      </c>
      <c r="E300" s="79">
        <f t="shared" si="42"/>
        <v>12183.412035499063</v>
      </c>
      <c r="F300" s="79">
        <f t="shared" si="42"/>
        <v>8333.0659325556135</v>
      </c>
      <c r="G300" s="79">
        <f t="shared" si="42"/>
        <v>6549.8954744254434</v>
      </c>
      <c r="H300" s="79">
        <f t="shared" si="41"/>
        <v>5400.3823488641192</v>
      </c>
      <c r="I300" s="79">
        <f t="shared" si="41"/>
        <v>4636.5930716113462</v>
      </c>
      <c r="J300" s="79">
        <f t="shared" si="41"/>
        <v>4093.2078129536621</v>
      </c>
      <c r="K300" s="79">
        <f t="shared" si="46"/>
        <v>3687.5651859112413</v>
      </c>
      <c r="L300" s="79">
        <f t="shared" si="44"/>
        <v>3373.7409138213425</v>
      </c>
      <c r="M300" s="79">
        <f t="shared" si="45"/>
        <v>3124.1793004523115</v>
      </c>
      <c r="N300" s="97"/>
      <c r="O300" s="98"/>
      <c r="P300" s="98"/>
      <c r="Q300" s="98"/>
      <c r="R300" s="99"/>
      <c r="S300" s="21"/>
    </row>
    <row r="301" spans="2:19" ht="15.5" hidden="1">
      <c r="B301" s="18"/>
      <c r="C301" s="78">
        <v>278000</v>
      </c>
      <c r="D301" s="79">
        <f t="shared" si="43"/>
        <v>0</v>
      </c>
      <c r="E301" s="79">
        <f t="shared" si="42"/>
        <v>12227.395472450324</v>
      </c>
      <c r="F301" s="79">
        <f t="shared" si="42"/>
        <v>8363.1492030702539</v>
      </c>
      <c r="G301" s="79">
        <f t="shared" si="42"/>
        <v>6573.5413064630811</v>
      </c>
      <c r="H301" s="79">
        <f t="shared" si="41"/>
        <v>5419.8783140224732</v>
      </c>
      <c r="I301" s="79">
        <f t="shared" si="41"/>
        <v>4653.3316747579574</v>
      </c>
      <c r="J301" s="79">
        <f t="shared" si="41"/>
        <v>4107.98473646613</v>
      </c>
      <c r="K301" s="79">
        <f t="shared" si="46"/>
        <v>3700.8776956076713</v>
      </c>
      <c r="L301" s="79">
        <f t="shared" si="44"/>
        <v>3385.9204839073404</v>
      </c>
      <c r="M301" s="79">
        <f t="shared" si="45"/>
        <v>3135.457926085714</v>
      </c>
      <c r="N301" s="97"/>
      <c r="O301" s="98"/>
      <c r="P301" s="98"/>
      <c r="Q301" s="98"/>
      <c r="R301" s="99"/>
      <c r="S301" s="21"/>
    </row>
    <row r="302" spans="2:19" ht="15.5" hidden="1">
      <c r="B302" s="18"/>
      <c r="C302" s="78">
        <v>279000</v>
      </c>
      <c r="D302" s="79">
        <f t="shared" si="43"/>
        <v>0</v>
      </c>
      <c r="E302" s="79">
        <f t="shared" si="42"/>
        <v>12271.378909401585</v>
      </c>
      <c r="F302" s="79">
        <f t="shared" si="42"/>
        <v>8393.2324735848943</v>
      </c>
      <c r="G302" s="79">
        <f t="shared" si="42"/>
        <v>6597.1871385007171</v>
      </c>
      <c r="H302" s="79">
        <f t="shared" si="41"/>
        <v>5439.3742791808272</v>
      </c>
      <c r="I302" s="79">
        <f t="shared" si="41"/>
        <v>4670.0702779045687</v>
      </c>
      <c r="J302" s="79">
        <f t="shared" si="41"/>
        <v>4122.7616599785979</v>
      </c>
      <c r="K302" s="79">
        <f t="shared" si="46"/>
        <v>3714.1902053041022</v>
      </c>
      <c r="L302" s="79">
        <f t="shared" si="44"/>
        <v>3398.1000539933375</v>
      </c>
      <c r="M302" s="79">
        <f t="shared" si="45"/>
        <v>3146.7365517191156</v>
      </c>
      <c r="N302" s="97"/>
      <c r="O302" s="98"/>
      <c r="P302" s="98"/>
      <c r="Q302" s="98"/>
      <c r="R302" s="99"/>
      <c r="S302" s="21"/>
    </row>
    <row r="303" spans="2:19" ht="15.5">
      <c r="B303" s="18"/>
      <c r="C303" s="78">
        <v>280000</v>
      </c>
      <c r="D303" s="79">
        <f t="shared" si="43"/>
        <v>0</v>
      </c>
      <c r="E303" s="79">
        <f t="shared" si="42"/>
        <v>12315.362346352844</v>
      </c>
      <c r="F303" s="79">
        <f t="shared" si="42"/>
        <v>8423.3157440995365</v>
      </c>
      <c r="G303" s="79">
        <f t="shared" si="42"/>
        <v>6620.8329705383549</v>
      </c>
      <c r="H303" s="79">
        <f t="shared" si="41"/>
        <v>5458.8702443391812</v>
      </c>
      <c r="I303" s="79">
        <f t="shared" si="41"/>
        <v>4686.8088810511799</v>
      </c>
      <c r="J303" s="79">
        <f t="shared" si="41"/>
        <v>4137.5385834910667</v>
      </c>
      <c r="K303" s="79">
        <f t="shared" si="46"/>
        <v>3727.5027150005326</v>
      </c>
      <c r="L303" s="79">
        <f t="shared" si="44"/>
        <v>3410.2796240793355</v>
      </c>
      <c r="M303" s="79">
        <f t="shared" si="45"/>
        <v>3158.0151773525172</v>
      </c>
      <c r="N303" s="97"/>
      <c r="O303" s="98"/>
      <c r="P303" s="98"/>
      <c r="Q303" s="98"/>
      <c r="R303" s="99"/>
      <c r="S303" s="21"/>
    </row>
    <row r="304" spans="2:19" ht="15.5" hidden="1">
      <c r="B304" s="18"/>
      <c r="C304" s="78">
        <v>281000</v>
      </c>
      <c r="D304" s="79">
        <f t="shared" si="43"/>
        <v>0</v>
      </c>
      <c r="E304" s="79">
        <f t="shared" si="42"/>
        <v>12359.345783304105</v>
      </c>
      <c r="F304" s="79">
        <f t="shared" si="42"/>
        <v>8453.3990146141768</v>
      </c>
      <c r="G304" s="79">
        <f t="shared" si="42"/>
        <v>6644.4788025759908</v>
      </c>
      <c r="H304" s="79">
        <f t="shared" si="41"/>
        <v>5478.3662094975352</v>
      </c>
      <c r="I304" s="79">
        <f t="shared" si="41"/>
        <v>4703.5474841977912</v>
      </c>
      <c r="J304" s="79">
        <f t="shared" si="41"/>
        <v>4152.3155070035345</v>
      </c>
      <c r="K304" s="79">
        <f t="shared" si="46"/>
        <v>3740.815224696963</v>
      </c>
      <c r="L304" s="79">
        <f t="shared" si="44"/>
        <v>3422.459194165333</v>
      </c>
      <c r="M304" s="79">
        <f t="shared" si="45"/>
        <v>3169.2938029859192</v>
      </c>
      <c r="N304" s="97"/>
      <c r="O304" s="98"/>
      <c r="P304" s="98"/>
      <c r="Q304" s="98"/>
      <c r="R304" s="99"/>
      <c r="S304" s="21"/>
    </row>
    <row r="305" spans="2:19" ht="15.5" hidden="1">
      <c r="B305" s="18"/>
      <c r="C305" s="78">
        <v>282000</v>
      </c>
      <c r="D305" s="79">
        <f t="shared" si="43"/>
        <v>0</v>
      </c>
      <c r="E305" s="79">
        <f t="shared" si="42"/>
        <v>12403.329220255366</v>
      </c>
      <c r="F305" s="79">
        <f t="shared" si="42"/>
        <v>8483.4822851288191</v>
      </c>
      <c r="G305" s="79">
        <f t="shared" si="42"/>
        <v>6668.1246346136286</v>
      </c>
      <c r="H305" s="79">
        <f t="shared" si="41"/>
        <v>5497.8621746558902</v>
      </c>
      <c r="I305" s="79">
        <f t="shared" si="41"/>
        <v>4720.2860873444024</v>
      </c>
      <c r="J305" s="79">
        <f t="shared" si="41"/>
        <v>4167.0924305160024</v>
      </c>
      <c r="K305" s="79">
        <f t="shared" si="46"/>
        <v>3754.1277343933934</v>
      </c>
      <c r="L305" s="79">
        <f t="shared" si="44"/>
        <v>3434.63876425133</v>
      </c>
      <c r="M305" s="79">
        <f t="shared" si="45"/>
        <v>3180.5724286193208</v>
      </c>
      <c r="N305" s="97"/>
      <c r="O305" s="98"/>
      <c r="P305" s="98"/>
      <c r="Q305" s="98"/>
      <c r="R305" s="99"/>
      <c r="S305" s="21"/>
    </row>
    <row r="306" spans="2:19" ht="15.5" hidden="1">
      <c r="B306" s="18"/>
      <c r="C306" s="78">
        <v>283000</v>
      </c>
      <c r="D306" s="79">
        <f t="shared" si="43"/>
        <v>0</v>
      </c>
      <c r="E306" s="79">
        <f t="shared" si="42"/>
        <v>12447.312657206625</v>
      </c>
      <c r="F306" s="79">
        <f t="shared" si="42"/>
        <v>8513.5655556434613</v>
      </c>
      <c r="G306" s="79">
        <f t="shared" si="42"/>
        <v>6691.7704666512655</v>
      </c>
      <c r="H306" s="79">
        <f t="shared" si="41"/>
        <v>5517.3581398142442</v>
      </c>
      <c r="I306" s="79">
        <f t="shared" si="41"/>
        <v>4737.0246904910146</v>
      </c>
      <c r="J306" s="79">
        <f t="shared" si="41"/>
        <v>4181.8693540284712</v>
      </c>
      <c r="K306" s="79">
        <f t="shared" si="46"/>
        <v>3767.4402440898239</v>
      </c>
      <c r="L306" s="79">
        <f t="shared" si="44"/>
        <v>3446.818334337328</v>
      </c>
      <c r="M306" s="79">
        <f t="shared" si="45"/>
        <v>3191.8510542527229</v>
      </c>
      <c r="N306" s="97"/>
      <c r="O306" s="98"/>
      <c r="P306" s="98"/>
      <c r="Q306" s="98"/>
      <c r="R306" s="99"/>
      <c r="S306" s="21"/>
    </row>
    <row r="307" spans="2:19" ht="15.5" hidden="1">
      <c r="B307" s="18"/>
      <c r="C307" s="78">
        <v>284000</v>
      </c>
      <c r="D307" s="79">
        <f t="shared" si="43"/>
        <v>0</v>
      </c>
      <c r="E307" s="79">
        <f t="shared" si="42"/>
        <v>12491.296094157884</v>
      </c>
      <c r="F307" s="79">
        <f t="shared" si="42"/>
        <v>8543.6488261581017</v>
      </c>
      <c r="G307" s="79">
        <f t="shared" si="42"/>
        <v>6715.4162986889023</v>
      </c>
      <c r="H307" s="79">
        <f t="shared" si="41"/>
        <v>5536.8541049725982</v>
      </c>
      <c r="I307" s="79">
        <f t="shared" si="41"/>
        <v>4753.7632936376258</v>
      </c>
      <c r="J307" s="79">
        <f t="shared" si="41"/>
        <v>4196.6462775409391</v>
      </c>
      <c r="K307" s="79">
        <f t="shared" si="46"/>
        <v>3780.7527537862547</v>
      </c>
      <c r="L307" s="79">
        <f t="shared" si="44"/>
        <v>3458.997904423326</v>
      </c>
      <c r="M307" s="79">
        <f t="shared" si="45"/>
        <v>3203.1296798861244</v>
      </c>
      <c r="N307" s="97"/>
      <c r="O307" s="98"/>
      <c r="P307" s="98"/>
      <c r="Q307" s="98"/>
      <c r="R307" s="99"/>
      <c r="S307" s="21"/>
    </row>
    <row r="308" spans="2:19" ht="15.5">
      <c r="B308" s="18"/>
      <c r="C308" s="86">
        <v>285000</v>
      </c>
      <c r="D308" s="87">
        <f t="shared" si="43"/>
        <v>0</v>
      </c>
      <c r="E308" s="87">
        <f t="shared" si="42"/>
        <v>12535.279531109143</v>
      </c>
      <c r="F308" s="87">
        <f t="shared" si="42"/>
        <v>8573.7320966727439</v>
      </c>
      <c r="G308" s="87">
        <f t="shared" si="42"/>
        <v>6739.0621307265392</v>
      </c>
      <c r="H308" s="87">
        <f t="shared" si="41"/>
        <v>5556.3500701309522</v>
      </c>
      <c r="I308" s="87">
        <f t="shared" si="41"/>
        <v>4770.501896784237</v>
      </c>
      <c r="J308" s="87">
        <f t="shared" si="41"/>
        <v>4211.423201053407</v>
      </c>
      <c r="K308" s="87">
        <f t="shared" si="46"/>
        <v>3794.0652634826852</v>
      </c>
      <c r="L308" s="87">
        <f t="shared" si="44"/>
        <v>3471.1774745093235</v>
      </c>
      <c r="M308" s="87">
        <f t="shared" si="45"/>
        <v>3214.4083055195265</v>
      </c>
      <c r="N308" s="97"/>
      <c r="O308" s="98"/>
      <c r="P308" s="98"/>
      <c r="Q308" s="98"/>
      <c r="R308" s="99"/>
      <c r="S308" s="21"/>
    </row>
    <row r="309" spans="2:19" ht="15.5" hidden="1">
      <c r="B309" s="18"/>
      <c r="C309" s="78">
        <v>286000</v>
      </c>
      <c r="D309" s="79">
        <f t="shared" si="43"/>
        <v>0</v>
      </c>
      <c r="E309" s="79">
        <f t="shared" si="42"/>
        <v>12579.262968060404</v>
      </c>
      <c r="F309" s="79">
        <f t="shared" si="42"/>
        <v>8603.8153671873843</v>
      </c>
      <c r="G309" s="79">
        <f t="shared" si="42"/>
        <v>6762.707962764177</v>
      </c>
      <c r="H309" s="79">
        <f t="shared" si="41"/>
        <v>5575.8460352893071</v>
      </c>
      <c r="I309" s="79">
        <f t="shared" si="41"/>
        <v>4787.2404999308483</v>
      </c>
      <c r="J309" s="79">
        <f t="shared" si="41"/>
        <v>4226.2001245658748</v>
      </c>
      <c r="K309" s="79">
        <f t="shared" si="46"/>
        <v>3807.3777731791151</v>
      </c>
      <c r="L309" s="79">
        <f t="shared" si="44"/>
        <v>3483.357044595321</v>
      </c>
      <c r="M309" s="79">
        <f t="shared" si="45"/>
        <v>3225.6869311529281</v>
      </c>
      <c r="N309" s="97"/>
      <c r="O309" s="98"/>
      <c r="P309" s="98"/>
      <c r="Q309" s="98"/>
      <c r="R309" s="99"/>
      <c r="S309" s="21"/>
    </row>
    <row r="310" spans="2:19" ht="15.5" hidden="1">
      <c r="B310" s="18"/>
      <c r="C310" s="78">
        <v>287000</v>
      </c>
      <c r="D310" s="79">
        <f t="shared" si="43"/>
        <v>0</v>
      </c>
      <c r="E310" s="79">
        <f t="shared" si="42"/>
        <v>12623.246405011665</v>
      </c>
      <c r="F310" s="79">
        <f t="shared" si="42"/>
        <v>8633.8986377020246</v>
      </c>
      <c r="G310" s="79">
        <f t="shared" si="42"/>
        <v>6786.3537948018129</v>
      </c>
      <c r="H310" s="79">
        <f t="shared" si="41"/>
        <v>5595.3420004476611</v>
      </c>
      <c r="I310" s="79">
        <f t="shared" si="41"/>
        <v>4803.9791030774595</v>
      </c>
      <c r="J310" s="79">
        <f t="shared" si="41"/>
        <v>4240.9770480783436</v>
      </c>
      <c r="K310" s="79">
        <f t="shared" si="46"/>
        <v>3820.690282875546</v>
      </c>
      <c r="L310" s="79">
        <f t="shared" si="44"/>
        <v>3495.5366146813185</v>
      </c>
      <c r="M310" s="79">
        <f t="shared" si="45"/>
        <v>3236.9655567863301</v>
      </c>
      <c r="N310" s="97"/>
      <c r="O310" s="98"/>
      <c r="P310" s="98"/>
      <c r="Q310" s="98"/>
      <c r="R310" s="99"/>
      <c r="S310" s="21"/>
    </row>
    <row r="311" spans="2:19" ht="15.5" hidden="1">
      <c r="B311" s="18"/>
      <c r="C311" s="78">
        <v>288000</v>
      </c>
      <c r="D311" s="79">
        <f t="shared" si="43"/>
        <v>0</v>
      </c>
      <c r="E311" s="79">
        <f t="shared" si="42"/>
        <v>12667.229841962926</v>
      </c>
      <c r="F311" s="79">
        <f t="shared" si="42"/>
        <v>8663.9819082166669</v>
      </c>
      <c r="G311" s="79">
        <f t="shared" si="42"/>
        <v>6809.9996268394507</v>
      </c>
      <c r="H311" s="79">
        <f t="shared" si="41"/>
        <v>5614.8379656060151</v>
      </c>
      <c r="I311" s="79">
        <f t="shared" si="41"/>
        <v>4820.7177062240708</v>
      </c>
      <c r="J311" s="79">
        <f t="shared" si="41"/>
        <v>4255.7539715908115</v>
      </c>
      <c r="K311" s="79">
        <f t="shared" si="46"/>
        <v>3834.0027925719764</v>
      </c>
      <c r="L311" s="79">
        <f t="shared" si="44"/>
        <v>3507.7161847673165</v>
      </c>
      <c r="M311" s="79">
        <f t="shared" si="45"/>
        <v>3248.2441824197317</v>
      </c>
      <c r="N311" s="97"/>
      <c r="O311" s="98"/>
      <c r="P311" s="98"/>
      <c r="Q311" s="98"/>
      <c r="R311" s="99"/>
      <c r="S311" s="21"/>
    </row>
    <row r="312" spans="2:19" ht="15.5" hidden="1">
      <c r="B312" s="18"/>
      <c r="C312" s="78">
        <v>289000</v>
      </c>
      <c r="D312" s="79">
        <f t="shared" si="43"/>
        <v>0</v>
      </c>
      <c r="E312" s="79">
        <f t="shared" si="42"/>
        <v>12711.213278914185</v>
      </c>
      <c r="F312" s="79">
        <f t="shared" si="42"/>
        <v>8694.0651787313072</v>
      </c>
      <c r="G312" s="79">
        <f t="shared" si="42"/>
        <v>6833.6454588770875</v>
      </c>
      <c r="H312" s="79">
        <f t="shared" si="41"/>
        <v>5634.3339307643701</v>
      </c>
      <c r="I312" s="79">
        <f t="shared" si="41"/>
        <v>4837.456309370682</v>
      </c>
      <c r="J312" s="79">
        <f t="shared" si="41"/>
        <v>4270.5308951032794</v>
      </c>
      <c r="K312" s="79">
        <f t="shared" si="46"/>
        <v>3847.3153022684073</v>
      </c>
      <c r="L312" s="79">
        <f t="shared" si="44"/>
        <v>3519.895754853314</v>
      </c>
      <c r="M312" s="79">
        <f t="shared" si="45"/>
        <v>3259.5228080531342</v>
      </c>
      <c r="N312" s="97"/>
      <c r="O312" s="98"/>
      <c r="P312" s="98"/>
      <c r="Q312" s="98"/>
      <c r="R312" s="99"/>
      <c r="S312" s="21"/>
    </row>
    <row r="313" spans="2:19" ht="15.5">
      <c r="B313" s="18"/>
      <c r="C313" s="78">
        <v>290000</v>
      </c>
      <c r="D313" s="79">
        <f t="shared" si="43"/>
        <v>0</v>
      </c>
      <c r="E313" s="79">
        <f t="shared" si="42"/>
        <v>12755.196715865446</v>
      </c>
      <c r="F313" s="79">
        <f t="shared" si="42"/>
        <v>8724.1484492459495</v>
      </c>
      <c r="G313" s="79">
        <f t="shared" si="42"/>
        <v>6857.2912909147244</v>
      </c>
      <c r="H313" s="79">
        <f t="shared" si="41"/>
        <v>5653.8298959227232</v>
      </c>
      <c r="I313" s="79">
        <f t="shared" si="41"/>
        <v>4854.1949125172932</v>
      </c>
      <c r="J313" s="79">
        <f t="shared" si="41"/>
        <v>4285.3078186157472</v>
      </c>
      <c r="K313" s="79">
        <f t="shared" si="46"/>
        <v>3860.6278119648373</v>
      </c>
      <c r="L313" s="79">
        <f t="shared" si="44"/>
        <v>3532.0753249393115</v>
      </c>
      <c r="M313" s="79">
        <f t="shared" si="45"/>
        <v>3270.8014336865358</v>
      </c>
      <c r="N313" s="97"/>
      <c r="O313" s="98"/>
      <c r="P313" s="98"/>
      <c r="Q313" s="98"/>
      <c r="R313" s="99"/>
      <c r="S313" s="21"/>
    </row>
    <row r="314" spans="2:19" ht="15.5" hidden="1">
      <c r="B314" s="18"/>
      <c r="C314" s="78">
        <v>291000</v>
      </c>
      <c r="D314" s="79">
        <f t="shared" si="43"/>
        <v>0</v>
      </c>
      <c r="E314" s="79">
        <f t="shared" si="42"/>
        <v>12799.180152816707</v>
      </c>
      <c r="F314" s="79">
        <f t="shared" si="42"/>
        <v>8754.2317197605898</v>
      </c>
      <c r="G314" s="79">
        <f t="shared" si="42"/>
        <v>6880.9371229523622</v>
      </c>
      <c r="H314" s="79">
        <f t="shared" si="41"/>
        <v>5673.3258610810781</v>
      </c>
      <c r="I314" s="79">
        <f t="shared" si="41"/>
        <v>4870.9335156639054</v>
      </c>
      <c r="J314" s="79">
        <f t="shared" si="41"/>
        <v>4300.084742128216</v>
      </c>
      <c r="K314" s="79">
        <f t="shared" si="46"/>
        <v>3873.9403216612677</v>
      </c>
      <c r="L314" s="79">
        <f t="shared" si="44"/>
        <v>3544.254895025309</v>
      </c>
      <c r="M314" s="79">
        <f t="shared" si="45"/>
        <v>3282.0800593199378</v>
      </c>
      <c r="N314" s="97"/>
      <c r="O314" s="98"/>
      <c r="P314" s="98"/>
      <c r="Q314" s="98"/>
      <c r="R314" s="99"/>
      <c r="S314" s="21"/>
    </row>
    <row r="315" spans="2:19" ht="15.5" hidden="1">
      <c r="B315" s="18"/>
      <c r="C315" s="78">
        <v>292000</v>
      </c>
      <c r="D315" s="79">
        <f t="shared" si="43"/>
        <v>0</v>
      </c>
      <c r="E315" s="79">
        <f t="shared" si="42"/>
        <v>12843.163589767966</v>
      </c>
      <c r="F315" s="79">
        <f t="shared" si="42"/>
        <v>8784.314990275232</v>
      </c>
      <c r="G315" s="79">
        <f t="shared" si="42"/>
        <v>6904.5829549899981</v>
      </c>
      <c r="H315" s="79">
        <f t="shared" si="41"/>
        <v>5692.8218262394321</v>
      </c>
      <c r="I315" s="79">
        <f t="shared" si="41"/>
        <v>4887.6721188105166</v>
      </c>
      <c r="J315" s="79">
        <f t="shared" si="41"/>
        <v>4314.8616656406839</v>
      </c>
      <c r="K315" s="79">
        <f t="shared" si="46"/>
        <v>3887.2528313576986</v>
      </c>
      <c r="L315" s="79">
        <f t="shared" si="44"/>
        <v>3556.434465111307</v>
      </c>
      <c r="M315" s="79">
        <f t="shared" si="45"/>
        <v>3293.3586849533394</v>
      </c>
      <c r="N315" s="97"/>
      <c r="O315" s="98"/>
      <c r="P315" s="98"/>
      <c r="Q315" s="98"/>
      <c r="R315" s="99"/>
      <c r="S315" s="21"/>
    </row>
    <row r="316" spans="2:19" ht="15.5" hidden="1">
      <c r="B316" s="18"/>
      <c r="C316" s="78">
        <v>293000</v>
      </c>
      <c r="D316" s="79">
        <f t="shared" si="43"/>
        <v>0</v>
      </c>
      <c r="E316" s="79">
        <f t="shared" si="42"/>
        <v>12887.147026719225</v>
      </c>
      <c r="F316" s="79">
        <f t="shared" si="42"/>
        <v>8814.3982607898724</v>
      </c>
      <c r="G316" s="79">
        <f t="shared" si="42"/>
        <v>6928.2287870276359</v>
      </c>
      <c r="H316" s="79">
        <f t="shared" si="41"/>
        <v>5712.3177913977861</v>
      </c>
      <c r="I316" s="79">
        <f t="shared" si="41"/>
        <v>4904.4107219571279</v>
      </c>
      <c r="J316" s="79">
        <f t="shared" si="41"/>
        <v>4329.6385891531518</v>
      </c>
      <c r="K316" s="79">
        <f t="shared" si="46"/>
        <v>3900.5653410541286</v>
      </c>
      <c r="L316" s="79">
        <f t="shared" si="44"/>
        <v>3568.614035197304</v>
      </c>
      <c r="M316" s="79">
        <f t="shared" si="45"/>
        <v>3304.6373105867415</v>
      </c>
      <c r="N316" s="97"/>
      <c r="O316" s="98"/>
      <c r="P316" s="98"/>
      <c r="Q316" s="98"/>
      <c r="R316" s="99"/>
      <c r="S316" s="21"/>
    </row>
    <row r="317" spans="2:19" ht="15.5" hidden="1">
      <c r="B317" s="18"/>
      <c r="C317" s="78">
        <v>294000</v>
      </c>
      <c r="D317" s="79">
        <f t="shared" si="43"/>
        <v>0</v>
      </c>
      <c r="E317" s="79">
        <f t="shared" si="42"/>
        <v>12931.130463670484</v>
      </c>
      <c r="F317" s="79">
        <f t="shared" si="42"/>
        <v>8844.4815313045146</v>
      </c>
      <c r="G317" s="79">
        <f t="shared" si="42"/>
        <v>6951.8746190652719</v>
      </c>
      <c r="H317" s="79">
        <f t="shared" si="41"/>
        <v>5731.813756556141</v>
      </c>
      <c r="I317" s="79">
        <f t="shared" si="41"/>
        <v>4921.1493251037391</v>
      </c>
      <c r="J317" s="79">
        <f t="shared" si="41"/>
        <v>4344.4155126656196</v>
      </c>
      <c r="K317" s="79">
        <f t="shared" si="46"/>
        <v>3913.877850750559</v>
      </c>
      <c r="L317" s="79">
        <f t="shared" si="44"/>
        <v>3580.793605283302</v>
      </c>
      <c r="M317" s="79">
        <f t="shared" si="45"/>
        <v>3315.9159362201431</v>
      </c>
      <c r="N317" s="97"/>
      <c r="O317" s="98"/>
      <c r="P317" s="98"/>
      <c r="Q317" s="98"/>
      <c r="R317" s="99"/>
      <c r="S317" s="21"/>
    </row>
    <row r="318" spans="2:19" ht="15.5">
      <c r="B318" s="18"/>
      <c r="C318" s="86">
        <v>295000</v>
      </c>
      <c r="D318" s="87">
        <f t="shared" si="43"/>
        <v>0</v>
      </c>
      <c r="E318" s="87">
        <f t="shared" si="42"/>
        <v>12975.113900621745</v>
      </c>
      <c r="F318" s="87">
        <f t="shared" si="42"/>
        <v>8874.564801819155</v>
      </c>
      <c r="G318" s="87">
        <f t="shared" si="42"/>
        <v>6975.5204511029096</v>
      </c>
      <c r="H318" s="87">
        <f t="shared" si="41"/>
        <v>5751.3097217144941</v>
      </c>
      <c r="I318" s="87">
        <f t="shared" si="41"/>
        <v>4937.8879282503503</v>
      </c>
      <c r="J318" s="87">
        <f t="shared" si="41"/>
        <v>4359.1924361780884</v>
      </c>
      <c r="K318" s="87">
        <f t="shared" si="46"/>
        <v>3927.1903604469899</v>
      </c>
      <c r="L318" s="87">
        <f t="shared" si="44"/>
        <v>3592.9731753692995</v>
      </c>
      <c r="M318" s="87">
        <f t="shared" si="45"/>
        <v>3327.1945618535451</v>
      </c>
      <c r="N318" s="97"/>
      <c r="O318" s="98"/>
      <c r="P318" s="98"/>
      <c r="Q318" s="98"/>
      <c r="R318" s="99"/>
      <c r="S318" s="21"/>
    </row>
    <row r="319" spans="2:19" ht="15.5" hidden="1">
      <c r="B319" s="18"/>
      <c r="C319" s="78">
        <v>296000</v>
      </c>
      <c r="D319" s="79">
        <f t="shared" si="43"/>
        <v>0</v>
      </c>
      <c r="E319" s="79">
        <f t="shared" si="42"/>
        <v>13019.097337573006</v>
      </c>
      <c r="F319" s="79">
        <f t="shared" si="42"/>
        <v>8904.6480723337954</v>
      </c>
      <c r="G319" s="79">
        <f t="shared" si="42"/>
        <v>6999.1662831405456</v>
      </c>
      <c r="H319" s="79">
        <f t="shared" si="41"/>
        <v>5770.805686872849</v>
      </c>
      <c r="I319" s="79">
        <f t="shared" si="41"/>
        <v>4954.6265313969616</v>
      </c>
      <c r="J319" s="79">
        <f t="shared" si="41"/>
        <v>4373.9693596905563</v>
      </c>
      <c r="K319" s="79">
        <f t="shared" si="46"/>
        <v>3940.5028701434198</v>
      </c>
      <c r="L319" s="79">
        <f t="shared" si="44"/>
        <v>3605.1527454552975</v>
      </c>
      <c r="M319" s="79">
        <f t="shared" si="45"/>
        <v>3338.4731874869467</v>
      </c>
      <c r="N319" s="97"/>
      <c r="O319" s="98"/>
      <c r="P319" s="98"/>
      <c r="Q319" s="98"/>
      <c r="R319" s="99"/>
      <c r="S319" s="21"/>
    </row>
    <row r="320" spans="2:19" ht="15.5" hidden="1">
      <c r="B320" s="18"/>
      <c r="C320" s="78">
        <v>297000</v>
      </c>
      <c r="D320" s="79">
        <f t="shared" si="43"/>
        <v>0</v>
      </c>
      <c r="E320" s="79">
        <f t="shared" si="42"/>
        <v>13063.080774524266</v>
      </c>
      <c r="F320" s="79">
        <f t="shared" si="42"/>
        <v>8934.7313428484376</v>
      </c>
      <c r="G320" s="79">
        <f t="shared" si="42"/>
        <v>7022.8121151781834</v>
      </c>
      <c r="H320" s="79">
        <f t="shared" si="41"/>
        <v>5790.301652031204</v>
      </c>
      <c r="I320" s="79">
        <f t="shared" si="41"/>
        <v>4971.3651345435728</v>
      </c>
      <c r="J320" s="79">
        <f t="shared" si="41"/>
        <v>4388.7462832030242</v>
      </c>
      <c r="K320" s="79">
        <f t="shared" si="46"/>
        <v>3953.8153798398507</v>
      </c>
      <c r="L320" s="79">
        <f t="shared" si="44"/>
        <v>3617.3323155412945</v>
      </c>
      <c r="M320" s="79">
        <f t="shared" si="45"/>
        <v>3349.7518131203487</v>
      </c>
      <c r="N320" s="97"/>
      <c r="O320" s="98"/>
      <c r="P320" s="98"/>
      <c r="Q320" s="98"/>
      <c r="R320" s="99"/>
      <c r="S320" s="21"/>
    </row>
    <row r="321" spans="2:19" ht="15.5" hidden="1">
      <c r="B321" s="18"/>
      <c r="C321" s="78">
        <v>298000</v>
      </c>
      <c r="D321" s="79">
        <f t="shared" si="43"/>
        <v>0</v>
      </c>
      <c r="E321" s="79">
        <f t="shared" si="42"/>
        <v>13107.064211475526</v>
      </c>
      <c r="F321" s="79">
        <f t="shared" si="42"/>
        <v>8964.814613363078</v>
      </c>
      <c r="G321" s="79">
        <f t="shared" si="42"/>
        <v>7046.4579472158193</v>
      </c>
      <c r="H321" s="79">
        <f t="shared" si="41"/>
        <v>5809.7976171895571</v>
      </c>
      <c r="I321" s="79">
        <f t="shared" si="41"/>
        <v>4988.103737690185</v>
      </c>
      <c r="J321" s="79">
        <f t="shared" si="41"/>
        <v>4403.5232067154921</v>
      </c>
      <c r="K321" s="79">
        <f t="shared" si="46"/>
        <v>3967.1278895362811</v>
      </c>
      <c r="L321" s="79">
        <f t="shared" si="44"/>
        <v>3629.5118856272925</v>
      </c>
      <c r="M321" s="79">
        <f t="shared" si="45"/>
        <v>3361.0304387537503</v>
      </c>
      <c r="N321" s="97"/>
      <c r="O321" s="98"/>
      <c r="P321" s="98"/>
      <c r="Q321" s="98"/>
      <c r="R321" s="99"/>
      <c r="S321" s="21"/>
    </row>
    <row r="322" spans="2:19" ht="15.5" hidden="1">
      <c r="B322" s="18"/>
      <c r="C322" s="78">
        <v>299000</v>
      </c>
      <c r="D322" s="79">
        <f t="shared" si="43"/>
        <v>0</v>
      </c>
      <c r="E322" s="79">
        <f t="shared" si="42"/>
        <v>13151.047648426787</v>
      </c>
      <c r="F322" s="79">
        <f t="shared" si="42"/>
        <v>8994.8978838777202</v>
      </c>
      <c r="G322" s="79">
        <f t="shared" si="42"/>
        <v>7070.1037792534571</v>
      </c>
      <c r="H322" s="79">
        <f t="shared" si="41"/>
        <v>5829.293582347912</v>
      </c>
      <c r="I322" s="79">
        <f t="shared" si="41"/>
        <v>5004.8423408367962</v>
      </c>
      <c r="J322" s="79">
        <f t="shared" si="41"/>
        <v>4418.3001302279608</v>
      </c>
      <c r="K322" s="79">
        <f t="shared" si="46"/>
        <v>3980.4403992327116</v>
      </c>
      <c r="L322" s="79">
        <f t="shared" si="44"/>
        <v>3641.6914557132905</v>
      </c>
      <c r="M322" s="79">
        <f t="shared" si="45"/>
        <v>3372.3090643871528</v>
      </c>
      <c r="N322" s="97"/>
      <c r="O322" s="98"/>
      <c r="P322" s="98"/>
      <c r="Q322" s="98"/>
      <c r="R322" s="99"/>
      <c r="S322" s="21"/>
    </row>
    <row r="323" spans="2:19" ht="15.5">
      <c r="B323" s="18"/>
      <c r="C323" s="78">
        <v>300000</v>
      </c>
      <c r="D323" s="79">
        <f t="shared" si="43"/>
        <v>0</v>
      </c>
      <c r="E323" s="79">
        <f t="shared" si="42"/>
        <v>13195.031085378048</v>
      </c>
      <c r="F323" s="79">
        <f t="shared" si="42"/>
        <v>9024.9811543923606</v>
      </c>
      <c r="G323" s="79">
        <f t="shared" si="42"/>
        <v>7093.749611291094</v>
      </c>
      <c r="H323" s="79">
        <f t="shared" si="41"/>
        <v>5848.789547506266</v>
      </c>
      <c r="I323" s="79">
        <f t="shared" si="41"/>
        <v>5021.5809439834075</v>
      </c>
      <c r="J323" s="79">
        <f t="shared" si="41"/>
        <v>4433.0770537404287</v>
      </c>
      <c r="K323" s="79">
        <f t="shared" si="46"/>
        <v>3993.752908929142</v>
      </c>
      <c r="L323" s="79">
        <f t="shared" si="44"/>
        <v>3653.8710257992875</v>
      </c>
      <c r="M323" s="79">
        <f t="shared" si="45"/>
        <v>3383.5876900205544</v>
      </c>
      <c r="N323" s="97"/>
      <c r="O323" s="98"/>
      <c r="P323" s="98"/>
      <c r="Q323" s="98"/>
      <c r="R323" s="99"/>
      <c r="S323" s="21"/>
    </row>
    <row r="324" spans="2:19" ht="15.5" hidden="1">
      <c r="B324" s="18"/>
      <c r="C324" s="78">
        <v>301000</v>
      </c>
      <c r="D324" s="79">
        <f t="shared" ref="D324:D375" si="47">IF($V$19="P4",PMT(D$11,D$6,$C324*(-1)),0)</f>
        <v>0</v>
      </c>
      <c r="E324" s="79">
        <f t="shared" si="42"/>
        <v>13239.014522329308</v>
      </c>
      <c r="F324" s="79">
        <f t="shared" si="42"/>
        <v>9055.0644249070028</v>
      </c>
      <c r="G324" s="79">
        <f t="shared" si="42"/>
        <v>7117.3954433287308</v>
      </c>
      <c r="H324" s="79">
        <f t="shared" si="41"/>
        <v>5868.28551266462</v>
      </c>
      <c r="I324" s="79">
        <f t="shared" si="41"/>
        <v>5038.3195471300187</v>
      </c>
      <c r="J324" s="79">
        <f t="shared" si="41"/>
        <v>4447.8539772528966</v>
      </c>
      <c r="K324" s="79">
        <f t="shared" si="46"/>
        <v>4007.0654186255724</v>
      </c>
      <c r="L324" s="79">
        <f t="shared" si="44"/>
        <v>3666.050595885285</v>
      </c>
      <c r="M324" s="79">
        <f t="shared" si="45"/>
        <v>3394.866315653956</v>
      </c>
      <c r="N324" s="97"/>
      <c r="O324" s="98"/>
      <c r="P324" s="98"/>
      <c r="Q324" s="98"/>
      <c r="R324" s="99"/>
      <c r="S324" s="21"/>
    </row>
    <row r="325" spans="2:19" ht="15.5" hidden="1">
      <c r="B325" s="18"/>
      <c r="C325" s="78">
        <v>302000</v>
      </c>
      <c r="D325" s="79">
        <f t="shared" si="47"/>
        <v>0</v>
      </c>
      <c r="E325" s="79">
        <f t="shared" si="42"/>
        <v>13282.997959280568</v>
      </c>
      <c r="F325" s="79">
        <f t="shared" si="42"/>
        <v>9085.1476954216432</v>
      </c>
      <c r="G325" s="79">
        <f t="shared" si="42"/>
        <v>7141.0412753663677</v>
      </c>
      <c r="H325" s="79">
        <f t="shared" si="41"/>
        <v>5887.7814778229749</v>
      </c>
      <c r="I325" s="79">
        <f t="shared" si="41"/>
        <v>5055.0581502766299</v>
      </c>
      <c r="J325" s="79">
        <f t="shared" si="41"/>
        <v>4462.6309007653645</v>
      </c>
      <c r="K325" s="79">
        <f t="shared" si="46"/>
        <v>4020.3779283220033</v>
      </c>
      <c r="L325" s="79">
        <f t="shared" si="44"/>
        <v>3678.230165971283</v>
      </c>
      <c r="M325" s="79">
        <f t="shared" si="45"/>
        <v>3406.1449412873581</v>
      </c>
      <c r="N325" s="97"/>
      <c r="O325" s="98"/>
      <c r="P325" s="98"/>
      <c r="Q325" s="98"/>
      <c r="R325" s="99"/>
      <c r="S325" s="21"/>
    </row>
    <row r="326" spans="2:19" ht="15.5" hidden="1">
      <c r="B326" s="18"/>
      <c r="C326" s="78">
        <v>303000</v>
      </c>
      <c r="D326" s="79">
        <f t="shared" si="47"/>
        <v>0</v>
      </c>
      <c r="E326" s="79">
        <f t="shared" si="42"/>
        <v>13326.981396231826</v>
      </c>
      <c r="F326" s="79">
        <f t="shared" si="42"/>
        <v>9115.2309659362836</v>
      </c>
      <c r="G326" s="79">
        <f t="shared" si="42"/>
        <v>7164.6871074040055</v>
      </c>
      <c r="H326" s="79">
        <f t="shared" si="41"/>
        <v>5907.277442981328</v>
      </c>
      <c r="I326" s="79">
        <f t="shared" si="41"/>
        <v>5071.7967534232421</v>
      </c>
      <c r="J326" s="79">
        <f t="shared" si="41"/>
        <v>4477.4078242778332</v>
      </c>
      <c r="K326" s="79">
        <f t="shared" si="46"/>
        <v>4033.6904380184337</v>
      </c>
      <c r="L326" s="79">
        <f t="shared" si="44"/>
        <v>3690.409736057281</v>
      </c>
      <c r="M326" s="79">
        <f t="shared" si="45"/>
        <v>3417.4235669207596</v>
      </c>
      <c r="N326" s="97"/>
      <c r="O326" s="98"/>
      <c r="P326" s="98"/>
      <c r="Q326" s="98"/>
      <c r="R326" s="99"/>
      <c r="S326" s="21"/>
    </row>
    <row r="327" spans="2:19" ht="15.5" hidden="1">
      <c r="B327" s="18"/>
      <c r="C327" s="78">
        <v>304000</v>
      </c>
      <c r="D327" s="79">
        <f t="shared" si="47"/>
        <v>0</v>
      </c>
      <c r="E327" s="79">
        <f t="shared" si="42"/>
        <v>13370.964833183087</v>
      </c>
      <c r="F327" s="79">
        <f t="shared" si="42"/>
        <v>9145.3142364509258</v>
      </c>
      <c r="G327" s="79">
        <f t="shared" si="42"/>
        <v>7188.3329394416423</v>
      </c>
      <c r="H327" s="79">
        <f t="shared" si="41"/>
        <v>5926.7734081396829</v>
      </c>
      <c r="I327" s="79">
        <f t="shared" si="41"/>
        <v>5088.5353565698533</v>
      </c>
      <c r="J327" s="79">
        <f t="shared" si="41"/>
        <v>4492.1847477903011</v>
      </c>
      <c r="K327" s="79">
        <f t="shared" si="46"/>
        <v>4047.0029477148637</v>
      </c>
      <c r="L327" s="79">
        <f t="shared" si="44"/>
        <v>3702.589306143278</v>
      </c>
      <c r="M327" s="79">
        <f t="shared" si="45"/>
        <v>3428.7021925541617</v>
      </c>
      <c r="N327" s="97"/>
      <c r="O327" s="98"/>
      <c r="P327" s="98"/>
      <c r="Q327" s="98"/>
      <c r="R327" s="99"/>
      <c r="S327" s="21"/>
    </row>
    <row r="328" spans="2:19" ht="15.5">
      <c r="B328" s="18"/>
      <c r="C328" s="86">
        <v>305000</v>
      </c>
      <c r="D328" s="87">
        <f t="shared" si="47"/>
        <v>0</v>
      </c>
      <c r="E328" s="87">
        <f t="shared" si="42"/>
        <v>13414.948270134348</v>
      </c>
      <c r="F328" s="87">
        <f t="shared" si="42"/>
        <v>9175.3975069655662</v>
      </c>
      <c r="G328" s="87">
        <f t="shared" si="42"/>
        <v>7211.9787714792792</v>
      </c>
      <c r="H328" s="87">
        <f t="shared" si="41"/>
        <v>5946.269373298037</v>
      </c>
      <c r="I328" s="87">
        <f t="shared" si="41"/>
        <v>5105.2739597164646</v>
      </c>
      <c r="J328" s="87">
        <f t="shared" si="41"/>
        <v>4506.961671302769</v>
      </c>
      <c r="K328" s="87">
        <f t="shared" si="46"/>
        <v>4060.3154574112946</v>
      </c>
      <c r="L328" s="87">
        <f t="shared" si="44"/>
        <v>3714.768876229276</v>
      </c>
      <c r="M328" s="87">
        <f t="shared" si="45"/>
        <v>3439.9808181875633</v>
      </c>
      <c r="N328" s="97"/>
      <c r="O328" s="98"/>
      <c r="P328" s="98"/>
      <c r="Q328" s="98"/>
      <c r="R328" s="99"/>
      <c r="S328" s="21"/>
    </row>
    <row r="329" spans="2:19" ht="15.5" hidden="1">
      <c r="B329" s="18"/>
      <c r="C329" s="78">
        <v>306000</v>
      </c>
      <c r="D329" s="79">
        <f t="shared" si="47"/>
        <v>0</v>
      </c>
      <c r="E329" s="79">
        <f t="shared" si="42"/>
        <v>13458.931707085607</v>
      </c>
      <c r="F329" s="79">
        <f t="shared" si="42"/>
        <v>9205.4807774802066</v>
      </c>
      <c r="G329" s="79">
        <f t="shared" si="42"/>
        <v>7235.6246035169161</v>
      </c>
      <c r="H329" s="79">
        <f t="shared" si="41"/>
        <v>5965.765338456391</v>
      </c>
      <c r="I329" s="79">
        <f t="shared" si="41"/>
        <v>5122.0125628630758</v>
      </c>
      <c r="J329" s="79">
        <f t="shared" si="41"/>
        <v>4521.7385948152369</v>
      </c>
      <c r="K329" s="79">
        <f t="shared" si="46"/>
        <v>4073.627967107725</v>
      </c>
      <c r="L329" s="79">
        <f t="shared" si="44"/>
        <v>3726.9484463152735</v>
      </c>
      <c r="M329" s="79">
        <f t="shared" si="45"/>
        <v>3451.2594438209653</v>
      </c>
      <c r="N329" s="97"/>
      <c r="O329" s="98"/>
      <c r="P329" s="98"/>
      <c r="Q329" s="98"/>
      <c r="R329" s="99"/>
      <c r="S329" s="21"/>
    </row>
    <row r="330" spans="2:19" ht="15.5" hidden="1">
      <c r="B330" s="18"/>
      <c r="C330" s="78">
        <v>307000</v>
      </c>
      <c r="D330" s="79">
        <f t="shared" si="47"/>
        <v>0</v>
      </c>
      <c r="E330" s="79">
        <f t="shared" si="42"/>
        <v>13502.915144036868</v>
      </c>
      <c r="F330" s="79">
        <f t="shared" si="42"/>
        <v>9235.5640479948488</v>
      </c>
      <c r="G330" s="79">
        <f t="shared" si="42"/>
        <v>7259.2704355545529</v>
      </c>
      <c r="H330" s="79">
        <f t="shared" si="41"/>
        <v>5985.2613036147459</v>
      </c>
      <c r="I330" s="79">
        <f t="shared" si="41"/>
        <v>5138.751166009687</v>
      </c>
      <c r="J330" s="79">
        <f t="shared" si="41"/>
        <v>4536.5155183277056</v>
      </c>
      <c r="K330" s="79">
        <f t="shared" si="46"/>
        <v>4086.940476804155</v>
      </c>
      <c r="L330" s="79">
        <f t="shared" si="44"/>
        <v>3739.1280164012715</v>
      </c>
      <c r="M330" s="79">
        <f t="shared" si="45"/>
        <v>3462.5380694543669</v>
      </c>
      <c r="N330" s="97"/>
      <c r="O330" s="98"/>
      <c r="P330" s="98"/>
      <c r="Q330" s="98"/>
      <c r="R330" s="99"/>
      <c r="S330" s="21"/>
    </row>
    <row r="331" spans="2:19" ht="15.5" hidden="1">
      <c r="B331" s="18"/>
      <c r="C331" s="78">
        <v>308000</v>
      </c>
      <c r="D331" s="79">
        <f t="shared" si="47"/>
        <v>0</v>
      </c>
      <c r="E331" s="79">
        <f t="shared" si="42"/>
        <v>13546.898580988129</v>
      </c>
      <c r="F331" s="79">
        <f t="shared" si="42"/>
        <v>9265.6473185094892</v>
      </c>
      <c r="G331" s="79">
        <f t="shared" si="42"/>
        <v>7282.9162675921907</v>
      </c>
      <c r="H331" s="79">
        <f t="shared" si="41"/>
        <v>6004.7572687730999</v>
      </c>
      <c r="I331" s="79">
        <f t="shared" si="41"/>
        <v>5155.4897691562983</v>
      </c>
      <c r="J331" s="79">
        <f t="shared" si="41"/>
        <v>4551.2924418401735</v>
      </c>
      <c r="K331" s="79">
        <f t="shared" si="46"/>
        <v>4100.2529865005863</v>
      </c>
      <c r="L331" s="79">
        <f t="shared" si="44"/>
        <v>3751.3075864872685</v>
      </c>
      <c r="M331" s="79">
        <f t="shared" si="45"/>
        <v>3473.8166950877689</v>
      </c>
      <c r="N331" s="97"/>
      <c r="O331" s="98"/>
      <c r="P331" s="98"/>
      <c r="Q331" s="98"/>
      <c r="R331" s="99"/>
      <c r="S331" s="21"/>
    </row>
    <row r="332" spans="2:19" ht="15.5" hidden="1">
      <c r="B332" s="18"/>
      <c r="C332" s="78">
        <v>309000</v>
      </c>
      <c r="D332" s="79">
        <f t="shared" si="47"/>
        <v>0</v>
      </c>
      <c r="E332" s="79">
        <f t="shared" si="42"/>
        <v>13590.88201793939</v>
      </c>
      <c r="F332" s="79">
        <f t="shared" si="42"/>
        <v>9295.7305890241314</v>
      </c>
      <c r="G332" s="79">
        <f t="shared" si="42"/>
        <v>7306.5620996298267</v>
      </c>
      <c r="H332" s="79">
        <f t="shared" si="42"/>
        <v>6024.2532339314539</v>
      </c>
      <c r="I332" s="79">
        <f t="shared" si="42"/>
        <v>5172.2283723029095</v>
      </c>
      <c r="J332" s="79">
        <f t="shared" si="42"/>
        <v>4566.0693653526414</v>
      </c>
      <c r="K332" s="79">
        <f t="shared" si="46"/>
        <v>4113.5654961970158</v>
      </c>
      <c r="L332" s="79">
        <f t="shared" si="44"/>
        <v>3763.4871565732665</v>
      </c>
      <c r="M332" s="79">
        <f t="shared" si="45"/>
        <v>3485.0953207211705</v>
      </c>
      <c r="N332" s="97"/>
      <c r="O332" s="98"/>
      <c r="P332" s="98"/>
      <c r="Q332" s="98"/>
      <c r="R332" s="99"/>
      <c r="S332" s="21"/>
    </row>
    <row r="333" spans="2:19" ht="15.5">
      <c r="B333" s="18"/>
      <c r="C333" s="78">
        <v>310000</v>
      </c>
      <c r="D333" s="79">
        <f t="shared" si="47"/>
        <v>0</v>
      </c>
      <c r="E333" s="79">
        <f t="shared" ref="E333:J375" si="48">PMT(E$11,E$6,$C333*(-1))</f>
        <v>13634.865454890649</v>
      </c>
      <c r="F333" s="79">
        <f t="shared" si="48"/>
        <v>9325.8138595387718</v>
      </c>
      <c r="G333" s="79">
        <f t="shared" si="48"/>
        <v>7330.2079316674644</v>
      </c>
      <c r="H333" s="79">
        <f t="shared" si="48"/>
        <v>6043.7491990898088</v>
      </c>
      <c r="I333" s="79">
        <f t="shared" si="48"/>
        <v>5188.9669754495208</v>
      </c>
      <c r="J333" s="79">
        <f t="shared" si="48"/>
        <v>4580.8462888651102</v>
      </c>
      <c r="K333" s="79">
        <f t="shared" si="46"/>
        <v>4126.8780058934472</v>
      </c>
      <c r="L333" s="79">
        <f t="shared" si="44"/>
        <v>3775.666726659264</v>
      </c>
      <c r="M333" s="79">
        <f t="shared" si="45"/>
        <v>3496.373946354573</v>
      </c>
      <c r="N333" s="97"/>
      <c r="O333" s="98"/>
      <c r="P333" s="98"/>
      <c r="Q333" s="98"/>
      <c r="R333" s="99"/>
      <c r="S333" s="21"/>
    </row>
    <row r="334" spans="2:19" ht="15.5" hidden="1">
      <c r="B334" s="18"/>
      <c r="C334" s="78">
        <v>311000</v>
      </c>
      <c r="D334" s="79">
        <f t="shared" si="47"/>
        <v>0</v>
      </c>
      <c r="E334" s="79">
        <f t="shared" si="48"/>
        <v>13678.84889184191</v>
      </c>
      <c r="F334" s="79">
        <f t="shared" si="48"/>
        <v>9355.897130053414</v>
      </c>
      <c r="G334" s="79">
        <f t="shared" si="48"/>
        <v>7353.8537637051004</v>
      </c>
      <c r="H334" s="79">
        <f t="shared" si="48"/>
        <v>6063.2451642481619</v>
      </c>
      <c r="I334" s="79">
        <f t="shared" si="48"/>
        <v>5205.705578596132</v>
      </c>
      <c r="J334" s="79">
        <f t="shared" si="48"/>
        <v>4595.6232123775781</v>
      </c>
      <c r="K334" s="79">
        <f t="shared" si="46"/>
        <v>4140.1905155898776</v>
      </c>
      <c r="L334" s="79">
        <f t="shared" si="44"/>
        <v>3787.8462967452615</v>
      </c>
      <c r="M334" s="79">
        <f t="shared" si="45"/>
        <v>3507.6525719879746</v>
      </c>
      <c r="N334" s="97"/>
      <c r="O334" s="98"/>
      <c r="P334" s="98"/>
      <c r="Q334" s="98"/>
      <c r="R334" s="99"/>
      <c r="S334" s="21"/>
    </row>
    <row r="335" spans="2:19" ht="15.5" hidden="1">
      <c r="B335" s="18"/>
      <c r="C335" s="78">
        <v>312000</v>
      </c>
      <c r="D335" s="79">
        <f t="shared" si="47"/>
        <v>0</v>
      </c>
      <c r="E335" s="79">
        <f t="shared" si="48"/>
        <v>13722.832328793171</v>
      </c>
      <c r="F335" s="79">
        <f t="shared" si="48"/>
        <v>9385.9804005680544</v>
      </c>
      <c r="G335" s="79">
        <f t="shared" si="48"/>
        <v>7377.4995957427382</v>
      </c>
      <c r="H335" s="79">
        <f t="shared" si="48"/>
        <v>6082.7411294065168</v>
      </c>
      <c r="I335" s="79">
        <f t="shared" si="48"/>
        <v>5222.4441817427441</v>
      </c>
      <c r="J335" s="79">
        <f t="shared" si="48"/>
        <v>4610.4001358900459</v>
      </c>
      <c r="K335" s="79">
        <f t="shared" si="46"/>
        <v>4153.5030252863071</v>
      </c>
      <c r="L335" s="79">
        <f t="shared" si="44"/>
        <v>3800.025866831259</v>
      </c>
      <c r="M335" s="79">
        <f t="shared" si="45"/>
        <v>3518.9311976213767</v>
      </c>
      <c r="N335" s="97"/>
      <c r="O335" s="98"/>
      <c r="P335" s="98"/>
      <c r="Q335" s="98"/>
      <c r="R335" s="99"/>
      <c r="S335" s="21"/>
    </row>
    <row r="336" spans="2:19" ht="15.5" hidden="1">
      <c r="B336" s="18"/>
      <c r="C336" s="78">
        <v>313000</v>
      </c>
      <c r="D336" s="79">
        <f t="shared" si="47"/>
        <v>0</v>
      </c>
      <c r="E336" s="79">
        <f t="shared" si="48"/>
        <v>13766.815765744428</v>
      </c>
      <c r="F336" s="79">
        <f t="shared" si="48"/>
        <v>9416.0636710826966</v>
      </c>
      <c r="G336" s="79">
        <f t="shared" si="48"/>
        <v>7401.1454277803741</v>
      </c>
      <c r="H336" s="79">
        <f t="shared" si="48"/>
        <v>6102.2370945648709</v>
      </c>
      <c r="I336" s="79">
        <f t="shared" si="48"/>
        <v>5239.1827848893554</v>
      </c>
      <c r="J336" s="79">
        <f t="shared" si="48"/>
        <v>4625.1770594025138</v>
      </c>
      <c r="K336" s="79">
        <f t="shared" si="46"/>
        <v>4166.8155349827384</v>
      </c>
      <c r="L336" s="79">
        <f t="shared" si="44"/>
        <v>3812.205436917257</v>
      </c>
      <c r="M336" s="79">
        <f t="shared" si="45"/>
        <v>3530.2098232547783</v>
      </c>
      <c r="N336" s="97"/>
      <c r="O336" s="98"/>
      <c r="P336" s="98"/>
      <c r="Q336" s="98"/>
      <c r="R336" s="99"/>
      <c r="S336" s="21"/>
    </row>
    <row r="337" spans="2:19" ht="15.5" hidden="1">
      <c r="B337" s="18"/>
      <c r="C337" s="78">
        <v>314000</v>
      </c>
      <c r="D337" s="79">
        <f t="shared" si="47"/>
        <v>0</v>
      </c>
      <c r="E337" s="79">
        <f t="shared" si="48"/>
        <v>13810.799202695689</v>
      </c>
      <c r="F337" s="79">
        <f t="shared" si="48"/>
        <v>9446.146941597337</v>
      </c>
      <c r="G337" s="79">
        <f t="shared" si="48"/>
        <v>7424.7912598180119</v>
      </c>
      <c r="H337" s="79">
        <f t="shared" si="48"/>
        <v>6121.7330597232249</v>
      </c>
      <c r="I337" s="79">
        <f t="shared" si="48"/>
        <v>5255.9213880359666</v>
      </c>
      <c r="J337" s="79">
        <f t="shared" si="48"/>
        <v>4639.9539829149826</v>
      </c>
      <c r="K337" s="79">
        <f t="shared" si="46"/>
        <v>4180.1280446791689</v>
      </c>
      <c r="L337" s="79">
        <f t="shared" si="44"/>
        <v>3824.3850070032549</v>
      </c>
      <c r="M337" s="79">
        <f t="shared" si="45"/>
        <v>3541.4884488881803</v>
      </c>
      <c r="N337" s="97"/>
      <c r="O337" s="98"/>
      <c r="P337" s="98"/>
      <c r="Q337" s="98"/>
      <c r="R337" s="99"/>
      <c r="S337" s="21"/>
    </row>
    <row r="338" spans="2:19" ht="15.5">
      <c r="B338" s="18"/>
      <c r="C338" s="86">
        <v>315000</v>
      </c>
      <c r="D338" s="87">
        <f t="shared" si="47"/>
        <v>0</v>
      </c>
      <c r="E338" s="87">
        <f t="shared" si="48"/>
        <v>13854.782639646948</v>
      </c>
      <c r="F338" s="87">
        <f t="shared" si="48"/>
        <v>9476.2302121119774</v>
      </c>
      <c r="G338" s="87">
        <f t="shared" si="48"/>
        <v>7448.4370918556488</v>
      </c>
      <c r="H338" s="87">
        <f t="shared" si="48"/>
        <v>6141.2290248815798</v>
      </c>
      <c r="I338" s="87">
        <f t="shared" si="48"/>
        <v>5272.6599911825779</v>
      </c>
      <c r="J338" s="87">
        <f t="shared" si="48"/>
        <v>4654.7309064274505</v>
      </c>
      <c r="K338" s="87">
        <f t="shared" si="46"/>
        <v>4193.4405543755993</v>
      </c>
      <c r="L338" s="87">
        <f t="shared" si="44"/>
        <v>3836.564577089252</v>
      </c>
      <c r="M338" s="87">
        <f t="shared" si="45"/>
        <v>3552.7670745215819</v>
      </c>
      <c r="N338" s="97"/>
      <c r="O338" s="98"/>
      <c r="P338" s="98"/>
      <c r="Q338" s="98"/>
      <c r="R338" s="99"/>
      <c r="S338" s="21"/>
    </row>
    <row r="339" spans="2:19" ht="15.5" hidden="1">
      <c r="B339" s="18"/>
      <c r="C339" s="78">
        <v>316000</v>
      </c>
      <c r="D339" s="79">
        <f t="shared" si="47"/>
        <v>0</v>
      </c>
      <c r="E339" s="79">
        <f t="shared" si="48"/>
        <v>13898.766076598209</v>
      </c>
      <c r="F339" s="79">
        <f t="shared" si="48"/>
        <v>9506.3134826266196</v>
      </c>
      <c r="G339" s="79">
        <f t="shared" si="48"/>
        <v>7472.0829238932856</v>
      </c>
      <c r="H339" s="79">
        <f t="shared" si="48"/>
        <v>6160.7249900399329</v>
      </c>
      <c r="I339" s="79">
        <f t="shared" si="48"/>
        <v>5289.3985943291891</v>
      </c>
      <c r="J339" s="79">
        <f t="shared" si="48"/>
        <v>4669.5078299399183</v>
      </c>
      <c r="K339" s="79">
        <f t="shared" si="46"/>
        <v>4206.7530640720297</v>
      </c>
      <c r="L339" s="79">
        <f t="shared" si="44"/>
        <v>3848.7441471752495</v>
      </c>
      <c r="M339" s="79">
        <f t="shared" si="45"/>
        <v>3564.0457001549839</v>
      </c>
      <c r="N339" s="97"/>
      <c r="O339" s="98"/>
      <c r="P339" s="98"/>
      <c r="Q339" s="98"/>
      <c r="R339" s="99"/>
      <c r="S339" s="21"/>
    </row>
    <row r="340" spans="2:19" ht="15.5" hidden="1">
      <c r="B340" s="18"/>
      <c r="C340" s="78">
        <v>317000</v>
      </c>
      <c r="D340" s="79">
        <f t="shared" si="47"/>
        <v>0</v>
      </c>
      <c r="E340" s="79">
        <f t="shared" si="48"/>
        <v>13942.74951354947</v>
      </c>
      <c r="F340" s="79">
        <f t="shared" si="48"/>
        <v>9536.39675314126</v>
      </c>
      <c r="G340" s="79">
        <f t="shared" si="48"/>
        <v>7495.7287559309225</v>
      </c>
      <c r="H340" s="79">
        <f t="shared" si="48"/>
        <v>6180.2209551982878</v>
      </c>
      <c r="I340" s="79">
        <f t="shared" si="48"/>
        <v>5306.1371974758003</v>
      </c>
      <c r="J340" s="79">
        <f t="shared" si="48"/>
        <v>4684.2847534523862</v>
      </c>
      <c r="K340" s="79">
        <f t="shared" si="46"/>
        <v>4220.0655737684601</v>
      </c>
      <c r="L340" s="79">
        <f t="shared" si="44"/>
        <v>3860.9237172612475</v>
      </c>
      <c r="M340" s="79">
        <f t="shared" si="45"/>
        <v>3575.3243257883855</v>
      </c>
      <c r="N340" s="97"/>
      <c r="O340" s="98"/>
      <c r="P340" s="98"/>
      <c r="Q340" s="98"/>
      <c r="R340" s="99"/>
      <c r="S340" s="21"/>
    </row>
    <row r="341" spans="2:19" ht="15.5" hidden="1">
      <c r="B341" s="18"/>
      <c r="C341" s="78">
        <v>318000</v>
      </c>
      <c r="D341" s="79">
        <f t="shared" si="47"/>
        <v>0</v>
      </c>
      <c r="E341" s="79">
        <f t="shared" si="48"/>
        <v>13986.732950500729</v>
      </c>
      <c r="F341" s="79">
        <f t="shared" si="48"/>
        <v>9566.4800236559022</v>
      </c>
      <c r="G341" s="79">
        <f t="shared" si="48"/>
        <v>7519.3745879685594</v>
      </c>
      <c r="H341" s="79">
        <f t="shared" si="48"/>
        <v>6199.7169203566418</v>
      </c>
      <c r="I341" s="79">
        <f t="shared" si="48"/>
        <v>5322.8758006224116</v>
      </c>
      <c r="J341" s="79">
        <f t="shared" si="48"/>
        <v>4699.0616769648541</v>
      </c>
      <c r="K341" s="79">
        <f t="shared" si="46"/>
        <v>4233.3780834648906</v>
      </c>
      <c r="L341" s="79">
        <f t="shared" si="44"/>
        <v>3873.1032873472454</v>
      </c>
      <c r="M341" s="79">
        <f t="shared" si="45"/>
        <v>3586.6029514217876</v>
      </c>
      <c r="N341" s="97"/>
      <c r="O341" s="98"/>
      <c r="P341" s="98"/>
      <c r="Q341" s="98"/>
      <c r="R341" s="99"/>
      <c r="S341" s="21"/>
    </row>
    <row r="342" spans="2:19" ht="15.5" hidden="1">
      <c r="B342" s="18"/>
      <c r="C342" s="78">
        <v>319000</v>
      </c>
      <c r="D342" s="79">
        <f t="shared" si="47"/>
        <v>0</v>
      </c>
      <c r="E342" s="79">
        <f t="shared" si="48"/>
        <v>14030.71638745199</v>
      </c>
      <c r="F342" s="79">
        <f t="shared" si="48"/>
        <v>9596.5632941705426</v>
      </c>
      <c r="G342" s="79">
        <f t="shared" si="48"/>
        <v>7543.0204200061971</v>
      </c>
      <c r="H342" s="79">
        <f t="shared" si="48"/>
        <v>6219.2128855149958</v>
      </c>
      <c r="I342" s="79">
        <f t="shared" si="48"/>
        <v>5339.6144037690228</v>
      </c>
      <c r="J342" s="79">
        <f t="shared" si="48"/>
        <v>4713.838600477322</v>
      </c>
      <c r="K342" s="79">
        <f t="shared" si="46"/>
        <v>4246.690593161321</v>
      </c>
      <c r="L342" s="79">
        <f t="shared" si="44"/>
        <v>3885.2828574332425</v>
      </c>
      <c r="M342" s="79">
        <f t="shared" si="45"/>
        <v>3597.8815770551892</v>
      </c>
      <c r="N342" s="97"/>
      <c r="O342" s="98"/>
      <c r="P342" s="98"/>
      <c r="Q342" s="98"/>
      <c r="R342" s="99"/>
      <c r="S342" s="21"/>
    </row>
    <row r="343" spans="2:19" ht="15.5">
      <c r="B343" s="18"/>
      <c r="C343" s="78">
        <v>320000</v>
      </c>
      <c r="D343" s="79">
        <f t="shared" si="47"/>
        <v>0</v>
      </c>
      <c r="E343" s="79">
        <f t="shared" si="48"/>
        <v>14074.699824403251</v>
      </c>
      <c r="F343" s="79">
        <f t="shared" si="48"/>
        <v>9626.6465646851848</v>
      </c>
      <c r="G343" s="79">
        <f t="shared" si="48"/>
        <v>7566.666252043834</v>
      </c>
      <c r="H343" s="79">
        <f t="shared" si="48"/>
        <v>6238.7088506733508</v>
      </c>
      <c r="I343" s="79">
        <f t="shared" si="48"/>
        <v>5356.353006915635</v>
      </c>
      <c r="J343" s="79">
        <f t="shared" si="48"/>
        <v>4728.6155239897898</v>
      </c>
      <c r="K343" s="79">
        <f t="shared" si="46"/>
        <v>4260.0031028577514</v>
      </c>
      <c r="L343" s="79">
        <f t="shared" si="44"/>
        <v>3897.4624275192405</v>
      </c>
      <c r="M343" s="79">
        <f t="shared" si="45"/>
        <v>3609.1602026885917</v>
      </c>
      <c r="N343" s="97"/>
      <c r="O343" s="98"/>
      <c r="P343" s="98"/>
      <c r="Q343" s="98"/>
      <c r="R343" s="99"/>
      <c r="S343" s="21"/>
    </row>
    <row r="344" spans="2:19" ht="15.5" hidden="1">
      <c r="B344" s="18"/>
      <c r="C344" s="78">
        <v>321000</v>
      </c>
      <c r="D344" s="79">
        <f t="shared" si="47"/>
        <v>0</v>
      </c>
      <c r="E344" s="79">
        <f t="shared" si="48"/>
        <v>14118.683261354512</v>
      </c>
      <c r="F344" s="79">
        <f t="shared" si="48"/>
        <v>9656.7298351998252</v>
      </c>
      <c r="G344" s="79">
        <f t="shared" si="48"/>
        <v>7590.3120840814709</v>
      </c>
      <c r="H344" s="79">
        <f t="shared" si="48"/>
        <v>6258.2048158317048</v>
      </c>
      <c r="I344" s="79">
        <f t="shared" si="48"/>
        <v>5373.0916100622462</v>
      </c>
      <c r="J344" s="79">
        <f t="shared" si="48"/>
        <v>4743.3924475022586</v>
      </c>
      <c r="K344" s="79">
        <f t="shared" si="46"/>
        <v>4273.3156125541818</v>
      </c>
      <c r="L344" s="79">
        <f t="shared" si="44"/>
        <v>3909.641997605238</v>
      </c>
      <c r="M344" s="79">
        <f t="shared" si="45"/>
        <v>3620.4388283219932</v>
      </c>
      <c r="N344" s="97"/>
      <c r="O344" s="98"/>
      <c r="P344" s="98"/>
      <c r="Q344" s="98"/>
      <c r="R344" s="99"/>
      <c r="S344" s="21"/>
    </row>
    <row r="345" spans="2:19" ht="15.5" hidden="1">
      <c r="B345" s="18"/>
      <c r="C345" s="78">
        <v>322000</v>
      </c>
      <c r="D345" s="79">
        <f t="shared" si="47"/>
        <v>0</v>
      </c>
      <c r="E345" s="79">
        <f t="shared" si="48"/>
        <v>14162.666698305769</v>
      </c>
      <c r="F345" s="79">
        <f t="shared" si="48"/>
        <v>9686.8131057144656</v>
      </c>
      <c r="G345" s="79">
        <f t="shared" si="48"/>
        <v>7613.9579161191077</v>
      </c>
      <c r="H345" s="79">
        <f t="shared" si="48"/>
        <v>6277.7007809900588</v>
      </c>
      <c r="I345" s="79">
        <f t="shared" si="48"/>
        <v>5389.8302132088575</v>
      </c>
      <c r="J345" s="79">
        <f t="shared" si="48"/>
        <v>4758.1693710147265</v>
      </c>
      <c r="K345" s="79">
        <f t="shared" si="46"/>
        <v>4286.6281222506123</v>
      </c>
      <c r="L345" s="79">
        <f t="shared" si="44"/>
        <v>3921.821567691235</v>
      </c>
      <c r="M345" s="79">
        <f t="shared" si="45"/>
        <v>3631.7174539553944</v>
      </c>
      <c r="N345" s="97"/>
      <c r="O345" s="98"/>
      <c r="P345" s="98"/>
      <c r="Q345" s="98"/>
      <c r="R345" s="99"/>
      <c r="S345" s="21"/>
    </row>
    <row r="346" spans="2:19" ht="15.5" hidden="1">
      <c r="B346" s="18"/>
      <c r="C346" s="78">
        <v>323000</v>
      </c>
      <c r="D346" s="79">
        <f t="shared" si="47"/>
        <v>0</v>
      </c>
      <c r="E346" s="79">
        <f t="shared" si="48"/>
        <v>14206.65013525703</v>
      </c>
      <c r="F346" s="79">
        <f t="shared" si="48"/>
        <v>9716.8963762291078</v>
      </c>
      <c r="G346" s="79">
        <f t="shared" si="48"/>
        <v>7637.6037481567455</v>
      </c>
      <c r="H346" s="79">
        <f t="shared" si="48"/>
        <v>6297.1967461484137</v>
      </c>
      <c r="I346" s="79">
        <f t="shared" si="48"/>
        <v>5406.5688163554687</v>
      </c>
      <c r="J346" s="79">
        <f t="shared" si="48"/>
        <v>4772.9462945271944</v>
      </c>
      <c r="K346" s="79">
        <f t="shared" si="46"/>
        <v>4299.9406319470436</v>
      </c>
      <c r="L346" s="79">
        <f t="shared" si="44"/>
        <v>3934.001137777233</v>
      </c>
      <c r="M346" s="79">
        <f t="shared" si="45"/>
        <v>3642.9960795887969</v>
      </c>
      <c r="N346" s="97"/>
      <c r="O346" s="98"/>
      <c r="P346" s="98"/>
      <c r="Q346" s="98"/>
      <c r="R346" s="99"/>
      <c r="S346" s="21"/>
    </row>
    <row r="347" spans="2:19" ht="15.5" hidden="1">
      <c r="B347" s="18"/>
      <c r="C347" s="78">
        <v>324000</v>
      </c>
      <c r="D347" s="79">
        <f t="shared" si="47"/>
        <v>0</v>
      </c>
      <c r="E347" s="79">
        <f t="shared" si="48"/>
        <v>14250.633572208289</v>
      </c>
      <c r="F347" s="79">
        <f t="shared" si="48"/>
        <v>9746.9796467437482</v>
      </c>
      <c r="G347" s="79">
        <f t="shared" si="48"/>
        <v>7661.2495801943815</v>
      </c>
      <c r="H347" s="79">
        <f t="shared" si="48"/>
        <v>6316.6927113067668</v>
      </c>
      <c r="I347" s="79">
        <f t="shared" si="48"/>
        <v>5423.3074195020799</v>
      </c>
      <c r="J347" s="79">
        <f t="shared" si="48"/>
        <v>4787.7232180396622</v>
      </c>
      <c r="K347" s="79">
        <f t="shared" si="46"/>
        <v>4313.2531416434731</v>
      </c>
      <c r="L347" s="79">
        <f t="shared" si="44"/>
        <v>3946.180707863231</v>
      </c>
      <c r="M347" s="79">
        <f t="shared" si="45"/>
        <v>3654.2747052221985</v>
      </c>
      <c r="N347" s="97"/>
      <c r="O347" s="98"/>
      <c r="P347" s="98"/>
      <c r="Q347" s="98"/>
      <c r="R347" s="99"/>
      <c r="S347" s="21"/>
    </row>
    <row r="348" spans="2:19" ht="15.5">
      <c r="B348" s="18"/>
      <c r="C348" s="86">
        <v>325000</v>
      </c>
      <c r="D348" s="87">
        <f t="shared" si="47"/>
        <v>0</v>
      </c>
      <c r="E348" s="87">
        <f t="shared" si="48"/>
        <v>14294.61700915955</v>
      </c>
      <c r="F348" s="87">
        <f t="shared" si="48"/>
        <v>9777.0629172583904</v>
      </c>
      <c r="G348" s="87">
        <f t="shared" si="48"/>
        <v>7684.8954122320192</v>
      </c>
      <c r="H348" s="87">
        <f t="shared" si="48"/>
        <v>6336.1886764651217</v>
      </c>
      <c r="I348" s="87">
        <f t="shared" si="48"/>
        <v>5440.0460226486912</v>
      </c>
      <c r="J348" s="87">
        <f t="shared" si="48"/>
        <v>4802.500141552131</v>
      </c>
      <c r="K348" s="87">
        <f t="shared" si="46"/>
        <v>4326.5656513399035</v>
      </c>
      <c r="L348" s="87">
        <f t="shared" si="44"/>
        <v>3958.3602779492285</v>
      </c>
      <c r="M348" s="87">
        <f t="shared" si="45"/>
        <v>3665.5533308556005</v>
      </c>
      <c r="N348" s="97"/>
      <c r="O348" s="98"/>
      <c r="P348" s="98"/>
      <c r="Q348" s="98"/>
      <c r="R348" s="99"/>
      <c r="S348" s="21"/>
    </row>
    <row r="349" spans="2:19" ht="15.5" hidden="1">
      <c r="B349" s="18"/>
      <c r="C349" s="78">
        <v>326000</v>
      </c>
      <c r="D349" s="79">
        <f t="shared" si="47"/>
        <v>0</v>
      </c>
      <c r="E349" s="79">
        <f t="shared" si="48"/>
        <v>14338.600446110811</v>
      </c>
      <c r="F349" s="79">
        <f t="shared" si="48"/>
        <v>9807.1461877730308</v>
      </c>
      <c r="G349" s="79">
        <f t="shared" si="48"/>
        <v>7708.5412442696552</v>
      </c>
      <c r="H349" s="79">
        <f t="shared" si="48"/>
        <v>6355.6846416234757</v>
      </c>
      <c r="I349" s="79">
        <f t="shared" si="48"/>
        <v>5456.7846257953024</v>
      </c>
      <c r="J349" s="79">
        <f t="shared" si="48"/>
        <v>4817.2770650645989</v>
      </c>
      <c r="K349" s="79">
        <f t="shared" si="46"/>
        <v>4339.8781610363349</v>
      </c>
      <c r="L349" s="79">
        <f t="shared" si="44"/>
        <v>3970.539848035226</v>
      </c>
      <c r="M349" s="79">
        <f t="shared" si="45"/>
        <v>3676.8319564890021</v>
      </c>
      <c r="N349" s="97"/>
      <c r="O349" s="98"/>
      <c r="P349" s="98"/>
      <c r="Q349" s="98"/>
      <c r="R349" s="99"/>
      <c r="S349" s="21"/>
    </row>
    <row r="350" spans="2:19" ht="15.5" hidden="1">
      <c r="B350" s="18"/>
      <c r="C350" s="78">
        <v>327000</v>
      </c>
      <c r="D350" s="79">
        <f t="shared" si="47"/>
        <v>0</v>
      </c>
      <c r="E350" s="79">
        <f t="shared" si="48"/>
        <v>14382.583883062071</v>
      </c>
      <c r="F350" s="79">
        <f t="shared" si="48"/>
        <v>9837.2294582876748</v>
      </c>
      <c r="G350" s="79">
        <f t="shared" si="48"/>
        <v>7732.187076307293</v>
      </c>
      <c r="H350" s="79">
        <f t="shared" si="48"/>
        <v>6375.1806067818297</v>
      </c>
      <c r="I350" s="79">
        <f t="shared" si="48"/>
        <v>5473.5232289419137</v>
      </c>
      <c r="J350" s="79">
        <f t="shared" si="48"/>
        <v>4832.0539885770668</v>
      </c>
      <c r="K350" s="79">
        <f t="shared" si="46"/>
        <v>4353.1906707327644</v>
      </c>
      <c r="L350" s="79">
        <f t="shared" si="44"/>
        <v>3982.7194181212235</v>
      </c>
      <c r="M350" s="79">
        <f t="shared" si="45"/>
        <v>3688.1105821224041</v>
      </c>
      <c r="N350" s="97"/>
      <c r="O350" s="98"/>
      <c r="P350" s="98"/>
      <c r="Q350" s="98"/>
      <c r="R350" s="99"/>
      <c r="S350" s="21"/>
    </row>
    <row r="351" spans="2:19" ht="15.5" hidden="1">
      <c r="B351" s="18"/>
      <c r="C351" s="78">
        <v>328000</v>
      </c>
      <c r="D351" s="79">
        <f t="shared" si="47"/>
        <v>0</v>
      </c>
      <c r="E351" s="79">
        <f t="shared" si="48"/>
        <v>14426.567320013331</v>
      </c>
      <c r="F351" s="79">
        <f t="shared" si="48"/>
        <v>9867.3127288023134</v>
      </c>
      <c r="G351" s="79">
        <f t="shared" si="48"/>
        <v>7755.8329083449289</v>
      </c>
      <c r="H351" s="79">
        <f t="shared" si="48"/>
        <v>6394.6765719401847</v>
      </c>
      <c r="I351" s="79">
        <f t="shared" si="48"/>
        <v>5490.2618320885249</v>
      </c>
      <c r="J351" s="79">
        <f t="shared" si="48"/>
        <v>4846.8309120895346</v>
      </c>
      <c r="K351" s="79">
        <f t="shared" si="46"/>
        <v>4366.5031804291957</v>
      </c>
      <c r="L351" s="79">
        <f t="shared" si="44"/>
        <v>3994.8989882072215</v>
      </c>
      <c r="M351" s="79">
        <f t="shared" si="45"/>
        <v>3699.3892077558057</v>
      </c>
      <c r="N351" s="97"/>
      <c r="O351" s="98"/>
      <c r="P351" s="98"/>
      <c r="Q351" s="98"/>
      <c r="R351" s="99"/>
      <c r="S351" s="21"/>
    </row>
    <row r="352" spans="2:19" ht="15.5" hidden="1">
      <c r="B352" s="18"/>
      <c r="C352" s="78">
        <v>329000</v>
      </c>
      <c r="D352" s="79">
        <f t="shared" si="47"/>
        <v>0</v>
      </c>
      <c r="E352" s="79">
        <f t="shared" si="48"/>
        <v>14470.550756964592</v>
      </c>
      <c r="F352" s="79">
        <f t="shared" si="48"/>
        <v>9897.3959993169574</v>
      </c>
      <c r="G352" s="79">
        <f t="shared" si="48"/>
        <v>7779.4787403825667</v>
      </c>
      <c r="H352" s="79">
        <f t="shared" si="48"/>
        <v>6414.1725370985378</v>
      </c>
      <c r="I352" s="79">
        <f t="shared" si="48"/>
        <v>5507.000435235137</v>
      </c>
      <c r="J352" s="79">
        <f t="shared" si="48"/>
        <v>4861.6078356020034</v>
      </c>
      <c r="K352" s="79">
        <f t="shared" si="46"/>
        <v>4379.8156901256261</v>
      </c>
      <c r="L352" s="79">
        <f t="shared" si="44"/>
        <v>4007.078558293219</v>
      </c>
      <c r="M352" s="79">
        <f t="shared" si="45"/>
        <v>3710.6678333892078</v>
      </c>
      <c r="N352" s="97"/>
      <c r="O352" s="98"/>
      <c r="P352" s="98"/>
      <c r="Q352" s="98"/>
      <c r="R352" s="99"/>
      <c r="S352" s="21"/>
    </row>
    <row r="353" spans="2:19" ht="15.5">
      <c r="B353" s="18"/>
      <c r="C353" s="78">
        <v>330000</v>
      </c>
      <c r="D353" s="79">
        <f t="shared" si="47"/>
        <v>0</v>
      </c>
      <c r="E353" s="79">
        <f t="shared" si="48"/>
        <v>14514.534193915852</v>
      </c>
      <c r="F353" s="79">
        <f t="shared" si="48"/>
        <v>9927.4792698315978</v>
      </c>
      <c r="G353" s="79">
        <f t="shared" si="48"/>
        <v>7803.1245724202026</v>
      </c>
      <c r="H353" s="79">
        <f t="shared" si="48"/>
        <v>6433.6685022568927</v>
      </c>
      <c r="I353" s="79">
        <f t="shared" si="48"/>
        <v>5523.7390383817483</v>
      </c>
      <c r="J353" s="79">
        <f t="shared" si="48"/>
        <v>4876.3847591144713</v>
      </c>
      <c r="K353" s="79">
        <f t="shared" si="46"/>
        <v>4393.1281998220556</v>
      </c>
      <c r="L353" s="79">
        <f t="shared" ref="L353:L375" si="49">PMT($L$11,$L$6,C353*(-1))</f>
        <v>4019.2581283792165</v>
      </c>
      <c r="M353" s="79">
        <f t="shared" ref="M353:M375" si="50">PMT($M$11,$M$6,C353*(-1))</f>
        <v>3721.9464590226094</v>
      </c>
      <c r="N353" s="97"/>
      <c r="O353" s="98"/>
      <c r="P353" s="98"/>
      <c r="Q353" s="98"/>
      <c r="R353" s="99"/>
      <c r="S353" s="21"/>
    </row>
    <row r="354" spans="2:19" ht="15.5" hidden="1">
      <c r="B354" s="18"/>
      <c r="C354" s="78">
        <v>331000</v>
      </c>
      <c r="D354" s="79">
        <f t="shared" si="47"/>
        <v>0</v>
      </c>
      <c r="E354" s="79">
        <f t="shared" si="48"/>
        <v>14558.517630867113</v>
      </c>
      <c r="F354" s="79">
        <f t="shared" si="48"/>
        <v>9957.5625403462363</v>
      </c>
      <c r="G354" s="79">
        <f t="shared" si="48"/>
        <v>7826.7704044578404</v>
      </c>
      <c r="H354" s="79">
        <f t="shared" si="48"/>
        <v>6453.1644674152467</v>
      </c>
      <c r="I354" s="79">
        <f t="shared" si="48"/>
        <v>5540.4776415283595</v>
      </c>
      <c r="J354" s="79">
        <f t="shared" si="48"/>
        <v>4891.1616826269392</v>
      </c>
      <c r="K354" s="79">
        <f t="shared" ref="K354:K375" si="51">PMT($K$11,$K$6,C354*(-1))</f>
        <v>4406.440709518487</v>
      </c>
      <c r="L354" s="79">
        <f t="shared" si="49"/>
        <v>4031.437698465214</v>
      </c>
      <c r="M354" s="79">
        <f t="shared" si="50"/>
        <v>3733.2250846560119</v>
      </c>
      <c r="N354" s="97"/>
      <c r="O354" s="98"/>
      <c r="P354" s="98"/>
      <c r="Q354" s="98"/>
      <c r="R354" s="99"/>
      <c r="S354" s="21"/>
    </row>
    <row r="355" spans="2:19" ht="15.5" hidden="1">
      <c r="B355" s="18"/>
      <c r="C355" s="78">
        <v>332000</v>
      </c>
      <c r="D355" s="79">
        <f t="shared" si="47"/>
        <v>0</v>
      </c>
      <c r="E355" s="79">
        <f t="shared" si="48"/>
        <v>14602.501067818372</v>
      </c>
      <c r="F355" s="79">
        <f t="shared" si="48"/>
        <v>9987.6458108608804</v>
      </c>
      <c r="G355" s="79">
        <f t="shared" si="48"/>
        <v>7850.4162364954773</v>
      </c>
      <c r="H355" s="79">
        <f t="shared" si="48"/>
        <v>6472.6604325736007</v>
      </c>
      <c r="I355" s="79">
        <f t="shared" si="48"/>
        <v>5557.2162446749717</v>
      </c>
      <c r="J355" s="79">
        <f t="shared" si="48"/>
        <v>4905.938606139408</v>
      </c>
      <c r="K355" s="79">
        <f t="shared" si="51"/>
        <v>4419.7532192149174</v>
      </c>
      <c r="L355" s="79">
        <f t="shared" si="49"/>
        <v>4043.617268551212</v>
      </c>
      <c r="M355" s="79">
        <f t="shared" si="50"/>
        <v>3744.503710289413</v>
      </c>
      <c r="N355" s="97"/>
      <c r="O355" s="98"/>
      <c r="P355" s="98"/>
      <c r="Q355" s="98"/>
      <c r="R355" s="99"/>
      <c r="S355" s="21"/>
    </row>
    <row r="356" spans="2:19" ht="15.5" hidden="1">
      <c r="B356" s="18"/>
      <c r="C356" s="78">
        <v>333000</v>
      </c>
      <c r="D356" s="79">
        <f t="shared" si="47"/>
        <v>0</v>
      </c>
      <c r="E356" s="79">
        <f t="shared" si="48"/>
        <v>14646.484504769631</v>
      </c>
      <c r="F356" s="79">
        <f t="shared" si="48"/>
        <v>10017.729081375521</v>
      </c>
      <c r="G356" s="79">
        <f t="shared" si="48"/>
        <v>7874.0620685331141</v>
      </c>
      <c r="H356" s="79">
        <f t="shared" si="48"/>
        <v>6492.1563977319556</v>
      </c>
      <c r="I356" s="79">
        <f t="shared" si="48"/>
        <v>5573.9548478215829</v>
      </c>
      <c r="J356" s="79">
        <f t="shared" si="48"/>
        <v>4920.7155296518758</v>
      </c>
      <c r="K356" s="79">
        <f t="shared" si="51"/>
        <v>4433.0657289113478</v>
      </c>
      <c r="L356" s="79">
        <f t="shared" si="49"/>
        <v>4055.796838637209</v>
      </c>
      <c r="M356" s="79">
        <f t="shared" si="50"/>
        <v>3755.7823359228155</v>
      </c>
      <c r="N356" s="97"/>
      <c r="O356" s="98"/>
      <c r="P356" s="98"/>
      <c r="Q356" s="98"/>
      <c r="R356" s="99"/>
      <c r="S356" s="21"/>
    </row>
    <row r="357" spans="2:19" ht="15.5" hidden="1">
      <c r="B357" s="18"/>
      <c r="C357" s="78">
        <v>334000</v>
      </c>
      <c r="D357" s="79">
        <f t="shared" si="47"/>
        <v>0</v>
      </c>
      <c r="E357" s="79">
        <f t="shared" si="48"/>
        <v>14690.467941720892</v>
      </c>
      <c r="F357" s="79">
        <f t="shared" si="48"/>
        <v>10047.812351890163</v>
      </c>
      <c r="G357" s="79">
        <f t="shared" si="48"/>
        <v>7897.7079005707519</v>
      </c>
      <c r="H357" s="79">
        <f t="shared" si="48"/>
        <v>6511.6523628903096</v>
      </c>
      <c r="I357" s="79">
        <f t="shared" si="48"/>
        <v>5590.6934509681942</v>
      </c>
      <c r="J357" s="79">
        <f t="shared" si="48"/>
        <v>4935.4924531643437</v>
      </c>
      <c r="K357" s="79">
        <f t="shared" si="51"/>
        <v>4446.3782386077783</v>
      </c>
      <c r="L357" s="79">
        <f t="shared" si="49"/>
        <v>4067.976408723207</v>
      </c>
      <c r="M357" s="79">
        <f t="shared" si="50"/>
        <v>3767.0609615562171</v>
      </c>
      <c r="N357" s="97"/>
      <c r="O357" s="98"/>
      <c r="P357" s="98"/>
      <c r="Q357" s="98"/>
      <c r="R357" s="99"/>
      <c r="S357" s="21"/>
    </row>
    <row r="358" spans="2:19" ht="15.5">
      <c r="B358" s="18"/>
      <c r="C358" s="86">
        <v>335000</v>
      </c>
      <c r="D358" s="87">
        <f t="shared" si="47"/>
        <v>0</v>
      </c>
      <c r="E358" s="87">
        <f t="shared" si="48"/>
        <v>14734.451378672153</v>
      </c>
      <c r="F358" s="87">
        <f t="shared" si="48"/>
        <v>10077.895622404803</v>
      </c>
      <c r="G358" s="87">
        <f t="shared" si="48"/>
        <v>7921.3537326083888</v>
      </c>
      <c r="H358" s="87">
        <f t="shared" si="48"/>
        <v>6531.1483280486636</v>
      </c>
      <c r="I358" s="87">
        <f t="shared" si="48"/>
        <v>5607.4320541148054</v>
      </c>
      <c r="J358" s="87">
        <f t="shared" si="48"/>
        <v>4950.2693766768116</v>
      </c>
      <c r="K358" s="87">
        <f t="shared" si="51"/>
        <v>4459.6907483042087</v>
      </c>
      <c r="L358" s="87">
        <f t="shared" si="49"/>
        <v>4080.155978809205</v>
      </c>
      <c r="M358" s="87">
        <f t="shared" si="50"/>
        <v>3778.3395871896191</v>
      </c>
      <c r="N358" s="97"/>
      <c r="O358" s="98"/>
      <c r="P358" s="98"/>
      <c r="Q358" s="98"/>
      <c r="R358" s="99"/>
      <c r="S358" s="21"/>
    </row>
    <row r="359" spans="2:19" ht="15.5" hidden="1">
      <c r="B359" s="18"/>
      <c r="C359" s="78">
        <v>336000</v>
      </c>
      <c r="D359" s="79">
        <f t="shared" si="47"/>
        <v>0</v>
      </c>
      <c r="E359" s="79">
        <f t="shared" si="48"/>
        <v>14778.434815623412</v>
      </c>
      <c r="F359" s="79">
        <f t="shared" si="48"/>
        <v>10107.978892919446</v>
      </c>
      <c r="G359" s="79">
        <f t="shared" si="48"/>
        <v>7944.9995646460256</v>
      </c>
      <c r="H359" s="79">
        <f t="shared" si="48"/>
        <v>6550.6442932070186</v>
      </c>
      <c r="I359" s="79">
        <f t="shared" si="48"/>
        <v>5624.1706572614166</v>
      </c>
      <c r="J359" s="79">
        <f t="shared" si="48"/>
        <v>4965.0463001892804</v>
      </c>
      <c r="K359" s="79">
        <f t="shared" si="51"/>
        <v>4473.0032580006391</v>
      </c>
      <c r="L359" s="79">
        <f t="shared" si="49"/>
        <v>4092.3355488952025</v>
      </c>
      <c r="M359" s="79">
        <f t="shared" si="50"/>
        <v>3789.6182128230207</v>
      </c>
      <c r="N359" s="97"/>
      <c r="O359" s="98"/>
      <c r="P359" s="98"/>
      <c r="Q359" s="98"/>
      <c r="R359" s="99"/>
      <c r="S359" s="21"/>
    </row>
    <row r="360" spans="2:19" ht="15.5" hidden="1">
      <c r="B360" s="18"/>
      <c r="C360" s="78">
        <v>337000</v>
      </c>
      <c r="D360" s="79">
        <f t="shared" si="47"/>
        <v>0</v>
      </c>
      <c r="E360" s="79">
        <f t="shared" si="48"/>
        <v>14822.418252574673</v>
      </c>
      <c r="F360" s="79">
        <f t="shared" si="48"/>
        <v>10138.062163434086</v>
      </c>
      <c r="G360" s="79">
        <f t="shared" si="48"/>
        <v>7968.6453966836625</v>
      </c>
      <c r="H360" s="79">
        <f t="shared" si="48"/>
        <v>6570.1402583653717</v>
      </c>
      <c r="I360" s="79">
        <f t="shared" si="48"/>
        <v>5640.9092604080279</v>
      </c>
      <c r="J360" s="79">
        <f t="shared" si="48"/>
        <v>4979.8232237017482</v>
      </c>
      <c r="K360" s="79">
        <f t="shared" si="51"/>
        <v>4486.3157676970695</v>
      </c>
      <c r="L360" s="79">
        <f t="shared" si="49"/>
        <v>4104.5151189811995</v>
      </c>
      <c r="M360" s="79">
        <f t="shared" si="50"/>
        <v>3800.8968384564228</v>
      </c>
      <c r="N360" s="97"/>
      <c r="O360" s="98"/>
      <c r="P360" s="98"/>
      <c r="Q360" s="98"/>
      <c r="R360" s="99"/>
      <c r="S360" s="21"/>
    </row>
    <row r="361" spans="2:19" ht="15.5" hidden="1">
      <c r="B361" s="18"/>
      <c r="C361" s="78">
        <v>338000</v>
      </c>
      <c r="D361" s="79">
        <f t="shared" si="47"/>
        <v>0</v>
      </c>
      <c r="E361" s="79">
        <f t="shared" si="48"/>
        <v>14866.401689525934</v>
      </c>
      <c r="F361" s="79">
        <f t="shared" si="48"/>
        <v>10168.145433948726</v>
      </c>
      <c r="G361" s="79">
        <f t="shared" si="48"/>
        <v>7992.2912287212994</v>
      </c>
      <c r="H361" s="79">
        <f t="shared" si="48"/>
        <v>6589.6362235237266</v>
      </c>
      <c r="I361" s="79">
        <f t="shared" si="48"/>
        <v>5657.6478635546391</v>
      </c>
      <c r="J361" s="79">
        <f t="shared" si="48"/>
        <v>4994.6001472142161</v>
      </c>
      <c r="K361" s="79">
        <f t="shared" si="51"/>
        <v>4499.6282773935</v>
      </c>
      <c r="L361" s="79">
        <f t="shared" si="49"/>
        <v>4116.6946890671979</v>
      </c>
      <c r="M361" s="79">
        <f t="shared" si="50"/>
        <v>3812.1754640898243</v>
      </c>
      <c r="N361" s="97"/>
      <c r="O361" s="98"/>
      <c r="P361" s="98"/>
      <c r="Q361" s="98"/>
      <c r="R361" s="99"/>
      <c r="S361" s="21"/>
    </row>
    <row r="362" spans="2:19" ht="15.5" hidden="1">
      <c r="B362" s="18"/>
      <c r="C362" s="78">
        <v>339000</v>
      </c>
      <c r="D362" s="79">
        <f t="shared" si="47"/>
        <v>0</v>
      </c>
      <c r="E362" s="79">
        <f t="shared" si="48"/>
        <v>14910.385126477193</v>
      </c>
      <c r="F362" s="79">
        <f t="shared" si="48"/>
        <v>10198.228704463369</v>
      </c>
      <c r="G362" s="79">
        <f t="shared" si="48"/>
        <v>8015.9370607589362</v>
      </c>
      <c r="H362" s="79">
        <f t="shared" si="48"/>
        <v>6609.1321886820806</v>
      </c>
      <c r="I362" s="79">
        <f t="shared" si="48"/>
        <v>5674.3864667012504</v>
      </c>
      <c r="J362" s="79">
        <f t="shared" si="48"/>
        <v>5009.377070726684</v>
      </c>
      <c r="K362" s="79">
        <f t="shared" si="51"/>
        <v>4512.9407870899304</v>
      </c>
      <c r="L362" s="79">
        <f t="shared" si="49"/>
        <v>4128.8742591531955</v>
      </c>
      <c r="M362" s="79">
        <f t="shared" si="50"/>
        <v>3823.4540897232264</v>
      </c>
      <c r="N362" s="97"/>
      <c r="O362" s="98"/>
      <c r="P362" s="98"/>
      <c r="Q362" s="98"/>
      <c r="R362" s="99"/>
      <c r="S362" s="21"/>
    </row>
    <row r="363" spans="2:19" ht="15.5">
      <c r="B363" s="18"/>
      <c r="C363" s="78">
        <v>340000</v>
      </c>
      <c r="D363" s="79">
        <f t="shared" si="47"/>
        <v>0</v>
      </c>
      <c r="E363" s="79">
        <f t="shared" si="48"/>
        <v>14954.368563428454</v>
      </c>
      <c r="F363" s="79">
        <f t="shared" si="48"/>
        <v>10228.311974978009</v>
      </c>
      <c r="G363" s="79">
        <f t="shared" si="48"/>
        <v>8039.582892796574</v>
      </c>
      <c r="H363" s="79">
        <f t="shared" si="48"/>
        <v>6628.6281538404346</v>
      </c>
      <c r="I363" s="79">
        <f t="shared" si="48"/>
        <v>5691.1250698478616</v>
      </c>
      <c r="J363" s="79">
        <f t="shared" si="48"/>
        <v>5024.1539942391528</v>
      </c>
      <c r="K363" s="79">
        <f t="shared" si="51"/>
        <v>4526.2532967863608</v>
      </c>
      <c r="L363" s="79">
        <f t="shared" si="49"/>
        <v>4141.0538292391921</v>
      </c>
      <c r="M363" s="79">
        <f t="shared" si="50"/>
        <v>3834.732715356628</v>
      </c>
      <c r="N363" s="97"/>
      <c r="O363" s="98"/>
      <c r="P363" s="98"/>
      <c r="Q363" s="98"/>
      <c r="R363" s="99"/>
      <c r="S363" s="21"/>
    </row>
    <row r="364" spans="2:19" ht="15.5">
      <c r="B364" s="18"/>
      <c r="C364" s="86">
        <v>345000</v>
      </c>
      <c r="D364" s="87">
        <f t="shared" si="47"/>
        <v>0</v>
      </c>
      <c r="E364" s="87">
        <f t="shared" si="48"/>
        <v>15174.285748184753</v>
      </c>
      <c r="F364" s="87">
        <f t="shared" si="48"/>
        <v>10378.728327551216</v>
      </c>
      <c r="G364" s="87">
        <f t="shared" si="48"/>
        <v>8157.8120529847574</v>
      </c>
      <c r="H364" s="87">
        <f t="shared" si="48"/>
        <v>6726.1079796322056</v>
      </c>
      <c r="I364" s="87">
        <f t="shared" si="48"/>
        <v>5774.8180855809187</v>
      </c>
      <c r="J364" s="87">
        <f t="shared" si="48"/>
        <v>5098.0386118014931</v>
      </c>
      <c r="K364" s="87">
        <f t="shared" si="51"/>
        <v>4592.8158452685129</v>
      </c>
      <c r="L364" s="87">
        <f t="shared" si="49"/>
        <v>4201.9516796691805</v>
      </c>
      <c r="M364" s="87">
        <f t="shared" si="50"/>
        <v>3891.1258435236373</v>
      </c>
      <c r="N364" s="97"/>
      <c r="O364" s="98"/>
      <c r="P364" s="98"/>
      <c r="Q364" s="98"/>
      <c r="R364" s="99"/>
      <c r="S364" s="21"/>
    </row>
    <row r="365" spans="2:19" ht="15.5">
      <c r="B365" s="18"/>
      <c r="C365" s="78">
        <v>350000</v>
      </c>
      <c r="D365" s="79">
        <f t="shared" si="47"/>
        <v>0</v>
      </c>
      <c r="E365" s="79">
        <f t="shared" si="48"/>
        <v>15394.202932941056</v>
      </c>
      <c r="F365" s="79">
        <f t="shared" si="48"/>
        <v>10529.144680124422</v>
      </c>
      <c r="G365" s="79">
        <f t="shared" si="48"/>
        <v>8276.0412131729427</v>
      </c>
      <c r="H365" s="79">
        <f t="shared" si="48"/>
        <v>6823.5878054239765</v>
      </c>
      <c r="I365" s="79">
        <f t="shared" si="48"/>
        <v>5858.5111013139758</v>
      </c>
      <c r="J365" s="79">
        <f t="shared" si="48"/>
        <v>5171.9232293638333</v>
      </c>
      <c r="K365" s="79">
        <f t="shared" si="51"/>
        <v>4659.378393750666</v>
      </c>
      <c r="L365" s="79">
        <f t="shared" si="49"/>
        <v>4262.849530099169</v>
      </c>
      <c r="M365" s="79">
        <f t="shared" si="50"/>
        <v>3947.5189716906466</v>
      </c>
      <c r="N365" s="97"/>
      <c r="O365" s="98"/>
      <c r="P365" s="98"/>
      <c r="Q365" s="98"/>
      <c r="R365" s="99"/>
      <c r="S365" s="21"/>
    </row>
    <row r="366" spans="2:19" ht="15.5">
      <c r="B366" s="18"/>
      <c r="C366" s="86">
        <v>355000</v>
      </c>
      <c r="D366" s="87">
        <f t="shared" si="47"/>
        <v>0</v>
      </c>
      <c r="E366" s="87">
        <f t="shared" si="48"/>
        <v>15614.120117697355</v>
      </c>
      <c r="F366" s="87">
        <f t="shared" si="48"/>
        <v>10679.561032697628</v>
      </c>
      <c r="G366" s="87">
        <f t="shared" si="48"/>
        <v>8394.2703733611288</v>
      </c>
      <c r="H366" s="87">
        <f t="shared" si="48"/>
        <v>6921.0676312157475</v>
      </c>
      <c r="I366" s="87">
        <f t="shared" si="48"/>
        <v>5942.204117047032</v>
      </c>
      <c r="J366" s="87">
        <f t="shared" si="48"/>
        <v>5245.8078469261736</v>
      </c>
      <c r="K366" s="87">
        <f t="shared" si="51"/>
        <v>4725.9409422328181</v>
      </c>
      <c r="L366" s="87">
        <f t="shared" si="49"/>
        <v>4323.7473805291565</v>
      </c>
      <c r="M366" s="87">
        <f t="shared" si="50"/>
        <v>4003.9120998576559</v>
      </c>
      <c r="N366" s="97"/>
      <c r="O366" s="98"/>
      <c r="P366" s="98"/>
      <c r="Q366" s="98"/>
      <c r="R366" s="99"/>
      <c r="S366" s="21"/>
    </row>
    <row r="367" spans="2:19" ht="15.5">
      <c r="B367" s="18"/>
      <c r="C367" s="78">
        <v>360000</v>
      </c>
      <c r="D367" s="79">
        <f t="shared" si="47"/>
        <v>0</v>
      </c>
      <c r="E367" s="79">
        <f t="shared" si="48"/>
        <v>15834.037302453657</v>
      </c>
      <c r="F367" s="79">
        <f t="shared" si="48"/>
        <v>10829.977385270833</v>
      </c>
      <c r="G367" s="79">
        <f t="shared" si="48"/>
        <v>8512.4995335493131</v>
      </c>
      <c r="H367" s="79">
        <f t="shared" si="48"/>
        <v>7018.5474570075194</v>
      </c>
      <c r="I367" s="79">
        <f t="shared" si="48"/>
        <v>6025.8971327800891</v>
      </c>
      <c r="J367" s="79">
        <f t="shared" si="48"/>
        <v>5319.6924644885148</v>
      </c>
      <c r="K367" s="79">
        <f t="shared" si="51"/>
        <v>4792.5034907149702</v>
      </c>
      <c r="L367" s="79">
        <f t="shared" si="49"/>
        <v>4384.645230959145</v>
      </c>
      <c r="M367" s="79">
        <f t="shared" si="50"/>
        <v>4060.3052280246652</v>
      </c>
      <c r="N367" s="97"/>
      <c r="O367" s="98"/>
      <c r="P367" s="98"/>
      <c r="Q367" s="98"/>
      <c r="R367" s="99"/>
      <c r="S367" s="21"/>
    </row>
    <row r="368" spans="2:19" ht="15.5">
      <c r="B368" s="18"/>
      <c r="C368" s="86">
        <v>365000</v>
      </c>
      <c r="D368" s="87">
        <f t="shared" si="47"/>
        <v>0</v>
      </c>
      <c r="E368" s="87">
        <f t="shared" si="48"/>
        <v>16053.954487209958</v>
      </c>
      <c r="F368" s="87">
        <f t="shared" si="48"/>
        <v>10980.393737844039</v>
      </c>
      <c r="G368" s="87">
        <f t="shared" si="48"/>
        <v>8630.7286937374975</v>
      </c>
      <c r="H368" s="87">
        <f t="shared" si="48"/>
        <v>7116.0272827992903</v>
      </c>
      <c r="I368" s="87">
        <f t="shared" si="48"/>
        <v>6109.5901485131453</v>
      </c>
      <c r="J368" s="87">
        <f t="shared" si="48"/>
        <v>5393.5770820508542</v>
      </c>
      <c r="K368" s="87">
        <f t="shared" si="51"/>
        <v>4859.0660391971232</v>
      </c>
      <c r="L368" s="87">
        <f t="shared" si="49"/>
        <v>4445.5430813891335</v>
      </c>
      <c r="M368" s="87">
        <f t="shared" si="50"/>
        <v>4116.6983561916741</v>
      </c>
      <c r="N368" s="97"/>
      <c r="O368" s="98"/>
      <c r="P368" s="98"/>
      <c r="Q368" s="98"/>
      <c r="R368" s="99"/>
      <c r="S368" s="21"/>
    </row>
    <row r="369" spans="2:19" ht="15.5">
      <c r="B369" s="18"/>
      <c r="C369" s="78">
        <v>370000</v>
      </c>
      <c r="D369" s="79">
        <f t="shared" si="47"/>
        <v>0</v>
      </c>
      <c r="E369" s="79">
        <f t="shared" si="48"/>
        <v>16273.871671966257</v>
      </c>
      <c r="F369" s="79">
        <f t="shared" si="48"/>
        <v>11130.810090417244</v>
      </c>
      <c r="G369" s="79">
        <f t="shared" si="48"/>
        <v>8748.9578539256836</v>
      </c>
      <c r="H369" s="79">
        <f t="shared" si="48"/>
        <v>7213.5071085910613</v>
      </c>
      <c r="I369" s="79">
        <f t="shared" si="48"/>
        <v>6193.2831642462024</v>
      </c>
      <c r="J369" s="79">
        <f t="shared" si="48"/>
        <v>5467.4616996131954</v>
      </c>
      <c r="K369" s="79">
        <f t="shared" si="51"/>
        <v>4925.6285876792754</v>
      </c>
      <c r="L369" s="79">
        <f t="shared" si="49"/>
        <v>4506.440931819121</v>
      </c>
      <c r="M369" s="79">
        <f t="shared" si="50"/>
        <v>4173.0914843586834</v>
      </c>
      <c r="N369" s="97"/>
      <c r="O369" s="98"/>
      <c r="P369" s="98"/>
      <c r="Q369" s="98"/>
      <c r="R369" s="99"/>
      <c r="S369" s="21"/>
    </row>
    <row r="370" spans="2:19" ht="15.5">
      <c r="B370" s="18"/>
      <c r="C370" s="86">
        <v>375000</v>
      </c>
      <c r="D370" s="87">
        <f t="shared" si="47"/>
        <v>0</v>
      </c>
      <c r="E370" s="87">
        <f t="shared" si="48"/>
        <v>16493.78885672256</v>
      </c>
      <c r="F370" s="87">
        <f t="shared" si="48"/>
        <v>11281.226442990452</v>
      </c>
      <c r="G370" s="87">
        <f t="shared" si="48"/>
        <v>8867.1870141138679</v>
      </c>
      <c r="H370" s="87">
        <f t="shared" si="48"/>
        <v>7310.9869343828323</v>
      </c>
      <c r="I370" s="87">
        <f t="shared" si="48"/>
        <v>6276.9761799792595</v>
      </c>
      <c r="J370" s="87">
        <f t="shared" si="48"/>
        <v>5541.3463171755357</v>
      </c>
      <c r="K370" s="87">
        <f t="shared" si="51"/>
        <v>4992.1911361614275</v>
      </c>
      <c r="L370" s="87">
        <f t="shared" si="49"/>
        <v>4567.3387822491095</v>
      </c>
      <c r="M370" s="87">
        <f t="shared" si="50"/>
        <v>4229.4846125256927</v>
      </c>
      <c r="N370" s="97"/>
      <c r="O370" s="98"/>
      <c r="P370" s="98"/>
      <c r="Q370" s="98"/>
      <c r="R370" s="99"/>
      <c r="S370" s="21"/>
    </row>
    <row r="371" spans="2:19" ht="15.5">
      <c r="B371" s="18"/>
      <c r="C371" s="78">
        <v>380000</v>
      </c>
      <c r="D371" s="79">
        <f t="shared" si="47"/>
        <v>0</v>
      </c>
      <c r="E371" s="79">
        <f t="shared" si="48"/>
        <v>16713.706041478858</v>
      </c>
      <c r="F371" s="79">
        <f t="shared" si="48"/>
        <v>11431.642795563657</v>
      </c>
      <c r="G371" s="79">
        <f t="shared" si="48"/>
        <v>8985.4161743020522</v>
      </c>
      <c r="H371" s="79">
        <f t="shared" si="48"/>
        <v>7408.4667601746041</v>
      </c>
      <c r="I371" s="79">
        <f t="shared" si="48"/>
        <v>6360.6691957123157</v>
      </c>
      <c r="J371" s="79">
        <f t="shared" si="48"/>
        <v>5615.2309347378769</v>
      </c>
      <c r="K371" s="79">
        <f t="shared" si="51"/>
        <v>5058.7536846435805</v>
      </c>
      <c r="L371" s="79">
        <f t="shared" si="49"/>
        <v>4628.236632679098</v>
      </c>
      <c r="M371" s="79">
        <f t="shared" si="50"/>
        <v>4285.877740692702</v>
      </c>
      <c r="N371" s="97"/>
      <c r="O371" s="98"/>
      <c r="P371" s="98"/>
      <c r="Q371" s="98"/>
      <c r="R371" s="99"/>
      <c r="S371" s="21"/>
    </row>
    <row r="372" spans="2:19" ht="15.5">
      <c r="B372" s="18"/>
      <c r="C372" s="86">
        <v>385000</v>
      </c>
      <c r="D372" s="87">
        <f t="shared" si="47"/>
        <v>0</v>
      </c>
      <c r="E372" s="87">
        <f t="shared" si="48"/>
        <v>16933.623226235162</v>
      </c>
      <c r="F372" s="87">
        <f t="shared" si="48"/>
        <v>11582.059148136863</v>
      </c>
      <c r="G372" s="87">
        <f t="shared" si="48"/>
        <v>9103.6453344902384</v>
      </c>
      <c r="H372" s="87">
        <f t="shared" si="48"/>
        <v>7505.9465859663751</v>
      </c>
      <c r="I372" s="87">
        <f t="shared" si="48"/>
        <v>6444.3622114453728</v>
      </c>
      <c r="J372" s="87">
        <f t="shared" si="48"/>
        <v>5689.1155523002171</v>
      </c>
      <c r="K372" s="87">
        <f t="shared" si="51"/>
        <v>5125.3162331257327</v>
      </c>
      <c r="L372" s="87">
        <f t="shared" si="49"/>
        <v>4689.1344831090855</v>
      </c>
      <c r="M372" s="87">
        <f t="shared" si="50"/>
        <v>4342.2708688597113</v>
      </c>
      <c r="N372" s="97"/>
      <c r="O372" s="98"/>
      <c r="P372" s="98"/>
      <c r="Q372" s="98"/>
      <c r="R372" s="99"/>
      <c r="S372" s="21"/>
    </row>
    <row r="373" spans="2:19" ht="15.5">
      <c r="B373" s="18"/>
      <c r="C373" s="78">
        <v>390000</v>
      </c>
      <c r="D373" s="79">
        <f t="shared" si="47"/>
        <v>0</v>
      </c>
      <c r="E373" s="79">
        <f t="shared" si="48"/>
        <v>17153.54041099146</v>
      </c>
      <c r="F373" s="79">
        <f t="shared" si="48"/>
        <v>11732.475500710068</v>
      </c>
      <c r="G373" s="79">
        <f t="shared" si="48"/>
        <v>9221.8744946784209</v>
      </c>
      <c r="H373" s="79">
        <f t="shared" si="48"/>
        <v>7603.4264117581461</v>
      </c>
      <c r="I373" s="79">
        <f t="shared" si="48"/>
        <v>6528.055227178429</v>
      </c>
      <c r="J373" s="79">
        <f t="shared" si="48"/>
        <v>5763.0001698625565</v>
      </c>
      <c r="K373" s="79">
        <f t="shared" si="51"/>
        <v>5191.8787816078848</v>
      </c>
      <c r="L373" s="79">
        <f t="shared" si="49"/>
        <v>4750.032333539074</v>
      </c>
      <c r="M373" s="79">
        <f t="shared" si="50"/>
        <v>4398.6639970267206</v>
      </c>
      <c r="N373" s="97"/>
      <c r="O373" s="98"/>
      <c r="P373" s="98"/>
      <c r="Q373" s="98"/>
      <c r="R373" s="99"/>
      <c r="S373" s="21"/>
    </row>
    <row r="374" spans="2:19" ht="15.5">
      <c r="B374" s="18"/>
      <c r="C374" s="86">
        <v>395000</v>
      </c>
      <c r="D374" s="87">
        <f t="shared" si="47"/>
        <v>0</v>
      </c>
      <c r="E374" s="87">
        <f t="shared" si="48"/>
        <v>17373.457595747761</v>
      </c>
      <c r="F374" s="87">
        <f t="shared" si="48"/>
        <v>11882.891853283274</v>
      </c>
      <c r="G374" s="87">
        <f t="shared" si="48"/>
        <v>9340.103654866607</v>
      </c>
      <c r="H374" s="87">
        <f t="shared" si="48"/>
        <v>7700.906237549917</v>
      </c>
      <c r="I374" s="87">
        <f t="shared" si="48"/>
        <v>6611.7482429114862</v>
      </c>
      <c r="J374" s="87">
        <f t="shared" si="48"/>
        <v>5836.8847874248977</v>
      </c>
      <c r="K374" s="87">
        <f t="shared" si="51"/>
        <v>5258.4413300900369</v>
      </c>
      <c r="L374" s="87">
        <f t="shared" si="49"/>
        <v>4810.9301839690615</v>
      </c>
      <c r="M374" s="87">
        <f t="shared" si="50"/>
        <v>4455.0571251937299</v>
      </c>
      <c r="N374" s="97"/>
      <c r="O374" s="98"/>
      <c r="P374" s="98"/>
      <c r="Q374" s="98"/>
      <c r="R374" s="99"/>
      <c r="S374" s="21"/>
    </row>
    <row r="375" spans="2:19" ht="16" thickBot="1">
      <c r="B375" s="18"/>
      <c r="C375" s="78">
        <v>400000</v>
      </c>
      <c r="D375" s="79">
        <f t="shared" si="47"/>
        <v>0</v>
      </c>
      <c r="E375" s="79">
        <f t="shared" si="48"/>
        <v>17593.374780504062</v>
      </c>
      <c r="F375" s="79">
        <f t="shared" si="48"/>
        <v>12033.30820585648</v>
      </c>
      <c r="G375" s="79">
        <f t="shared" si="48"/>
        <v>9458.3328150547932</v>
      </c>
      <c r="H375" s="79">
        <f t="shared" ref="H375:J375" si="52">PMT(H$11,H$6,$C375*(-1))</f>
        <v>7798.386063341688</v>
      </c>
      <c r="I375" s="79">
        <f t="shared" si="52"/>
        <v>6695.4412586445424</v>
      </c>
      <c r="J375" s="79">
        <f t="shared" si="52"/>
        <v>5910.769404987238</v>
      </c>
      <c r="K375" s="79">
        <f t="shared" si="51"/>
        <v>5325.003878572189</v>
      </c>
      <c r="L375" s="79">
        <f t="shared" si="49"/>
        <v>4871.82803439905</v>
      </c>
      <c r="M375" s="79">
        <f t="shared" si="50"/>
        <v>4511.4502533607392</v>
      </c>
      <c r="N375" s="100"/>
      <c r="O375" s="101"/>
      <c r="P375" s="101"/>
      <c r="Q375" s="101"/>
      <c r="R375" s="102"/>
      <c r="S375" s="21"/>
    </row>
    <row r="376" spans="2:19" ht="15.5">
      <c r="B376" s="18"/>
      <c r="C376" s="103"/>
      <c r="D376" s="104"/>
      <c r="E376" s="104"/>
      <c r="F376" s="104"/>
      <c r="G376" s="104"/>
      <c r="H376" s="104"/>
      <c r="I376" s="104"/>
      <c r="J376" s="104"/>
      <c r="K376" s="104"/>
      <c r="L376" s="104"/>
      <c r="M376" s="105"/>
      <c r="N376" s="105"/>
      <c r="O376" s="105"/>
      <c r="P376" s="105"/>
      <c r="Q376" s="105"/>
      <c r="R376" s="105"/>
      <c r="S376" s="106"/>
    </row>
    <row r="377" spans="2:19" ht="15.5">
      <c r="B377" s="107"/>
      <c r="C377" s="108"/>
      <c r="D377" s="109"/>
      <c r="E377" s="109"/>
      <c r="F377" s="109"/>
      <c r="G377" s="109"/>
      <c r="H377" s="109"/>
      <c r="I377" s="109"/>
      <c r="J377" s="109"/>
      <c r="K377" s="109"/>
      <c r="L377" s="110"/>
      <c r="S377" s="111"/>
    </row>
    <row r="378" spans="2:19" ht="15.5">
      <c r="B378" s="112"/>
      <c r="C378" s="103"/>
      <c r="S378" s="113"/>
    </row>
    <row r="379" spans="2:19">
      <c r="B379" s="112"/>
      <c r="S379" s="113"/>
    </row>
    <row r="380" spans="2:19">
      <c r="B380" s="112"/>
      <c r="S380" s="113"/>
    </row>
    <row r="381" spans="2:19">
      <c r="B381" s="112"/>
      <c r="J381" s="114"/>
      <c r="S381" s="113"/>
    </row>
    <row r="382" spans="2:19">
      <c r="B382" s="112"/>
      <c r="C382" s="115"/>
      <c r="D382" s="115"/>
      <c r="E382" s="115"/>
      <c r="F382" s="115"/>
      <c r="G382" s="115"/>
      <c r="H382" s="115"/>
      <c r="I382" s="115"/>
      <c r="J382" s="115"/>
      <c r="K382" s="115"/>
      <c r="L382" s="115"/>
      <c r="M382" s="115"/>
      <c r="S382" s="113"/>
    </row>
    <row r="383" spans="2:19">
      <c r="B383" s="112"/>
      <c r="C383" s="115"/>
      <c r="D383" s="115"/>
      <c r="E383" s="115"/>
      <c r="F383" s="115"/>
      <c r="G383" s="115"/>
      <c r="H383" s="115"/>
      <c r="I383" s="115"/>
      <c r="J383" s="115"/>
      <c r="K383" s="115"/>
      <c r="L383" s="115"/>
      <c r="M383" s="115"/>
      <c r="S383" s="113"/>
    </row>
    <row r="384" spans="2:19">
      <c r="B384" s="112"/>
      <c r="C384" s="115"/>
      <c r="D384" s="115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S384" s="113"/>
    </row>
    <row r="385" spans="2:20">
      <c r="B385" s="112"/>
      <c r="C385" s="115"/>
      <c r="D385" s="115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S385" s="113"/>
      <c r="T385" s="116"/>
    </row>
    <row r="386" spans="2:20">
      <c r="B386" s="112"/>
      <c r="C386" s="115"/>
      <c r="D386" s="115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S386" s="113"/>
      <c r="T386" s="116"/>
    </row>
    <row r="387" spans="2:20">
      <c r="B387" s="112"/>
      <c r="C387" s="115"/>
      <c r="D387" s="115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S387" s="113"/>
      <c r="T387" s="116"/>
    </row>
    <row r="388" spans="2:20">
      <c r="B388" s="112"/>
      <c r="C388" s="115"/>
      <c r="D388" s="115"/>
      <c r="E388" s="115"/>
      <c r="F388" s="115"/>
      <c r="G388" s="115"/>
      <c r="H388" s="115"/>
      <c r="I388" s="115"/>
      <c r="J388" s="115"/>
      <c r="K388" s="115"/>
      <c r="L388" s="115"/>
      <c r="M388" s="115"/>
      <c r="S388" s="113"/>
    </row>
    <row r="389" spans="2:20">
      <c r="B389" s="112"/>
      <c r="C389" s="115"/>
      <c r="D389" s="115"/>
      <c r="E389" s="115"/>
      <c r="F389" s="115"/>
      <c r="G389" s="115"/>
      <c r="H389" s="115"/>
      <c r="I389" s="115"/>
      <c r="J389" s="115"/>
      <c r="K389" s="115"/>
      <c r="L389" s="115"/>
      <c r="M389" s="115"/>
      <c r="S389" s="113"/>
    </row>
    <row r="390" spans="2:20">
      <c r="B390" s="112"/>
      <c r="C390" s="115"/>
      <c r="D390" s="115"/>
      <c r="E390" s="115"/>
      <c r="F390" s="115"/>
      <c r="G390" s="115"/>
      <c r="H390" s="115"/>
      <c r="I390" s="115"/>
      <c r="J390" s="115"/>
      <c r="K390" s="115"/>
      <c r="L390" s="115"/>
      <c r="M390" s="115"/>
      <c r="S390" s="113"/>
    </row>
    <row r="391" spans="2:20">
      <c r="B391" s="112"/>
      <c r="C391" s="115"/>
      <c r="D391" s="115"/>
      <c r="E391" s="115"/>
      <c r="F391" s="115"/>
      <c r="G391" s="115"/>
      <c r="H391" s="115"/>
      <c r="I391" s="115"/>
      <c r="J391" s="115"/>
      <c r="K391" s="115"/>
      <c r="L391" s="115"/>
      <c r="M391" s="115"/>
      <c r="S391" s="113"/>
    </row>
    <row r="392" spans="2:20">
      <c r="B392" s="112"/>
      <c r="S392" s="113"/>
    </row>
    <row r="393" spans="2:20">
      <c r="B393" s="112"/>
      <c r="S393" s="113"/>
    </row>
    <row r="394" spans="2:20">
      <c r="B394" s="112"/>
      <c r="S394" s="113"/>
    </row>
    <row r="395" spans="2:20">
      <c r="B395" s="112"/>
      <c r="S395" s="113"/>
    </row>
    <row r="396" spans="2:20">
      <c r="B396" s="112"/>
      <c r="S396" s="113"/>
    </row>
    <row r="397" spans="2:20">
      <c r="B397" s="112"/>
      <c r="S397" s="113"/>
    </row>
    <row r="398" spans="2:20">
      <c r="B398" s="112"/>
      <c r="S398" s="113"/>
    </row>
    <row r="399" spans="2:20">
      <c r="B399" s="112"/>
      <c r="S399" s="113"/>
    </row>
    <row r="400" spans="2:20">
      <c r="B400" s="112"/>
      <c r="S400" s="113"/>
    </row>
    <row r="401" spans="2:19" ht="15" thickBot="1">
      <c r="B401" s="117"/>
      <c r="C401" s="118"/>
      <c r="D401" s="118"/>
      <c r="E401" s="118"/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18"/>
      <c r="R401" s="118"/>
      <c r="S401" s="119"/>
    </row>
  </sheetData>
  <sheetProtection algorithmName="SHA-512" hashValue="vNaA6v2l5TPwNtVYK8CGqN8jrqbxO0iWBA+Fg+nI7xhHFuhMz0ZBwIHAC35hdC4uO2T04WRulzRaczttFasq8Q==" saltValue="3Jt0l4FzHxBtiWa/694Fag==" spinCount="100000" sheet="1" objects="1" scenarios="1"/>
  <mergeCells count="63">
    <mergeCell ref="J18:M18"/>
    <mergeCell ref="AE24:AE27"/>
    <mergeCell ref="AF24:AF25"/>
    <mergeCell ref="J25:M25"/>
    <mergeCell ref="AF26:AF27"/>
    <mergeCell ref="J27:M27"/>
    <mergeCell ref="C2:R2"/>
    <mergeCell ref="C4:G4"/>
    <mergeCell ref="C14:M14"/>
    <mergeCell ref="C15:M15"/>
    <mergeCell ref="C16:M16"/>
    <mergeCell ref="AE40:AE43"/>
    <mergeCell ref="AF40:AF41"/>
    <mergeCell ref="AG40:AG43"/>
    <mergeCell ref="J19:M19"/>
    <mergeCell ref="AE20:AE23"/>
    <mergeCell ref="AF20:AF21"/>
    <mergeCell ref="J21:M21"/>
    <mergeCell ref="AF22:AF23"/>
    <mergeCell ref="J23:M23"/>
    <mergeCell ref="AE28:AE31"/>
    <mergeCell ref="C29:M29"/>
    <mergeCell ref="E30:F30"/>
    <mergeCell ref="G30:M30"/>
    <mergeCell ref="N30:R30"/>
    <mergeCell ref="AF42:AF43"/>
    <mergeCell ref="AE32:AE35"/>
    <mergeCell ref="AG32:AG35"/>
    <mergeCell ref="AE36:AE39"/>
    <mergeCell ref="AF36:AF37"/>
    <mergeCell ref="AG36:AG39"/>
    <mergeCell ref="AF38:AF39"/>
    <mergeCell ref="AF32:AF33"/>
    <mergeCell ref="AF34:AF35"/>
    <mergeCell ref="AG20:AG23"/>
    <mergeCell ref="AG24:AG27"/>
    <mergeCell ref="AF28:AF29"/>
    <mergeCell ref="AG28:AG31"/>
    <mergeCell ref="AF30:AF31"/>
    <mergeCell ref="AE54:AE57"/>
    <mergeCell ref="AG54:AG57"/>
    <mergeCell ref="AF56:AF57"/>
    <mergeCell ref="AE58:AE61"/>
    <mergeCell ref="AF58:AF59"/>
    <mergeCell ref="AG58:AG61"/>
    <mergeCell ref="AF60:AF61"/>
    <mergeCell ref="AF54:AF55"/>
    <mergeCell ref="AG46:AG49"/>
    <mergeCell ref="AF48:AF49"/>
    <mergeCell ref="AE50:AE53"/>
    <mergeCell ref="AF50:AF51"/>
    <mergeCell ref="AG50:AG53"/>
    <mergeCell ref="AE46:AE49"/>
    <mergeCell ref="AF46:AF47"/>
    <mergeCell ref="AF52:AF53"/>
    <mergeCell ref="AG62:AG65"/>
    <mergeCell ref="AE66:AE69"/>
    <mergeCell ref="AF66:AF67"/>
    <mergeCell ref="AG66:AG69"/>
    <mergeCell ref="AF68:AF69"/>
    <mergeCell ref="AE62:AE65"/>
    <mergeCell ref="AF62:AF63"/>
    <mergeCell ref="AF64:AF65"/>
  </mergeCells>
  <dataValidations count="5">
    <dataValidation type="list" allowBlank="1" showInputMessage="1" showErrorMessage="1" sqref="J27:M27" xr:uid="{82B31062-6FAB-46C3-8197-0961B72F99C2}">
      <formula1>$AA$25:$AA$27</formula1>
    </dataValidation>
    <dataValidation type="list" allowBlank="1" showInputMessage="1" showErrorMessage="1" sqref="J19:M19" xr:uid="{8D9513F0-8D4D-4A76-94AC-A788EC686280}">
      <formula1>$W$19:$W$20</formula1>
    </dataValidation>
    <dataValidation type="list" allowBlank="1" showInputMessage="1" showErrorMessage="1" sqref="J25:M25" xr:uid="{F0D9072A-4649-439B-8227-B167016DA724}">
      <formula1>$AA$21:$AA$22</formula1>
    </dataValidation>
    <dataValidation type="list" allowBlank="1" showInputMessage="1" showErrorMessage="1" sqref="J21" xr:uid="{13AD3994-8B94-44CE-90C5-600E26E04777}">
      <formula1>$AA$19:$AA$20</formula1>
    </dataValidation>
    <dataValidation type="list" allowBlank="1" showInputMessage="1" showErrorMessage="1" sqref="J23" xr:uid="{FA7194D5-33E8-4C34-8E25-A596441293C0}">
      <formula1>$Y$19:$Y$20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BE075-6B0F-463A-B928-728C9BB1C2B1}">
  <dimension ref="A1:AL401"/>
  <sheetViews>
    <sheetView showGridLines="0" topLeftCell="A12" zoomScale="55" zoomScaleNormal="55" workbookViewId="0">
      <selection activeCell="AL323" sqref="AL323"/>
    </sheetView>
  </sheetViews>
  <sheetFormatPr defaultRowHeight="14.5"/>
  <cols>
    <col min="1" max="1" width="3.1796875" style="1" customWidth="1"/>
    <col min="2" max="2" width="7.81640625" style="1" customWidth="1"/>
    <col min="3" max="3" width="23.7265625" style="1" bestFit="1" customWidth="1"/>
    <col min="4" max="4" width="24" style="1" hidden="1" customWidth="1"/>
    <col min="5" max="6" width="16.6328125" style="1" customWidth="1"/>
    <col min="7" max="12" width="14.7265625" style="1" customWidth="1"/>
    <col min="13" max="13" width="14" style="1" customWidth="1"/>
    <col min="14" max="14" width="10.54296875" style="1" hidden="1" customWidth="1"/>
    <col min="15" max="18" width="10.453125" style="1" hidden="1" customWidth="1"/>
    <col min="19" max="19" width="8" style="1" customWidth="1"/>
    <col min="20" max="20" width="11.90625" style="1" hidden="1" customWidth="1"/>
    <col min="21" max="21" width="9.08984375" style="1" hidden="1" customWidth="1"/>
    <col min="22" max="22" width="12" style="1" hidden="1" customWidth="1"/>
    <col min="23" max="23" width="45.1796875" style="1" hidden="1" customWidth="1"/>
    <col min="24" max="24" width="3.36328125" style="1" hidden="1" customWidth="1"/>
    <col min="25" max="25" width="31.81640625" style="1" hidden="1" customWidth="1"/>
    <col min="26" max="26" width="3.36328125" style="1" hidden="1" customWidth="1"/>
    <col min="27" max="27" width="16.81640625" style="1" hidden="1" customWidth="1"/>
    <col min="28" max="28" width="6.6328125" style="1" hidden="1" customWidth="1"/>
    <col min="29" max="29" width="4.453125" style="1" hidden="1" customWidth="1"/>
    <col min="30" max="30" width="14.453125" style="1" hidden="1" customWidth="1"/>
    <col min="31" max="31" width="35" style="1" hidden="1" customWidth="1"/>
    <col min="32" max="32" width="32.6328125" style="1" hidden="1" customWidth="1"/>
    <col min="33" max="33" width="16.81640625" style="1" hidden="1" customWidth="1"/>
    <col min="34" max="34" width="13.6328125" style="1" hidden="1" customWidth="1"/>
    <col min="35" max="35" width="8.36328125" style="1" hidden="1" customWidth="1"/>
    <col min="36" max="36" width="19.453125" style="1" hidden="1" customWidth="1"/>
    <col min="37" max="37" width="21.08984375" style="1" hidden="1" customWidth="1"/>
    <col min="38" max="38" width="9.453125" style="1" customWidth="1"/>
  </cols>
  <sheetData>
    <row r="1" spans="2:29" hidden="1"/>
    <row r="2" spans="2:29" ht="33.5" hidden="1">
      <c r="C2" s="148" t="s">
        <v>0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</row>
    <row r="3" spans="2:29" hidden="1"/>
    <row r="4" spans="2:29" ht="28.5" hidden="1">
      <c r="C4" s="149" t="s">
        <v>1</v>
      </c>
      <c r="D4" s="149"/>
      <c r="E4" s="149"/>
      <c r="F4" s="149"/>
      <c r="G4" s="149"/>
    </row>
    <row r="5" spans="2:29" hidden="1"/>
    <row r="6" spans="2:29" hidden="1">
      <c r="C6" s="2" t="s">
        <v>2</v>
      </c>
      <c r="D6" s="2">
        <v>12</v>
      </c>
      <c r="E6" s="2">
        <f t="shared" ref="E6:R6" si="0">12*E32</f>
        <v>24</v>
      </c>
      <c r="F6" s="2">
        <f t="shared" si="0"/>
        <v>36</v>
      </c>
      <c r="G6" s="2">
        <f t="shared" si="0"/>
        <v>48</v>
      </c>
      <c r="H6" s="2">
        <f t="shared" si="0"/>
        <v>60</v>
      </c>
      <c r="I6" s="2">
        <f t="shared" si="0"/>
        <v>72</v>
      </c>
      <c r="J6" s="2">
        <f t="shared" si="0"/>
        <v>84</v>
      </c>
      <c r="K6" s="2">
        <f t="shared" si="0"/>
        <v>96</v>
      </c>
      <c r="L6" s="2">
        <f t="shared" si="0"/>
        <v>108</v>
      </c>
      <c r="M6" s="2">
        <f t="shared" si="0"/>
        <v>120</v>
      </c>
      <c r="N6" s="2">
        <f t="shared" si="0"/>
        <v>132</v>
      </c>
      <c r="O6" s="2">
        <f t="shared" si="0"/>
        <v>144</v>
      </c>
      <c r="P6" s="2">
        <f t="shared" si="0"/>
        <v>156</v>
      </c>
      <c r="Q6" s="2">
        <f t="shared" si="0"/>
        <v>168</v>
      </c>
      <c r="R6" s="2">
        <f t="shared" si="0"/>
        <v>180</v>
      </c>
    </row>
    <row r="7" spans="2:29" ht="21" hidden="1">
      <c r="C7" s="3" t="s">
        <v>3</v>
      </c>
      <c r="D7" s="4">
        <v>2.5600000000000001E-2</v>
      </c>
      <c r="E7" s="4">
        <v>0.03</v>
      </c>
      <c r="F7" s="4">
        <v>0.03</v>
      </c>
      <c r="G7" s="4">
        <v>0.03</v>
      </c>
      <c r="H7" s="4">
        <v>0.03</v>
      </c>
      <c r="I7" s="4">
        <v>0.03</v>
      </c>
      <c r="J7" s="4">
        <v>0.03</v>
      </c>
      <c r="K7" s="4">
        <v>0.03</v>
      </c>
      <c r="L7" s="4">
        <v>0.03</v>
      </c>
      <c r="M7" s="4">
        <v>0.03</v>
      </c>
      <c r="N7" s="4">
        <v>2.5600000000000001E-2</v>
      </c>
      <c r="O7" s="4">
        <v>2.5600000000000001E-2</v>
      </c>
      <c r="P7" s="4">
        <v>2.5600000000000001E-2</v>
      </c>
      <c r="Q7" s="4">
        <v>2.5600000000000001E-2</v>
      </c>
      <c r="R7" s="4">
        <v>2.5600000000000001E-2</v>
      </c>
    </row>
    <row r="8" spans="2:29" ht="21" hidden="1">
      <c r="C8" s="5" t="s">
        <v>4</v>
      </c>
      <c r="D8" s="4">
        <f>E8</f>
        <v>2.1499999999999998E-2</v>
      </c>
      <c r="E8" s="6">
        <f>VLOOKUP(V8,$AD$20:$AK$172,7,0)</f>
        <v>2.1499999999999998E-2</v>
      </c>
      <c r="F8" s="6">
        <f>E8</f>
        <v>2.1499999999999998E-2</v>
      </c>
      <c r="G8" s="6">
        <f>VLOOKUP(V8,$AD$20:$AK$172,8,0)</f>
        <v>2.75E-2</v>
      </c>
      <c r="H8" s="7">
        <f>G8</f>
        <v>2.75E-2</v>
      </c>
      <c r="I8" s="7">
        <f>G8</f>
        <v>2.75E-2</v>
      </c>
      <c r="J8" s="7">
        <f>G8</f>
        <v>2.75E-2</v>
      </c>
      <c r="K8" s="7">
        <f>G8</f>
        <v>2.75E-2</v>
      </c>
      <c r="L8" s="7">
        <f>G8</f>
        <v>2.75E-2</v>
      </c>
      <c r="M8" s="7">
        <f>G8</f>
        <v>2.75E-2</v>
      </c>
      <c r="N8" s="4">
        <v>2.4899999999999999E-2</v>
      </c>
      <c r="O8" s="4">
        <v>2.4899999999999999E-2</v>
      </c>
      <c r="P8" s="4">
        <v>2.4899999999999999E-2</v>
      </c>
      <c r="Q8" s="4">
        <v>2.4899999999999999E-2</v>
      </c>
      <c r="R8" s="4">
        <v>2.4899999999999999E-2</v>
      </c>
      <c r="V8" s="8" t="str">
        <f>V19&amp;V23&amp;V21&amp;V25&amp;V27</f>
        <v>P1T1WTR2S1</v>
      </c>
    </row>
    <row r="9" spans="2:29" ht="21" hidden="1">
      <c r="C9" s="3" t="s">
        <v>5</v>
      </c>
      <c r="D9" s="9">
        <f t="shared" ref="D9:R9" si="1">D7+D8</f>
        <v>4.7100000000000003E-2</v>
      </c>
      <c r="E9" s="9">
        <f>E7+E8</f>
        <v>5.1499999999999997E-2</v>
      </c>
      <c r="F9" s="9">
        <f t="shared" si="1"/>
        <v>5.1499999999999997E-2</v>
      </c>
      <c r="G9" s="9">
        <f t="shared" si="1"/>
        <v>5.7499999999999996E-2</v>
      </c>
      <c r="H9" s="10">
        <f t="shared" si="1"/>
        <v>5.7499999999999996E-2</v>
      </c>
      <c r="I9" s="10">
        <f t="shared" si="1"/>
        <v>5.7499999999999996E-2</v>
      </c>
      <c r="J9" s="10">
        <f t="shared" si="1"/>
        <v>5.7499999999999996E-2</v>
      </c>
      <c r="K9" s="10">
        <f t="shared" si="1"/>
        <v>5.7499999999999996E-2</v>
      </c>
      <c r="L9" s="10">
        <f t="shared" si="1"/>
        <v>5.7499999999999996E-2</v>
      </c>
      <c r="M9" s="10">
        <f t="shared" si="1"/>
        <v>5.7499999999999996E-2</v>
      </c>
      <c r="N9" s="11">
        <f t="shared" si="1"/>
        <v>5.0500000000000003E-2</v>
      </c>
      <c r="O9" s="11">
        <f t="shared" si="1"/>
        <v>5.0500000000000003E-2</v>
      </c>
      <c r="P9" s="11">
        <f t="shared" si="1"/>
        <v>5.0500000000000003E-2</v>
      </c>
      <c r="Q9" s="11">
        <f t="shared" si="1"/>
        <v>5.0500000000000003E-2</v>
      </c>
      <c r="R9" s="11">
        <f t="shared" si="1"/>
        <v>5.0500000000000003E-2</v>
      </c>
    </row>
    <row r="10" spans="2:29" hidden="1">
      <c r="C10" s="2" t="s">
        <v>6</v>
      </c>
      <c r="D10" s="2">
        <v>12</v>
      </c>
      <c r="E10" s="2">
        <v>12</v>
      </c>
      <c r="F10" s="2">
        <v>12</v>
      </c>
      <c r="G10" s="2">
        <v>12</v>
      </c>
      <c r="H10" s="2">
        <v>12</v>
      </c>
      <c r="I10" s="2">
        <v>12</v>
      </c>
      <c r="J10" s="2">
        <v>12</v>
      </c>
      <c r="K10" s="2">
        <v>12</v>
      </c>
      <c r="L10" s="2">
        <v>12</v>
      </c>
      <c r="M10" s="2">
        <v>12</v>
      </c>
      <c r="N10" s="2">
        <v>12</v>
      </c>
      <c r="O10" s="2">
        <v>12</v>
      </c>
      <c r="P10" s="2">
        <v>12</v>
      </c>
      <c r="Q10" s="2">
        <v>12</v>
      </c>
      <c r="R10" s="2">
        <v>12</v>
      </c>
    </row>
    <row r="11" spans="2:29" hidden="1">
      <c r="C11" s="12" t="s">
        <v>7</v>
      </c>
      <c r="D11" s="13">
        <f t="shared" ref="D11:R11" si="2">D9/D10</f>
        <v>3.9250000000000005E-3</v>
      </c>
      <c r="E11" s="13">
        <f>E9/E10</f>
        <v>4.2916666666666667E-3</v>
      </c>
      <c r="F11" s="13">
        <f t="shared" si="2"/>
        <v>4.2916666666666667E-3</v>
      </c>
      <c r="G11" s="13">
        <f t="shared" si="2"/>
        <v>4.7916666666666663E-3</v>
      </c>
      <c r="H11" s="13">
        <f t="shared" si="2"/>
        <v>4.7916666666666663E-3</v>
      </c>
      <c r="I11" s="13">
        <f t="shared" si="2"/>
        <v>4.7916666666666663E-3</v>
      </c>
      <c r="J11" s="13">
        <f t="shared" si="2"/>
        <v>4.7916666666666663E-3</v>
      </c>
      <c r="K11" s="13">
        <f t="shared" si="2"/>
        <v>4.7916666666666663E-3</v>
      </c>
      <c r="L11" s="13">
        <f>L9/L10</f>
        <v>4.7916666666666663E-3</v>
      </c>
      <c r="M11" s="13">
        <f t="shared" si="2"/>
        <v>4.7916666666666663E-3</v>
      </c>
      <c r="N11" s="13">
        <f t="shared" si="2"/>
        <v>4.2083333333333339E-3</v>
      </c>
      <c r="O11" s="13">
        <f t="shared" si="2"/>
        <v>4.2083333333333339E-3</v>
      </c>
      <c r="P11" s="13">
        <f t="shared" si="2"/>
        <v>4.2083333333333339E-3</v>
      </c>
      <c r="Q11" s="13">
        <f t="shared" si="2"/>
        <v>4.2083333333333339E-3</v>
      </c>
      <c r="R11" s="13">
        <f t="shared" si="2"/>
        <v>4.2083333333333339E-3</v>
      </c>
    </row>
    <row r="12" spans="2:29" ht="15" thickBot="1"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2:29" ht="15.5">
      <c r="B13" s="14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2:29" ht="15.5">
      <c r="B14" s="18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20"/>
      <c r="O14" s="20"/>
      <c r="P14" s="20"/>
      <c r="Q14" s="20"/>
      <c r="R14" s="20"/>
      <c r="S14" s="21"/>
      <c r="W14" s="22"/>
      <c r="X14" s="22"/>
      <c r="Y14" s="22"/>
      <c r="Z14" s="22"/>
      <c r="AA14" s="22"/>
      <c r="AB14" s="23"/>
      <c r="AC14" s="24"/>
    </row>
    <row r="15" spans="2:29" ht="18.5">
      <c r="B15" s="18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20"/>
      <c r="O15" s="20"/>
      <c r="P15" s="20"/>
      <c r="Q15" s="20"/>
      <c r="R15" s="20"/>
      <c r="S15" s="21"/>
      <c r="W15" s="25"/>
      <c r="X15" s="25"/>
      <c r="Y15" s="25"/>
      <c r="Z15" s="25"/>
      <c r="AA15" s="25"/>
      <c r="AB15" s="26"/>
      <c r="AC15" s="26"/>
    </row>
    <row r="16" spans="2:29" ht="15.5">
      <c r="B16" s="18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20"/>
      <c r="O16" s="20"/>
      <c r="P16" s="20"/>
      <c r="Q16" s="20"/>
      <c r="R16" s="20"/>
      <c r="S16" s="21"/>
      <c r="W16" s="25"/>
      <c r="X16" s="25"/>
      <c r="Y16" s="25"/>
      <c r="Z16" s="25"/>
      <c r="AA16" s="25"/>
      <c r="AB16" s="26"/>
      <c r="AC16" s="26"/>
    </row>
    <row r="17" spans="2:38" ht="15.5"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"/>
      <c r="O17" s="20"/>
      <c r="P17" s="20"/>
      <c r="Q17" s="20"/>
      <c r="R17" s="20"/>
      <c r="S17" s="21"/>
      <c r="W17" s="25"/>
      <c r="X17" s="25"/>
      <c r="Y17" s="25"/>
      <c r="Z17" s="25"/>
      <c r="AA17" s="25"/>
      <c r="AB17" s="27"/>
      <c r="AC17" s="27"/>
    </row>
    <row r="18" spans="2:38" ht="18.5" thickBot="1">
      <c r="B18" s="18"/>
      <c r="C18" s="28" t="s">
        <v>8</v>
      </c>
      <c r="D18" s="29"/>
      <c r="E18" s="29"/>
      <c r="F18" s="29"/>
      <c r="G18" s="29"/>
      <c r="H18" s="29"/>
      <c r="I18" s="29"/>
      <c r="J18" s="152" t="s">
        <v>9</v>
      </c>
      <c r="K18" s="152"/>
      <c r="L18" s="152"/>
      <c r="M18" s="152"/>
      <c r="N18" s="30"/>
      <c r="O18" s="30"/>
      <c r="P18" s="30"/>
      <c r="Q18" s="30"/>
      <c r="R18" s="30"/>
      <c r="S18" s="31"/>
      <c r="T18" s="32"/>
      <c r="U18" s="32"/>
      <c r="V18" s="32"/>
      <c r="W18" s="33"/>
      <c r="X18" s="33"/>
      <c r="Y18" s="33"/>
      <c r="Z18" s="33"/>
      <c r="AA18" s="33"/>
      <c r="AB18" s="34"/>
      <c r="AC18" s="34"/>
      <c r="AD18" s="32"/>
      <c r="AE18" s="32"/>
      <c r="AF18" s="32"/>
      <c r="AG18" s="32"/>
      <c r="AH18" s="32"/>
      <c r="AI18" s="32"/>
      <c r="AJ18" s="32"/>
      <c r="AK18" s="32"/>
      <c r="AL18" s="32"/>
    </row>
    <row r="19" spans="2:38" ht="18.5" thickBot="1">
      <c r="B19" s="18"/>
      <c r="C19" s="35">
        <v>1</v>
      </c>
      <c r="D19" s="36"/>
      <c r="E19" s="37" t="s">
        <v>10</v>
      </c>
      <c r="F19" s="37"/>
      <c r="G19" s="37"/>
      <c r="H19" s="37"/>
      <c r="I19" s="36"/>
      <c r="J19" s="140" t="s">
        <v>108</v>
      </c>
      <c r="K19" s="141"/>
      <c r="L19" s="141"/>
      <c r="M19" s="142"/>
      <c r="N19" s="30"/>
      <c r="O19" s="30"/>
      <c r="P19" s="30"/>
      <c r="Q19" s="30"/>
      <c r="R19" s="30"/>
      <c r="S19" s="31"/>
      <c r="T19" s="32"/>
      <c r="U19" s="32"/>
      <c r="V19" s="38" t="str">
        <f>VLOOKUP(J19,$W$19:$X$21,2,0)</f>
        <v>P1</v>
      </c>
      <c r="W19" s="39" t="s">
        <v>108</v>
      </c>
      <c r="X19" s="40" t="s">
        <v>13</v>
      </c>
      <c r="Y19" s="39" t="s">
        <v>109</v>
      </c>
      <c r="Z19" s="41" t="s">
        <v>15</v>
      </c>
      <c r="AA19" s="39" t="s">
        <v>16</v>
      </c>
      <c r="AB19" s="40" t="s">
        <v>17</v>
      </c>
      <c r="AC19" s="34"/>
      <c r="AD19" s="42" t="s">
        <v>18</v>
      </c>
      <c r="AE19" s="43" t="s">
        <v>19</v>
      </c>
      <c r="AF19" s="43" t="s">
        <v>20</v>
      </c>
      <c r="AG19" s="43" t="s">
        <v>117</v>
      </c>
      <c r="AH19" s="43" t="s">
        <v>21</v>
      </c>
      <c r="AI19" s="43" t="s">
        <v>22</v>
      </c>
      <c r="AJ19" s="44" t="s">
        <v>23</v>
      </c>
      <c r="AK19" s="44" t="s">
        <v>24</v>
      </c>
      <c r="AL19" s="32"/>
    </row>
    <row r="20" spans="2:38" ht="16" thickBot="1">
      <c r="B20" s="18"/>
      <c r="C20" s="45"/>
      <c r="D20" s="46"/>
      <c r="E20" s="46"/>
      <c r="F20" s="46"/>
      <c r="G20" s="46"/>
      <c r="H20" s="46"/>
      <c r="I20" s="46"/>
      <c r="J20" s="47"/>
      <c r="K20" s="47"/>
      <c r="L20" s="47"/>
      <c r="M20" s="47"/>
      <c r="N20" s="30"/>
      <c r="O20" s="30"/>
      <c r="P20" s="30"/>
      <c r="Q20" s="30"/>
      <c r="R20" s="30"/>
      <c r="S20" s="31"/>
      <c r="T20" s="32"/>
      <c r="U20" s="32"/>
      <c r="V20" s="38"/>
      <c r="W20" s="39"/>
      <c r="X20" s="40" t="s">
        <v>25</v>
      </c>
      <c r="Y20" s="39"/>
      <c r="Z20" s="41" t="s">
        <v>27</v>
      </c>
      <c r="AA20" s="39" t="s">
        <v>28</v>
      </c>
      <c r="AB20" s="40" t="s">
        <v>29</v>
      </c>
      <c r="AC20" s="34"/>
      <c r="AD20" s="48" t="s">
        <v>30</v>
      </c>
      <c r="AE20" s="136" t="s">
        <v>108</v>
      </c>
      <c r="AF20" s="133" t="s">
        <v>109</v>
      </c>
      <c r="AG20" s="133" t="s">
        <v>118</v>
      </c>
      <c r="AH20" s="39" t="s">
        <v>31</v>
      </c>
      <c r="AI20" s="39" t="s">
        <v>110</v>
      </c>
      <c r="AJ20" s="49">
        <v>2.1499999999999998E-2</v>
      </c>
      <c r="AK20" s="49">
        <v>2.5499999999999998E-2</v>
      </c>
      <c r="AL20" s="32"/>
    </row>
    <row r="21" spans="2:38" ht="18.5" thickBot="1">
      <c r="B21" s="18"/>
      <c r="C21" s="35">
        <v>2</v>
      </c>
      <c r="D21" s="36"/>
      <c r="E21" s="37" t="s">
        <v>33</v>
      </c>
      <c r="F21" s="36"/>
      <c r="G21" s="36"/>
      <c r="H21" s="36"/>
      <c r="I21" s="36"/>
      <c r="J21" s="140" t="s">
        <v>16</v>
      </c>
      <c r="K21" s="141"/>
      <c r="L21" s="141"/>
      <c r="M21" s="142"/>
      <c r="N21" s="30"/>
      <c r="O21" s="30"/>
      <c r="P21" s="30"/>
      <c r="Q21" s="30"/>
      <c r="R21" s="30"/>
      <c r="S21" s="31"/>
      <c r="T21" s="32"/>
      <c r="U21" s="32"/>
      <c r="V21" s="38" t="str">
        <f>VLOOKUP(J21,$AA$19:$AB$20,2,0)</f>
        <v>WT</v>
      </c>
      <c r="W21" s="39"/>
      <c r="X21" s="40" t="s">
        <v>34</v>
      </c>
      <c r="Y21" s="50"/>
      <c r="Z21" s="50"/>
      <c r="AA21" s="51" t="s">
        <v>35</v>
      </c>
      <c r="AB21" s="40" t="s">
        <v>36</v>
      </c>
      <c r="AC21" s="34"/>
      <c r="AD21" s="48" t="s">
        <v>37</v>
      </c>
      <c r="AE21" s="136"/>
      <c r="AF21" s="135"/>
      <c r="AG21" s="135"/>
      <c r="AH21" s="39" t="s">
        <v>38</v>
      </c>
      <c r="AI21" s="39" t="s">
        <v>110</v>
      </c>
      <c r="AJ21" s="49">
        <f>AJ20+1%</f>
        <v>3.15E-2</v>
      </c>
      <c r="AK21" s="49">
        <f>AK20+1%</f>
        <v>3.5499999999999997E-2</v>
      </c>
      <c r="AL21" s="32"/>
    </row>
    <row r="22" spans="2:38" ht="16" thickBot="1">
      <c r="B22" s="18"/>
      <c r="C22" s="45"/>
      <c r="D22" s="46"/>
      <c r="E22" s="46"/>
      <c r="F22" s="46"/>
      <c r="G22" s="46"/>
      <c r="H22" s="46"/>
      <c r="I22" s="46"/>
      <c r="J22" s="47"/>
      <c r="K22" s="47"/>
      <c r="L22" s="47"/>
      <c r="M22" s="47"/>
      <c r="N22" s="30"/>
      <c r="O22" s="30"/>
      <c r="P22" s="30"/>
      <c r="Q22" s="30"/>
      <c r="R22" s="30"/>
      <c r="S22" s="31"/>
      <c r="T22" s="32"/>
      <c r="U22" s="32"/>
      <c r="V22" s="38"/>
      <c r="W22" s="39"/>
      <c r="X22" s="40" t="s">
        <v>39</v>
      </c>
      <c r="Y22" s="50"/>
      <c r="Z22" s="50"/>
      <c r="AA22" s="51" t="s">
        <v>40</v>
      </c>
      <c r="AB22" s="52" t="s">
        <v>41</v>
      </c>
      <c r="AC22" s="34"/>
      <c r="AD22" s="48" t="s">
        <v>84</v>
      </c>
      <c r="AE22" s="136"/>
      <c r="AF22" s="133" t="s">
        <v>109</v>
      </c>
      <c r="AG22" s="133" t="s">
        <v>40</v>
      </c>
      <c r="AH22" s="39" t="s">
        <v>31</v>
      </c>
      <c r="AI22" s="39" t="s">
        <v>110</v>
      </c>
      <c r="AJ22" s="49">
        <f>AJ20</f>
        <v>2.1499999999999998E-2</v>
      </c>
      <c r="AK22" s="49">
        <v>2.75E-2</v>
      </c>
      <c r="AL22" s="32"/>
    </row>
    <row r="23" spans="2:38" ht="18.5" thickBot="1">
      <c r="B23" s="18"/>
      <c r="C23" s="35">
        <v>3</v>
      </c>
      <c r="D23" s="36"/>
      <c r="E23" s="37" t="s">
        <v>43</v>
      </c>
      <c r="F23" s="36"/>
      <c r="G23" s="36"/>
      <c r="H23" s="36"/>
      <c r="I23" s="36"/>
      <c r="J23" s="140" t="s">
        <v>109</v>
      </c>
      <c r="K23" s="141"/>
      <c r="L23" s="141"/>
      <c r="M23" s="142"/>
      <c r="N23" s="30"/>
      <c r="O23" s="30"/>
      <c r="P23" s="30"/>
      <c r="Q23" s="30"/>
      <c r="R23" s="30"/>
      <c r="S23" s="31"/>
      <c r="T23" s="32"/>
      <c r="U23" s="32"/>
      <c r="V23" s="38" t="str">
        <f>VLOOKUP(J23,$Y$19:$Z$20,2,0)</f>
        <v>T1</v>
      </c>
      <c r="W23" s="39"/>
      <c r="X23" s="40" t="s">
        <v>45</v>
      </c>
      <c r="Y23" s="50"/>
      <c r="Z23" s="50"/>
      <c r="AA23" s="51"/>
      <c r="AB23" s="52" t="s">
        <v>46</v>
      </c>
      <c r="AC23" s="34"/>
      <c r="AD23" s="48" t="s">
        <v>85</v>
      </c>
      <c r="AE23" s="136"/>
      <c r="AF23" s="135"/>
      <c r="AG23" s="135"/>
      <c r="AH23" s="39" t="s">
        <v>38</v>
      </c>
      <c r="AI23" s="39" t="s">
        <v>110</v>
      </c>
      <c r="AJ23" s="49">
        <f>AJ22+1%</f>
        <v>3.15E-2</v>
      </c>
      <c r="AK23" s="49">
        <f>AK22+1%</f>
        <v>3.7499999999999999E-2</v>
      </c>
      <c r="AL23" s="32"/>
    </row>
    <row r="24" spans="2:38" ht="18.5" thickBot="1">
      <c r="B24" s="18"/>
      <c r="C24" s="45"/>
      <c r="D24" s="36"/>
      <c r="E24" s="37"/>
      <c r="F24" s="36"/>
      <c r="G24" s="36"/>
      <c r="H24" s="36"/>
      <c r="I24" s="36"/>
      <c r="J24" s="53"/>
      <c r="K24" s="53"/>
      <c r="L24" s="53"/>
      <c r="M24" s="53"/>
      <c r="N24" s="30"/>
      <c r="O24" s="30"/>
      <c r="P24" s="30"/>
      <c r="Q24" s="30"/>
      <c r="R24" s="30"/>
      <c r="S24" s="31"/>
      <c r="T24" s="32"/>
      <c r="U24" s="32"/>
      <c r="V24" s="38"/>
      <c r="W24" s="39"/>
      <c r="X24" s="40" t="s">
        <v>48</v>
      </c>
      <c r="Y24" s="50"/>
      <c r="Z24" s="50"/>
      <c r="AA24" s="54"/>
      <c r="AB24" s="52" t="s">
        <v>49</v>
      </c>
      <c r="AC24" s="34"/>
      <c r="AD24" s="130"/>
      <c r="AE24" s="130"/>
      <c r="AF24" s="130"/>
      <c r="AG24" s="130"/>
      <c r="AH24" s="130"/>
      <c r="AI24" s="130"/>
      <c r="AJ24" s="130"/>
      <c r="AK24" s="130"/>
      <c r="AL24" s="32"/>
    </row>
    <row r="25" spans="2:38" ht="18.5" thickBot="1">
      <c r="B25" s="18"/>
      <c r="C25" s="35">
        <v>4</v>
      </c>
      <c r="D25" s="36"/>
      <c r="E25" s="37" t="s">
        <v>50</v>
      </c>
      <c r="F25" s="36"/>
      <c r="G25" s="36"/>
      <c r="H25" s="36"/>
      <c r="I25" s="36"/>
      <c r="J25" s="140" t="s">
        <v>40</v>
      </c>
      <c r="K25" s="141"/>
      <c r="L25" s="141"/>
      <c r="M25" s="142"/>
      <c r="N25" s="55"/>
      <c r="O25" s="55"/>
      <c r="P25" s="55"/>
      <c r="Q25" s="55"/>
      <c r="R25" s="55"/>
      <c r="S25" s="31"/>
      <c r="T25" s="32"/>
      <c r="U25" s="32"/>
      <c r="V25" s="38" t="str">
        <f>VLOOKUP(J25,$AA$21:$AB$22,2,0)</f>
        <v>R2</v>
      </c>
      <c r="W25" s="50"/>
      <c r="X25" s="50"/>
      <c r="Y25" s="33"/>
      <c r="Z25" s="33"/>
      <c r="AA25" s="54" t="s">
        <v>110</v>
      </c>
      <c r="AB25" s="56" t="s">
        <v>52</v>
      </c>
      <c r="AC25" s="34"/>
      <c r="AD25" s="130"/>
      <c r="AE25" s="130"/>
      <c r="AF25" s="130"/>
      <c r="AG25" s="130"/>
      <c r="AH25" s="130"/>
      <c r="AI25" s="130"/>
      <c r="AJ25" s="130"/>
      <c r="AK25" s="130"/>
      <c r="AL25" s="32"/>
    </row>
    <row r="26" spans="2:38" ht="16" thickBot="1">
      <c r="B26" s="18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55"/>
      <c r="O26" s="55"/>
      <c r="P26" s="55"/>
      <c r="Q26" s="55"/>
      <c r="R26" s="55"/>
      <c r="S26" s="31"/>
      <c r="T26" s="32"/>
      <c r="U26" s="32"/>
      <c r="V26" s="32"/>
      <c r="W26" s="50"/>
      <c r="X26" s="50"/>
      <c r="Y26" s="33"/>
      <c r="Z26" s="33"/>
      <c r="AA26" s="51"/>
      <c r="AB26" s="57" t="s">
        <v>54</v>
      </c>
      <c r="AC26" s="34"/>
      <c r="AD26" s="130"/>
      <c r="AE26" s="130"/>
      <c r="AF26" s="130"/>
      <c r="AG26" s="130"/>
      <c r="AH26" s="130"/>
      <c r="AI26" s="130"/>
      <c r="AJ26" s="130"/>
      <c r="AK26" s="130"/>
      <c r="AL26" s="32"/>
    </row>
    <row r="27" spans="2:38" ht="18.5" thickBot="1">
      <c r="B27" s="18"/>
      <c r="C27" s="58">
        <v>5</v>
      </c>
      <c r="D27" s="55"/>
      <c r="E27" s="37" t="s">
        <v>55</v>
      </c>
      <c r="F27" s="59"/>
      <c r="G27" s="55"/>
      <c r="H27" s="55"/>
      <c r="I27" s="55"/>
      <c r="J27" s="153" t="s">
        <v>110</v>
      </c>
      <c r="K27" s="154"/>
      <c r="L27" s="154"/>
      <c r="M27" s="155"/>
      <c r="N27" s="55"/>
      <c r="O27" s="55"/>
      <c r="P27" s="55"/>
      <c r="Q27" s="55"/>
      <c r="R27" s="55"/>
      <c r="S27" s="31"/>
      <c r="T27" s="32"/>
      <c r="U27" s="32"/>
      <c r="V27" s="38" t="str">
        <f>VLOOKUP(J27,$AA$25:$AB$27,2,0)</f>
        <v>S1</v>
      </c>
      <c r="W27" s="50"/>
      <c r="X27" s="50"/>
      <c r="Y27" s="33"/>
      <c r="Z27" s="33"/>
      <c r="AA27" s="60"/>
      <c r="AB27" s="56" t="s">
        <v>57</v>
      </c>
      <c r="AC27" s="34"/>
      <c r="AD27" s="130"/>
      <c r="AE27" s="130"/>
      <c r="AF27" s="130"/>
      <c r="AG27" s="130"/>
      <c r="AH27" s="130"/>
      <c r="AI27" s="130"/>
      <c r="AJ27" s="130"/>
      <c r="AK27" s="130"/>
      <c r="AL27" s="32"/>
    </row>
    <row r="28" spans="2:38" ht="16" thickBot="1">
      <c r="B28" s="1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55"/>
      <c r="O28" s="55"/>
      <c r="P28" s="55"/>
      <c r="Q28" s="55"/>
      <c r="R28" s="55"/>
      <c r="S28" s="31"/>
      <c r="T28" s="32"/>
      <c r="U28" s="32"/>
      <c r="V28" s="32"/>
      <c r="W28" s="50"/>
      <c r="X28" s="50"/>
      <c r="Y28" s="33"/>
      <c r="Z28" s="33"/>
      <c r="AA28" s="33"/>
      <c r="AB28" s="34"/>
      <c r="AC28" s="34"/>
      <c r="AE28" s="131"/>
      <c r="AL28" s="32"/>
    </row>
    <row r="29" spans="2:38" ht="20.5" thickBot="1">
      <c r="B29" s="18"/>
      <c r="C29" s="143" t="s">
        <v>58</v>
      </c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61"/>
      <c r="O29" s="62"/>
      <c r="P29" s="62"/>
      <c r="Q29" s="62"/>
      <c r="R29" s="63"/>
      <c r="S29" s="31"/>
      <c r="T29" s="32"/>
      <c r="U29" s="32"/>
      <c r="V29" s="32"/>
      <c r="W29" s="50"/>
      <c r="X29" s="50"/>
      <c r="Y29" s="33"/>
      <c r="Z29" s="33"/>
      <c r="AA29" s="33"/>
      <c r="AB29" s="34"/>
      <c r="AC29" s="50"/>
      <c r="AE29" s="131"/>
      <c r="AL29" s="32"/>
    </row>
    <row r="30" spans="2:38" ht="20.5" thickBot="1">
      <c r="B30" s="18"/>
      <c r="C30" s="64" t="s">
        <v>59</v>
      </c>
      <c r="D30" s="65" t="s">
        <v>60</v>
      </c>
      <c r="E30" s="144" t="str">
        <f>"(K.A.S + "&amp;TEXT(E8*100,"0.00")&amp;"% = "&amp;TEXT(E9*100,"0.00")&amp;"%)"</f>
        <v>(K.A.S + 2.15% = 5.15%)</v>
      </c>
      <c r="F30" s="144"/>
      <c r="G30" s="145" t="str">
        <f>"(K.A.S + "&amp;TEXT(G8*100,"0.00")&amp;"% = "&amp;TEXT(G9*100,"0.00")&amp;"%)"</f>
        <v>(K.A.S + 2.75% = 5.75%)</v>
      </c>
      <c r="H30" s="145"/>
      <c r="I30" s="145"/>
      <c r="J30" s="145"/>
      <c r="K30" s="145"/>
      <c r="L30" s="145"/>
      <c r="M30" s="145"/>
      <c r="N30" s="146" t="s">
        <v>61</v>
      </c>
      <c r="O30" s="146"/>
      <c r="P30" s="146"/>
      <c r="Q30" s="146"/>
      <c r="R30" s="147"/>
      <c r="S30" s="21"/>
      <c r="W30" s="66"/>
      <c r="X30" s="66"/>
      <c r="Y30" s="25"/>
      <c r="Z30" s="25"/>
      <c r="AA30" s="25"/>
      <c r="AE30" s="131"/>
      <c r="AI30" s="66"/>
    </row>
    <row r="31" spans="2:38" ht="36" hidden="1">
      <c r="B31" s="18"/>
      <c r="C31" s="64" t="s">
        <v>62</v>
      </c>
      <c r="D31" s="67"/>
      <c r="E31" s="68">
        <f>'[1]2'!B17</f>
        <v>2.8072000000000024E-2</v>
      </c>
      <c r="F31" s="68">
        <f>'[1]3'!B17</f>
        <v>2.793866666666666E-2</v>
      </c>
      <c r="G31" s="69">
        <f>'[1]4'!B17</f>
        <v>2.9636000000000013E-2</v>
      </c>
      <c r="H31" s="69">
        <f>'[1]5'!B17</f>
        <v>2.9775999999999987E-2</v>
      </c>
      <c r="I31" s="69">
        <f>'[1]6'!B17</f>
        <v>2.9953333333333314E-2</v>
      </c>
      <c r="J31" s="69">
        <f>'[1]7'!B17</f>
        <v>3.015885714285713E-2</v>
      </c>
      <c r="K31" s="69">
        <f>'[1]8'!B17</f>
        <v>3.0375999999999976E-2</v>
      </c>
      <c r="L31" s="69">
        <f>'[1]9'!B17</f>
        <v>3.0596888888888903E-2</v>
      </c>
      <c r="M31" s="69">
        <f>'[1]10'!B17</f>
        <v>3.0836000000000002E-2</v>
      </c>
      <c r="N31" s="70"/>
      <c r="O31" s="70"/>
      <c r="P31" s="70"/>
      <c r="Q31" s="70"/>
      <c r="R31" s="71"/>
      <c r="S31" s="21"/>
      <c r="W31" s="66"/>
      <c r="X31" s="66"/>
      <c r="Y31" s="25"/>
      <c r="Z31" s="25"/>
      <c r="AA31" s="25"/>
      <c r="AD31" s="115"/>
      <c r="AE31" s="131"/>
      <c r="AF31" s="66"/>
      <c r="AG31" s="66"/>
      <c r="AH31" s="66"/>
      <c r="AI31" s="66"/>
      <c r="AJ31" s="124"/>
      <c r="AK31" s="124"/>
    </row>
    <row r="32" spans="2:38" ht="93.5" thickBot="1">
      <c r="B32" s="18"/>
      <c r="C32" s="72" t="s">
        <v>63</v>
      </c>
      <c r="D32" s="73">
        <v>1</v>
      </c>
      <c r="E32" s="74">
        <v>2</v>
      </c>
      <c r="F32" s="74">
        <v>3</v>
      </c>
      <c r="G32" s="74">
        <v>4</v>
      </c>
      <c r="H32" s="74">
        <v>5</v>
      </c>
      <c r="I32" s="74">
        <v>6</v>
      </c>
      <c r="J32" s="74">
        <v>7</v>
      </c>
      <c r="K32" s="74">
        <v>8</v>
      </c>
      <c r="L32" s="74">
        <v>9</v>
      </c>
      <c r="M32" s="74">
        <v>10</v>
      </c>
      <c r="N32" s="75">
        <v>11</v>
      </c>
      <c r="O32" s="76">
        <v>12</v>
      </c>
      <c r="P32" s="76">
        <v>13</v>
      </c>
      <c r="Q32" s="76">
        <v>14</v>
      </c>
      <c r="R32" s="77">
        <v>15</v>
      </c>
      <c r="S32" s="21"/>
      <c r="W32" s="66"/>
      <c r="X32" s="66"/>
      <c r="Y32" s="25"/>
      <c r="Z32" s="25"/>
      <c r="AA32" s="25"/>
      <c r="AD32" s="120"/>
      <c r="AE32" s="125"/>
      <c r="AF32" s="128"/>
      <c r="AG32" s="122"/>
      <c r="AH32" s="66"/>
      <c r="AI32" s="50"/>
      <c r="AJ32" s="123"/>
      <c r="AK32" s="123"/>
    </row>
    <row r="33" spans="2:37" ht="15.5">
      <c r="B33" s="18"/>
      <c r="C33" s="78">
        <v>10000</v>
      </c>
      <c r="D33" s="79">
        <f>PMT(D$11,D$6,$C33*(-1))</f>
        <v>854.74643130035747</v>
      </c>
      <c r="E33" s="79">
        <f t="shared" ref="E33:J48" si="3">PMT(E$11,E$6,$C33*(-1))</f>
        <v>439.3859742162507</v>
      </c>
      <c r="F33" s="79">
        <f t="shared" si="3"/>
        <v>300.3829019722275</v>
      </c>
      <c r="G33" s="79">
        <f t="shared" si="3"/>
        <v>233.70580746124242</v>
      </c>
      <c r="H33" s="79">
        <f t="shared" si="3"/>
        <v>192.16768210775524</v>
      </c>
      <c r="I33" s="79">
        <f t="shared" si="3"/>
        <v>164.55132024792891</v>
      </c>
      <c r="J33" s="79">
        <f t="shared" si="3"/>
        <v>144.89001779398512</v>
      </c>
      <c r="K33" s="79">
        <f>PMT($K$11,$K$6,C33*(-1))</f>
        <v>130.20038660347274</v>
      </c>
      <c r="L33" s="79">
        <f t="shared" ref="L33:L96" si="4">PMT($L$11,$L$6,C33*(-1))</f>
        <v>118.8249572268042</v>
      </c>
      <c r="M33" s="79">
        <f t="shared" ref="M33:M96" si="5">PMT($M$11,$M$6,C33*(-1))</f>
        <v>109.76922006930283</v>
      </c>
      <c r="N33" s="80">
        <f t="shared" ref="N33:N96" si="6">PMT($N$11,$N$6,C33*(-1))</f>
        <v>98.892673477035245</v>
      </c>
      <c r="O33" s="81">
        <f t="shared" ref="O33:O96" si="7">PMT($O$11,$O$6,C33*(-1))</f>
        <v>92.740066254990012</v>
      </c>
      <c r="P33" s="81">
        <f t="shared" ref="P33:P96" si="8">PMT($P$11,$P$6,C33*(-1))</f>
        <v>87.560229057876882</v>
      </c>
      <c r="Q33" s="81">
        <f t="shared" ref="Q33:Q96" si="9">PMT($Q$11,$Q$6,C33*(-1))</f>
        <v>83.144558274553987</v>
      </c>
      <c r="R33" s="82">
        <f t="shared" ref="R33:R96" si="10">PMT($R$11,$R$6,C33*(-1))</f>
        <v>79.340067703333418</v>
      </c>
      <c r="S33" s="21"/>
      <c r="W33" s="66"/>
      <c r="X33" s="66"/>
      <c r="Y33" s="25"/>
      <c r="Z33" s="25"/>
      <c r="AA33" s="25"/>
      <c r="AB33" s="27"/>
      <c r="AC33" s="27"/>
      <c r="AD33" s="120"/>
      <c r="AE33" s="125"/>
      <c r="AF33" s="128"/>
      <c r="AG33" s="122"/>
      <c r="AH33" s="66"/>
      <c r="AI33" s="50"/>
      <c r="AJ33" s="123"/>
      <c r="AK33" s="123"/>
    </row>
    <row r="34" spans="2:37" ht="15.5" hidden="1">
      <c r="B34" s="18"/>
      <c r="C34" s="78">
        <v>11000</v>
      </c>
      <c r="D34" s="79">
        <f t="shared" ref="D34:J83" si="11">PMT(D$11,D$6,$C34*(-1))</f>
        <v>940.22107443039329</v>
      </c>
      <c r="E34" s="79">
        <f t="shared" si="3"/>
        <v>483.32457163787581</v>
      </c>
      <c r="F34" s="79">
        <f t="shared" si="3"/>
        <v>330.42119216945025</v>
      </c>
      <c r="G34" s="79">
        <f t="shared" si="3"/>
        <v>257.07638820736668</v>
      </c>
      <c r="H34" s="79">
        <f t="shared" si="3"/>
        <v>211.38445031853075</v>
      </c>
      <c r="I34" s="79">
        <f t="shared" si="3"/>
        <v>181.00645227272179</v>
      </c>
      <c r="J34" s="79">
        <f t="shared" si="3"/>
        <v>159.37901957338363</v>
      </c>
      <c r="K34" s="79">
        <f t="shared" ref="K34:K97" si="12">PMT($K$11,$K$6,C34*(-1))</f>
        <v>143.22042526382</v>
      </c>
      <c r="L34" s="79">
        <f t="shared" si="4"/>
        <v>130.7074529494846</v>
      </c>
      <c r="M34" s="79">
        <f t="shared" si="5"/>
        <v>120.74614207623313</v>
      </c>
      <c r="N34" s="83">
        <f t="shared" si="6"/>
        <v>108.78194082473878</v>
      </c>
      <c r="O34" s="84">
        <f t="shared" si="7"/>
        <v>102.01407288048901</v>
      </c>
      <c r="P34" s="84">
        <f t="shared" si="8"/>
        <v>96.31625196366457</v>
      </c>
      <c r="Q34" s="84">
        <f t="shared" si="9"/>
        <v>91.459014102009377</v>
      </c>
      <c r="R34" s="85">
        <f t="shared" si="10"/>
        <v>87.274074473666758</v>
      </c>
      <c r="S34" s="21"/>
      <c r="W34" s="66"/>
      <c r="X34" s="66"/>
      <c r="Y34" s="25"/>
      <c r="Z34" s="25"/>
      <c r="AA34" s="25"/>
      <c r="AB34" s="27"/>
      <c r="AC34" s="27"/>
      <c r="AD34" s="120"/>
      <c r="AE34" s="125"/>
      <c r="AF34" s="128"/>
      <c r="AG34" s="122"/>
      <c r="AH34" s="66"/>
      <c r="AI34" s="50"/>
      <c r="AJ34" s="123"/>
      <c r="AK34" s="123"/>
    </row>
    <row r="35" spans="2:37" ht="15.5" hidden="1">
      <c r="B35" s="18"/>
      <c r="C35" s="78">
        <v>12000</v>
      </c>
      <c r="D35" s="79">
        <f t="shared" si="11"/>
        <v>1025.6957175604291</v>
      </c>
      <c r="E35" s="79">
        <f t="shared" si="3"/>
        <v>527.26316905950091</v>
      </c>
      <c r="F35" s="79">
        <f t="shared" si="3"/>
        <v>360.45948236667294</v>
      </c>
      <c r="G35" s="79">
        <f t="shared" si="3"/>
        <v>280.44696895349091</v>
      </c>
      <c r="H35" s="79">
        <f t="shared" si="3"/>
        <v>230.60121852930629</v>
      </c>
      <c r="I35" s="79">
        <f t="shared" si="3"/>
        <v>197.46158429751469</v>
      </c>
      <c r="J35" s="79">
        <f t="shared" si="3"/>
        <v>173.86802135278214</v>
      </c>
      <c r="K35" s="79">
        <f t="shared" si="12"/>
        <v>156.2404639241673</v>
      </c>
      <c r="L35" s="79">
        <f t="shared" si="4"/>
        <v>142.58994867216504</v>
      </c>
      <c r="M35" s="79">
        <f t="shared" si="5"/>
        <v>131.72306408316342</v>
      </c>
      <c r="N35" s="83">
        <f t="shared" si="6"/>
        <v>118.67120817244229</v>
      </c>
      <c r="O35" s="84">
        <f t="shared" si="7"/>
        <v>111.28807950598801</v>
      </c>
      <c r="P35" s="84">
        <f t="shared" si="8"/>
        <v>105.07227486945226</v>
      </c>
      <c r="Q35" s="84">
        <f t="shared" si="9"/>
        <v>99.773469929464781</v>
      </c>
      <c r="R35" s="85">
        <f t="shared" si="10"/>
        <v>95.208081244000098</v>
      </c>
      <c r="S35" s="21"/>
      <c r="W35" s="66"/>
      <c r="X35" s="66"/>
      <c r="Y35" s="25"/>
      <c r="Z35" s="25"/>
      <c r="AA35" s="25"/>
      <c r="AD35" s="120"/>
      <c r="AE35" s="125"/>
      <c r="AF35" s="128"/>
      <c r="AG35" s="122"/>
      <c r="AH35" s="66"/>
      <c r="AI35" s="50"/>
      <c r="AJ35" s="123"/>
      <c r="AK35" s="123"/>
    </row>
    <row r="36" spans="2:37" ht="15.5" hidden="1">
      <c r="B36" s="18"/>
      <c r="C36" s="78">
        <v>13000</v>
      </c>
      <c r="D36" s="79">
        <f t="shared" si="11"/>
        <v>1111.1703606904646</v>
      </c>
      <c r="E36" s="79">
        <f t="shared" si="3"/>
        <v>571.20176648112601</v>
      </c>
      <c r="F36" s="79">
        <f t="shared" si="3"/>
        <v>390.49777256389569</v>
      </c>
      <c r="G36" s="79">
        <f t="shared" si="3"/>
        <v>303.81754969961514</v>
      </c>
      <c r="H36" s="79">
        <f t="shared" si="3"/>
        <v>249.81798674008181</v>
      </c>
      <c r="I36" s="79">
        <f t="shared" si="3"/>
        <v>213.91671632230762</v>
      </c>
      <c r="J36" s="79">
        <f t="shared" si="3"/>
        <v>188.35702313218064</v>
      </c>
      <c r="K36" s="79">
        <f t="shared" si="12"/>
        <v>169.26050258451457</v>
      </c>
      <c r="L36" s="79">
        <f t="shared" si="4"/>
        <v>154.47244439484547</v>
      </c>
      <c r="M36" s="79">
        <f t="shared" si="5"/>
        <v>142.69998609009369</v>
      </c>
      <c r="N36" s="83">
        <f t="shared" si="6"/>
        <v>128.56047552014584</v>
      </c>
      <c r="O36" s="84">
        <f t="shared" si="7"/>
        <v>120.56208613148701</v>
      </c>
      <c r="P36" s="84">
        <f t="shared" si="8"/>
        <v>113.82829777523995</v>
      </c>
      <c r="Q36" s="84">
        <f t="shared" si="9"/>
        <v>108.08792575692017</v>
      </c>
      <c r="R36" s="85">
        <f t="shared" si="10"/>
        <v>103.14208801433344</v>
      </c>
      <c r="S36" s="21"/>
      <c r="W36" s="66"/>
      <c r="X36" s="66"/>
      <c r="Y36" s="25"/>
      <c r="Z36" s="25"/>
      <c r="AA36" s="25"/>
      <c r="AD36" s="115"/>
      <c r="AE36" s="66"/>
      <c r="AF36" s="66"/>
      <c r="AG36" s="66"/>
      <c r="AH36" s="66"/>
      <c r="AI36" s="66"/>
      <c r="AJ36" s="124"/>
      <c r="AK36" s="124"/>
    </row>
    <row r="37" spans="2:37" ht="15.5" hidden="1">
      <c r="B37" s="18"/>
      <c r="C37" s="78">
        <v>14000</v>
      </c>
      <c r="D37" s="79">
        <f t="shared" si="11"/>
        <v>1196.6450038205005</v>
      </c>
      <c r="E37" s="79">
        <f t="shared" si="3"/>
        <v>615.14036390275101</v>
      </c>
      <c r="F37" s="79">
        <f t="shared" si="3"/>
        <v>420.5360627611185</v>
      </c>
      <c r="G37" s="79">
        <f t="shared" si="3"/>
        <v>327.18813044573938</v>
      </c>
      <c r="H37" s="79">
        <f t="shared" si="3"/>
        <v>269.03475495085735</v>
      </c>
      <c r="I37" s="79">
        <f t="shared" si="3"/>
        <v>230.37184834710047</v>
      </c>
      <c r="J37" s="79">
        <f t="shared" si="3"/>
        <v>202.84602491157921</v>
      </c>
      <c r="K37" s="79">
        <f t="shared" si="12"/>
        <v>182.28054124486184</v>
      </c>
      <c r="L37" s="79">
        <f t="shared" si="4"/>
        <v>166.35494011752587</v>
      </c>
      <c r="M37" s="79">
        <f t="shared" si="5"/>
        <v>153.67690809702398</v>
      </c>
      <c r="N37" s="83">
        <f t="shared" si="6"/>
        <v>138.44974286784935</v>
      </c>
      <c r="O37" s="84">
        <f t="shared" si="7"/>
        <v>129.83609275698601</v>
      </c>
      <c r="P37" s="84">
        <f t="shared" si="8"/>
        <v>122.58432068102763</v>
      </c>
      <c r="Q37" s="84">
        <f t="shared" si="9"/>
        <v>116.40238158437558</v>
      </c>
      <c r="R37" s="85">
        <f t="shared" si="10"/>
        <v>111.07609478466678</v>
      </c>
      <c r="S37" s="21"/>
      <c r="W37" s="66"/>
      <c r="X37" s="66"/>
      <c r="Y37" s="25"/>
      <c r="Z37" s="25"/>
      <c r="AA37" s="25"/>
      <c r="AD37" s="120"/>
      <c r="AE37" s="125"/>
      <c r="AF37" s="128"/>
      <c r="AG37" s="122"/>
      <c r="AH37" s="66"/>
      <c r="AI37" s="50"/>
      <c r="AJ37" s="123"/>
      <c r="AK37" s="123"/>
    </row>
    <row r="38" spans="2:37" ht="15.5" hidden="1">
      <c r="B38" s="18"/>
      <c r="C38" s="86">
        <v>15000</v>
      </c>
      <c r="D38" s="87">
        <f t="shared" si="11"/>
        <v>1282.1196469505362</v>
      </c>
      <c r="E38" s="87">
        <f t="shared" si="3"/>
        <v>659.07896132437611</v>
      </c>
      <c r="F38" s="87">
        <f t="shared" si="3"/>
        <v>450.57435295834119</v>
      </c>
      <c r="G38" s="87">
        <f t="shared" si="3"/>
        <v>350.55871119186367</v>
      </c>
      <c r="H38" s="87">
        <f t="shared" si="3"/>
        <v>288.25152316163286</v>
      </c>
      <c r="I38" s="87">
        <f t="shared" si="3"/>
        <v>246.8269803718934</v>
      </c>
      <c r="J38" s="87">
        <f t="shared" si="3"/>
        <v>217.33502669097771</v>
      </c>
      <c r="K38" s="87">
        <f t="shared" si="12"/>
        <v>195.30057990520908</v>
      </c>
      <c r="L38" s="87">
        <f t="shared" si="4"/>
        <v>178.2374358402063</v>
      </c>
      <c r="M38" s="87">
        <f t="shared" si="5"/>
        <v>164.65383010395425</v>
      </c>
      <c r="N38" s="88">
        <f t="shared" si="6"/>
        <v>148.33901021555289</v>
      </c>
      <c r="O38" s="89">
        <f t="shared" si="7"/>
        <v>139.110099382485</v>
      </c>
      <c r="P38" s="89">
        <f t="shared" si="8"/>
        <v>131.34034358681532</v>
      </c>
      <c r="Q38" s="89">
        <f t="shared" si="9"/>
        <v>124.71683741183097</v>
      </c>
      <c r="R38" s="90">
        <f t="shared" si="10"/>
        <v>119.01010155500012</v>
      </c>
      <c r="S38" s="21"/>
      <c r="W38" s="66"/>
      <c r="X38" s="66"/>
      <c r="Y38" s="25"/>
      <c r="Z38" s="25"/>
      <c r="AA38" s="25"/>
      <c r="AD38" s="120"/>
      <c r="AE38" s="125"/>
      <c r="AF38" s="128"/>
      <c r="AG38" s="122"/>
      <c r="AH38" s="66"/>
      <c r="AI38" s="50"/>
      <c r="AJ38" s="123"/>
      <c r="AK38" s="123"/>
    </row>
    <row r="39" spans="2:37" ht="15.5" hidden="1">
      <c r="B39" s="18"/>
      <c r="C39" s="78">
        <v>16000</v>
      </c>
      <c r="D39" s="79">
        <f t="shared" si="11"/>
        <v>1367.5942900805719</v>
      </c>
      <c r="E39" s="79">
        <f t="shared" si="3"/>
        <v>703.01755874600121</v>
      </c>
      <c r="F39" s="79">
        <f t="shared" si="3"/>
        <v>480.61264315556394</v>
      </c>
      <c r="G39" s="79">
        <f t="shared" si="3"/>
        <v>373.9292919379879</v>
      </c>
      <c r="H39" s="79">
        <f t="shared" si="3"/>
        <v>307.46829137240837</v>
      </c>
      <c r="I39" s="79">
        <f t="shared" si="3"/>
        <v>263.28211239668627</v>
      </c>
      <c r="J39" s="79">
        <f t="shared" si="3"/>
        <v>231.82402847037622</v>
      </c>
      <c r="K39" s="79">
        <f t="shared" si="12"/>
        <v>208.32061856555637</v>
      </c>
      <c r="L39" s="79">
        <f t="shared" si="4"/>
        <v>190.11993156288671</v>
      </c>
      <c r="M39" s="79">
        <f t="shared" si="5"/>
        <v>175.63075211088454</v>
      </c>
      <c r="N39" s="83">
        <f t="shared" si="6"/>
        <v>158.2282775632564</v>
      </c>
      <c r="O39" s="84">
        <f t="shared" si="7"/>
        <v>148.38410600798403</v>
      </c>
      <c r="P39" s="84">
        <f t="shared" si="8"/>
        <v>140.09636649260301</v>
      </c>
      <c r="Q39" s="84">
        <f t="shared" si="9"/>
        <v>133.03129323928636</v>
      </c>
      <c r="R39" s="85">
        <f t="shared" si="10"/>
        <v>126.94410832533347</v>
      </c>
      <c r="S39" s="21"/>
      <c r="W39" s="66"/>
      <c r="X39" s="66"/>
      <c r="Y39" s="25"/>
      <c r="Z39" s="25"/>
      <c r="AA39" s="25"/>
      <c r="AD39" s="120"/>
      <c r="AE39" s="125"/>
      <c r="AF39" s="128"/>
      <c r="AG39" s="122"/>
      <c r="AH39" s="66"/>
      <c r="AI39" s="50"/>
      <c r="AJ39" s="123"/>
      <c r="AK39" s="123"/>
    </row>
    <row r="40" spans="2:37" ht="15.5" hidden="1">
      <c r="B40" s="18"/>
      <c r="C40" s="78">
        <v>17000</v>
      </c>
      <c r="D40" s="79">
        <f t="shared" si="11"/>
        <v>1453.0689332106076</v>
      </c>
      <c r="E40" s="79">
        <f t="shared" si="3"/>
        <v>746.9561561676262</v>
      </c>
      <c r="F40" s="79">
        <f t="shared" si="3"/>
        <v>510.65093335278669</v>
      </c>
      <c r="G40" s="79">
        <f t="shared" si="3"/>
        <v>397.29987268411213</v>
      </c>
      <c r="H40" s="79">
        <f t="shared" si="3"/>
        <v>326.68505958318389</v>
      </c>
      <c r="I40" s="79">
        <f t="shared" si="3"/>
        <v>279.73724442147915</v>
      </c>
      <c r="J40" s="79">
        <f t="shared" si="3"/>
        <v>246.31303024977473</v>
      </c>
      <c r="K40" s="79">
        <f t="shared" si="12"/>
        <v>221.34065722590364</v>
      </c>
      <c r="L40" s="79">
        <f t="shared" si="4"/>
        <v>202.00242728556714</v>
      </c>
      <c r="M40" s="79">
        <f t="shared" si="5"/>
        <v>186.60767411781484</v>
      </c>
      <c r="N40" s="83">
        <f t="shared" si="6"/>
        <v>168.11754491095994</v>
      </c>
      <c r="O40" s="84">
        <f t="shared" si="7"/>
        <v>157.658112633483</v>
      </c>
      <c r="P40" s="84">
        <f t="shared" si="8"/>
        <v>148.85238939839067</v>
      </c>
      <c r="Q40" s="84">
        <f t="shared" si="9"/>
        <v>141.34574906674177</v>
      </c>
      <c r="R40" s="85">
        <f t="shared" si="10"/>
        <v>134.8781150956668</v>
      </c>
      <c r="S40" s="21"/>
      <c r="W40" s="66"/>
      <c r="X40" s="66"/>
      <c r="Y40" s="25"/>
      <c r="Z40" s="25"/>
      <c r="AA40" s="25"/>
      <c r="AD40" s="120"/>
      <c r="AE40" s="125"/>
      <c r="AF40" s="128"/>
      <c r="AG40" s="122"/>
      <c r="AH40" s="66"/>
      <c r="AI40" s="50"/>
      <c r="AJ40" s="123"/>
      <c r="AK40" s="123"/>
    </row>
    <row r="41" spans="2:37" ht="15.5" hidden="1">
      <c r="B41" s="18"/>
      <c r="C41" s="78">
        <v>18000</v>
      </c>
      <c r="D41" s="79">
        <f t="shared" si="11"/>
        <v>1538.5435763406435</v>
      </c>
      <c r="E41" s="79">
        <f t="shared" si="3"/>
        <v>790.89475358925131</v>
      </c>
      <c r="F41" s="79">
        <f t="shared" si="3"/>
        <v>540.6892235500095</v>
      </c>
      <c r="G41" s="79">
        <f t="shared" si="3"/>
        <v>420.67045343023636</v>
      </c>
      <c r="H41" s="79">
        <f t="shared" si="3"/>
        <v>345.90182779395946</v>
      </c>
      <c r="I41" s="79">
        <f t="shared" si="3"/>
        <v>296.19237644627202</v>
      </c>
      <c r="J41" s="79">
        <f t="shared" si="3"/>
        <v>260.80203202917323</v>
      </c>
      <c r="K41" s="79">
        <f t="shared" si="12"/>
        <v>234.36069588625091</v>
      </c>
      <c r="L41" s="79">
        <f t="shared" si="4"/>
        <v>213.88492300824754</v>
      </c>
      <c r="M41" s="79">
        <f t="shared" si="5"/>
        <v>197.5845961247451</v>
      </c>
      <c r="N41" s="83">
        <f t="shared" si="6"/>
        <v>178.00681225866347</v>
      </c>
      <c r="O41" s="84">
        <f t="shared" si="7"/>
        <v>166.93211925898203</v>
      </c>
      <c r="P41" s="84">
        <f t="shared" si="8"/>
        <v>157.60841230417839</v>
      </c>
      <c r="Q41" s="84">
        <f t="shared" si="9"/>
        <v>149.66020489419716</v>
      </c>
      <c r="R41" s="85">
        <f t="shared" si="10"/>
        <v>142.81212186600015</v>
      </c>
      <c r="S41" s="21"/>
      <c r="W41" s="66"/>
      <c r="X41" s="66"/>
      <c r="Y41" s="25"/>
      <c r="Z41" s="25"/>
      <c r="AA41" s="25"/>
      <c r="AD41" s="115"/>
      <c r="AE41" s="66"/>
      <c r="AF41" s="66"/>
      <c r="AG41" s="66"/>
      <c r="AH41" s="66"/>
      <c r="AI41" s="66"/>
      <c r="AJ41" s="124"/>
      <c r="AK41" s="124"/>
    </row>
    <row r="42" spans="2:37" ht="15.5" hidden="1">
      <c r="B42" s="18"/>
      <c r="C42" s="78">
        <v>19000</v>
      </c>
      <c r="D42" s="79">
        <f t="shared" si="11"/>
        <v>1624.0182194706792</v>
      </c>
      <c r="E42" s="79">
        <f t="shared" si="3"/>
        <v>834.83335101087641</v>
      </c>
      <c r="F42" s="79">
        <f t="shared" si="3"/>
        <v>570.72751374723225</v>
      </c>
      <c r="G42" s="79">
        <f t="shared" si="3"/>
        <v>444.0410341763606</v>
      </c>
      <c r="H42" s="79">
        <f t="shared" si="3"/>
        <v>365.11859600473497</v>
      </c>
      <c r="I42" s="79">
        <f t="shared" si="3"/>
        <v>312.64750847106495</v>
      </c>
      <c r="J42" s="79">
        <f t="shared" si="3"/>
        <v>275.29103380857174</v>
      </c>
      <c r="K42" s="79">
        <f t="shared" si="12"/>
        <v>247.38073454659821</v>
      </c>
      <c r="L42" s="79">
        <f t="shared" si="4"/>
        <v>225.76741873092797</v>
      </c>
      <c r="M42" s="79">
        <f t="shared" si="5"/>
        <v>208.5615181316754</v>
      </c>
      <c r="N42" s="83">
        <f t="shared" si="6"/>
        <v>187.89607960636698</v>
      </c>
      <c r="O42" s="84">
        <f t="shared" si="7"/>
        <v>176.206125884481</v>
      </c>
      <c r="P42" s="84">
        <f t="shared" si="8"/>
        <v>166.36443520996605</v>
      </c>
      <c r="Q42" s="84">
        <f t="shared" si="9"/>
        <v>157.97466072165258</v>
      </c>
      <c r="R42" s="85">
        <f t="shared" si="10"/>
        <v>150.74612863633348</v>
      </c>
      <c r="S42" s="21"/>
      <c r="W42" s="66"/>
      <c r="X42" s="66"/>
      <c r="Y42" s="25"/>
      <c r="Z42" s="25"/>
      <c r="AA42" s="25"/>
      <c r="AD42" s="120"/>
      <c r="AE42" s="125"/>
      <c r="AF42" s="128"/>
      <c r="AG42" s="122"/>
      <c r="AH42" s="66"/>
      <c r="AI42" s="50"/>
      <c r="AJ42" s="123"/>
      <c r="AK42" s="123"/>
    </row>
    <row r="43" spans="2:37" ht="15.5" hidden="1">
      <c r="B43" s="18"/>
      <c r="C43" s="78">
        <v>20000</v>
      </c>
      <c r="D43" s="79">
        <f t="shared" si="11"/>
        <v>1709.4928626007149</v>
      </c>
      <c r="E43" s="79">
        <f t="shared" si="3"/>
        <v>878.7719484325014</v>
      </c>
      <c r="F43" s="79">
        <f t="shared" si="3"/>
        <v>600.765803944455</v>
      </c>
      <c r="G43" s="79">
        <f t="shared" si="3"/>
        <v>467.41161492248483</v>
      </c>
      <c r="H43" s="79">
        <f t="shared" si="3"/>
        <v>384.33536421551048</v>
      </c>
      <c r="I43" s="79">
        <f t="shared" si="3"/>
        <v>329.10264049585783</v>
      </c>
      <c r="J43" s="79">
        <f t="shared" si="3"/>
        <v>289.78003558797025</v>
      </c>
      <c r="K43" s="79">
        <f t="shared" si="12"/>
        <v>260.40077320694547</v>
      </c>
      <c r="L43" s="79">
        <f t="shared" si="4"/>
        <v>237.6499144536084</v>
      </c>
      <c r="M43" s="79">
        <f t="shared" si="5"/>
        <v>219.53844013860567</v>
      </c>
      <c r="N43" s="88">
        <f t="shared" si="6"/>
        <v>197.78534695407049</v>
      </c>
      <c r="O43" s="89">
        <f t="shared" si="7"/>
        <v>185.48013250998002</v>
      </c>
      <c r="P43" s="89">
        <f t="shared" si="8"/>
        <v>175.12045811575376</v>
      </c>
      <c r="Q43" s="89">
        <f t="shared" si="9"/>
        <v>166.28911654910797</v>
      </c>
      <c r="R43" s="90">
        <f t="shared" si="10"/>
        <v>158.68013540666684</v>
      </c>
      <c r="S43" s="21"/>
      <c r="W43" s="66"/>
      <c r="X43" s="66"/>
      <c r="Y43" s="25"/>
      <c r="Z43" s="25"/>
      <c r="AA43" s="25"/>
      <c r="AD43" s="120"/>
      <c r="AE43" s="125"/>
      <c r="AF43" s="128"/>
      <c r="AG43" s="122"/>
      <c r="AH43" s="66"/>
      <c r="AI43" s="50"/>
      <c r="AJ43" s="123"/>
      <c r="AK43" s="123"/>
    </row>
    <row r="44" spans="2:37" ht="15.5" hidden="1">
      <c r="B44" s="18"/>
      <c r="C44" s="78">
        <v>21000</v>
      </c>
      <c r="D44" s="79">
        <f t="shared" si="11"/>
        <v>1794.9675057307506</v>
      </c>
      <c r="E44" s="79">
        <f t="shared" si="3"/>
        <v>922.71054585412651</v>
      </c>
      <c r="F44" s="79">
        <f t="shared" si="3"/>
        <v>630.80409414167764</v>
      </c>
      <c r="G44" s="79">
        <f t="shared" si="3"/>
        <v>490.78219566860912</v>
      </c>
      <c r="H44" s="79">
        <f t="shared" si="3"/>
        <v>403.55213242628599</v>
      </c>
      <c r="I44" s="79">
        <f t="shared" si="3"/>
        <v>345.55777252065076</v>
      </c>
      <c r="J44" s="79">
        <f t="shared" si="3"/>
        <v>304.26903736736875</v>
      </c>
      <c r="K44" s="79">
        <f t="shared" si="12"/>
        <v>273.42081186729274</v>
      </c>
      <c r="L44" s="79">
        <f t="shared" si="4"/>
        <v>249.53241017628881</v>
      </c>
      <c r="M44" s="79">
        <f t="shared" si="5"/>
        <v>230.51536214553596</v>
      </c>
      <c r="N44" s="83">
        <f t="shared" si="6"/>
        <v>207.67461430177403</v>
      </c>
      <c r="O44" s="84">
        <f t="shared" si="7"/>
        <v>194.75413913547899</v>
      </c>
      <c r="P44" s="84">
        <f t="shared" si="8"/>
        <v>183.87648102154142</v>
      </c>
      <c r="Q44" s="84">
        <f t="shared" si="9"/>
        <v>174.60357237656336</v>
      </c>
      <c r="R44" s="85">
        <f t="shared" si="10"/>
        <v>166.61414217700019</v>
      </c>
      <c r="S44" s="21"/>
      <c r="W44" s="66"/>
      <c r="X44" s="66"/>
      <c r="Y44" s="25"/>
      <c r="Z44" s="25"/>
      <c r="AA44" s="25"/>
      <c r="AD44" s="120"/>
      <c r="AE44" s="125"/>
      <c r="AF44" s="128"/>
      <c r="AG44" s="122"/>
      <c r="AH44" s="66"/>
      <c r="AI44" s="50"/>
      <c r="AJ44" s="123"/>
      <c r="AK44" s="123"/>
    </row>
    <row r="45" spans="2:37" ht="15.5" hidden="1">
      <c r="B45" s="18"/>
      <c r="C45" s="78">
        <v>22000</v>
      </c>
      <c r="D45" s="79">
        <f t="shared" si="11"/>
        <v>1880.4421488607866</v>
      </c>
      <c r="E45" s="79">
        <f t="shared" si="3"/>
        <v>966.64914327575161</v>
      </c>
      <c r="F45" s="79">
        <f t="shared" si="3"/>
        <v>660.8423843389005</v>
      </c>
      <c r="G45" s="79">
        <f t="shared" si="3"/>
        <v>514.15277641473335</v>
      </c>
      <c r="H45" s="79">
        <f t="shared" si="3"/>
        <v>422.76890063706151</v>
      </c>
      <c r="I45" s="79">
        <f t="shared" si="3"/>
        <v>362.01290454544358</v>
      </c>
      <c r="J45" s="79">
        <f t="shared" si="3"/>
        <v>318.75803914676726</v>
      </c>
      <c r="K45" s="79">
        <f t="shared" si="12"/>
        <v>286.44085052764001</v>
      </c>
      <c r="L45" s="79">
        <f t="shared" si="4"/>
        <v>261.41490589896921</v>
      </c>
      <c r="M45" s="79">
        <f t="shared" si="5"/>
        <v>241.49228415246625</v>
      </c>
      <c r="N45" s="83">
        <f t="shared" si="6"/>
        <v>217.56388164947757</v>
      </c>
      <c r="O45" s="84">
        <f t="shared" si="7"/>
        <v>204.02814576097802</v>
      </c>
      <c r="P45" s="84">
        <f t="shared" si="8"/>
        <v>192.63250392732914</v>
      </c>
      <c r="Q45" s="84">
        <f t="shared" si="9"/>
        <v>182.91802820401875</v>
      </c>
      <c r="R45" s="85">
        <f t="shared" si="10"/>
        <v>174.54814894733352</v>
      </c>
      <c r="S45" s="21"/>
      <c r="W45" s="66"/>
      <c r="X45" s="66"/>
      <c r="AD45" s="120"/>
      <c r="AE45" s="125"/>
      <c r="AF45" s="128"/>
      <c r="AG45" s="122"/>
      <c r="AH45" s="66"/>
      <c r="AI45" s="50"/>
      <c r="AJ45" s="123"/>
      <c r="AK45" s="123"/>
    </row>
    <row r="46" spans="2:37" ht="15.5" hidden="1">
      <c r="B46" s="18"/>
      <c r="C46" s="78">
        <v>23000</v>
      </c>
      <c r="D46" s="79">
        <f t="shared" si="11"/>
        <v>1965.9167919908223</v>
      </c>
      <c r="E46" s="79">
        <f t="shared" si="3"/>
        <v>1010.5877406973766</v>
      </c>
      <c r="F46" s="79">
        <f t="shared" si="3"/>
        <v>690.88067453612314</v>
      </c>
      <c r="G46" s="79">
        <f t="shared" si="3"/>
        <v>537.52335716085759</v>
      </c>
      <c r="H46" s="79">
        <f t="shared" si="3"/>
        <v>441.98566884783708</v>
      </c>
      <c r="I46" s="79">
        <f t="shared" si="3"/>
        <v>378.46803657023651</v>
      </c>
      <c r="J46" s="79">
        <f t="shared" si="3"/>
        <v>333.24704092616577</v>
      </c>
      <c r="K46" s="79">
        <f t="shared" si="12"/>
        <v>299.46088918798728</v>
      </c>
      <c r="L46" s="79">
        <f t="shared" si="4"/>
        <v>273.29740162164967</v>
      </c>
      <c r="M46" s="79">
        <f t="shared" si="5"/>
        <v>252.46920615939652</v>
      </c>
      <c r="N46" s="83">
        <f t="shared" si="6"/>
        <v>227.4531489971811</v>
      </c>
      <c r="O46" s="84">
        <f t="shared" si="7"/>
        <v>213.30215238647699</v>
      </c>
      <c r="P46" s="84">
        <f t="shared" si="8"/>
        <v>201.3885268331168</v>
      </c>
      <c r="Q46" s="84">
        <f t="shared" si="9"/>
        <v>191.23248403147417</v>
      </c>
      <c r="R46" s="85">
        <f t="shared" si="10"/>
        <v>182.48215571766684</v>
      </c>
      <c r="S46" s="21"/>
      <c r="AD46" s="115"/>
      <c r="AE46" s="66"/>
      <c r="AF46" s="66"/>
      <c r="AG46" s="66"/>
      <c r="AH46" s="66"/>
      <c r="AI46" s="66"/>
      <c r="AJ46" s="124"/>
      <c r="AK46" s="124"/>
    </row>
    <row r="47" spans="2:37" ht="15.5" hidden="1">
      <c r="B47" s="18"/>
      <c r="C47" s="78">
        <v>24000</v>
      </c>
      <c r="D47" s="79">
        <f t="shared" si="11"/>
        <v>2051.3914351208582</v>
      </c>
      <c r="E47" s="79">
        <f t="shared" si="3"/>
        <v>1054.5263381190018</v>
      </c>
      <c r="F47" s="79">
        <f t="shared" si="3"/>
        <v>720.91896473334589</v>
      </c>
      <c r="G47" s="79">
        <f t="shared" si="3"/>
        <v>560.89393790698182</v>
      </c>
      <c r="H47" s="79">
        <f t="shared" si="3"/>
        <v>461.20243705861259</v>
      </c>
      <c r="I47" s="79">
        <f t="shared" si="3"/>
        <v>394.92316859502938</v>
      </c>
      <c r="J47" s="79">
        <f t="shared" si="3"/>
        <v>347.73604270556427</v>
      </c>
      <c r="K47" s="79">
        <f t="shared" si="12"/>
        <v>312.4809278483346</v>
      </c>
      <c r="L47" s="79">
        <f t="shared" si="4"/>
        <v>285.17989734433007</v>
      </c>
      <c r="M47" s="79">
        <f t="shared" si="5"/>
        <v>263.44612816632684</v>
      </c>
      <c r="N47" s="83">
        <f t="shared" si="6"/>
        <v>237.34241634488458</v>
      </c>
      <c r="O47" s="84">
        <f t="shared" si="7"/>
        <v>222.57615901197602</v>
      </c>
      <c r="P47" s="84">
        <f t="shared" si="8"/>
        <v>210.14454973890452</v>
      </c>
      <c r="Q47" s="84">
        <f t="shared" si="9"/>
        <v>199.54693985892956</v>
      </c>
      <c r="R47" s="85">
        <f t="shared" si="10"/>
        <v>190.4161624880002</v>
      </c>
      <c r="S47" s="21"/>
      <c r="AD47" s="120"/>
      <c r="AE47" s="125"/>
      <c r="AF47" s="128"/>
      <c r="AG47" s="122"/>
      <c r="AH47" s="66"/>
      <c r="AI47" s="66"/>
      <c r="AJ47" s="123"/>
      <c r="AK47" s="123"/>
    </row>
    <row r="48" spans="2:37" ht="15.5" hidden="1">
      <c r="B48" s="18"/>
      <c r="C48" s="86">
        <v>25000</v>
      </c>
      <c r="D48" s="87">
        <f t="shared" si="11"/>
        <v>2136.8660782508937</v>
      </c>
      <c r="E48" s="87">
        <f t="shared" si="3"/>
        <v>1098.4649355406268</v>
      </c>
      <c r="F48" s="87">
        <f t="shared" si="3"/>
        <v>750.95725493056875</v>
      </c>
      <c r="G48" s="87">
        <f t="shared" si="3"/>
        <v>584.26451865310605</v>
      </c>
      <c r="H48" s="87">
        <f t="shared" si="3"/>
        <v>480.4192052693881</v>
      </c>
      <c r="I48" s="87">
        <f t="shared" si="3"/>
        <v>411.37830061982231</v>
      </c>
      <c r="J48" s="87">
        <f t="shared" si="3"/>
        <v>362.22504448496278</v>
      </c>
      <c r="K48" s="87">
        <f t="shared" si="12"/>
        <v>325.50096650868181</v>
      </c>
      <c r="L48" s="87">
        <f t="shared" si="4"/>
        <v>297.06239306701048</v>
      </c>
      <c r="M48" s="87">
        <f t="shared" si="5"/>
        <v>274.42305017325708</v>
      </c>
      <c r="N48" s="88">
        <f t="shared" si="6"/>
        <v>247.23168369258812</v>
      </c>
      <c r="O48" s="89">
        <f t="shared" si="7"/>
        <v>231.85016563747499</v>
      </c>
      <c r="P48" s="89">
        <f t="shared" si="8"/>
        <v>218.90057264469218</v>
      </c>
      <c r="Q48" s="89">
        <f t="shared" si="9"/>
        <v>207.86139568638495</v>
      </c>
      <c r="R48" s="90">
        <f t="shared" si="10"/>
        <v>198.35016925833355</v>
      </c>
      <c r="S48" s="21"/>
      <c r="AD48" s="120"/>
      <c r="AE48" s="125"/>
      <c r="AF48" s="128"/>
      <c r="AG48" s="122"/>
      <c r="AH48" s="66"/>
      <c r="AI48" s="66"/>
      <c r="AJ48" s="123"/>
      <c r="AK48" s="123"/>
    </row>
    <row r="49" spans="2:37" ht="15.5" hidden="1">
      <c r="B49" s="18"/>
      <c r="C49" s="78">
        <v>26000</v>
      </c>
      <c r="D49" s="79">
        <f t="shared" si="11"/>
        <v>2222.3407213809292</v>
      </c>
      <c r="E49" s="79">
        <f t="shared" si="11"/>
        <v>1142.403532962252</v>
      </c>
      <c r="F49" s="79">
        <f t="shared" si="11"/>
        <v>780.99554512779139</v>
      </c>
      <c r="G49" s="79">
        <f t="shared" si="11"/>
        <v>607.63509939923028</v>
      </c>
      <c r="H49" s="79">
        <f t="shared" si="11"/>
        <v>499.63597348016361</v>
      </c>
      <c r="I49" s="79">
        <f t="shared" si="11"/>
        <v>427.83343264461524</v>
      </c>
      <c r="J49" s="79">
        <f t="shared" si="11"/>
        <v>376.71404626436129</v>
      </c>
      <c r="K49" s="79">
        <f t="shared" si="12"/>
        <v>338.52100516902914</v>
      </c>
      <c r="L49" s="79">
        <f t="shared" si="4"/>
        <v>308.94488878969094</v>
      </c>
      <c r="M49" s="79">
        <f t="shared" si="5"/>
        <v>285.39997218018738</v>
      </c>
      <c r="N49" s="83">
        <f t="shared" si="6"/>
        <v>257.12095104029169</v>
      </c>
      <c r="O49" s="84">
        <f t="shared" si="7"/>
        <v>241.12417226297401</v>
      </c>
      <c r="P49" s="84">
        <f t="shared" si="8"/>
        <v>227.65659555047989</v>
      </c>
      <c r="Q49" s="84">
        <f t="shared" si="9"/>
        <v>216.17585151384034</v>
      </c>
      <c r="R49" s="85">
        <f t="shared" si="10"/>
        <v>206.28417602866688</v>
      </c>
      <c r="S49" s="21"/>
      <c r="AD49" s="120"/>
      <c r="AE49" s="125"/>
      <c r="AF49" s="128"/>
      <c r="AG49" s="122"/>
      <c r="AH49" s="66"/>
      <c r="AI49" s="66"/>
      <c r="AJ49" s="123"/>
      <c r="AK49" s="123"/>
    </row>
    <row r="50" spans="2:37" ht="15.5" hidden="1">
      <c r="B50" s="18"/>
      <c r="C50" s="78">
        <v>27000</v>
      </c>
      <c r="D50" s="79">
        <f t="shared" si="11"/>
        <v>2307.8153645109655</v>
      </c>
      <c r="E50" s="79">
        <f t="shared" si="11"/>
        <v>1186.342130383877</v>
      </c>
      <c r="F50" s="79">
        <f t="shared" si="11"/>
        <v>811.03383532501414</v>
      </c>
      <c r="G50" s="79">
        <f t="shared" si="11"/>
        <v>631.00568014535452</v>
      </c>
      <c r="H50" s="79">
        <f t="shared" si="11"/>
        <v>518.85274169093907</v>
      </c>
      <c r="I50" s="79">
        <f t="shared" si="11"/>
        <v>444.28856466940806</v>
      </c>
      <c r="J50" s="79">
        <f t="shared" si="11"/>
        <v>391.20304804375991</v>
      </c>
      <c r="K50" s="79">
        <f t="shared" si="12"/>
        <v>351.54104382937635</v>
      </c>
      <c r="L50" s="79">
        <f t="shared" si="4"/>
        <v>320.82738451237134</v>
      </c>
      <c r="M50" s="79">
        <f t="shared" si="5"/>
        <v>296.37689418711767</v>
      </c>
      <c r="N50" s="83">
        <f t="shared" si="6"/>
        <v>267.01021838799517</v>
      </c>
      <c r="O50" s="84">
        <f t="shared" si="7"/>
        <v>250.39817888847301</v>
      </c>
      <c r="P50" s="84">
        <f t="shared" si="8"/>
        <v>236.41261845626755</v>
      </c>
      <c r="Q50" s="84">
        <f t="shared" si="9"/>
        <v>224.49030734129576</v>
      </c>
      <c r="R50" s="85">
        <f t="shared" si="10"/>
        <v>214.21818279900023</v>
      </c>
      <c r="S50" s="21"/>
      <c r="AD50" s="120"/>
      <c r="AE50" s="125"/>
      <c r="AF50" s="128"/>
      <c r="AG50" s="122"/>
      <c r="AH50" s="66"/>
      <c r="AI50" s="66"/>
      <c r="AJ50" s="123"/>
      <c r="AK50" s="123"/>
    </row>
    <row r="51" spans="2:37" ht="15.5" hidden="1">
      <c r="B51" s="18"/>
      <c r="C51" s="78">
        <v>28000</v>
      </c>
      <c r="D51" s="79">
        <f t="shared" si="11"/>
        <v>2393.290007641001</v>
      </c>
      <c r="E51" s="79">
        <f t="shared" si="11"/>
        <v>1230.280727805502</v>
      </c>
      <c r="F51" s="79">
        <f t="shared" si="11"/>
        <v>841.072125522237</v>
      </c>
      <c r="G51" s="79">
        <f t="shared" si="11"/>
        <v>654.37626089147875</v>
      </c>
      <c r="H51" s="79">
        <f t="shared" si="11"/>
        <v>538.0695099017147</v>
      </c>
      <c r="I51" s="79">
        <f t="shared" si="11"/>
        <v>460.74369669420093</v>
      </c>
      <c r="J51" s="79">
        <f t="shared" si="11"/>
        <v>405.69204982315841</v>
      </c>
      <c r="K51" s="79">
        <f t="shared" si="12"/>
        <v>364.56108248972367</v>
      </c>
      <c r="L51" s="79">
        <f t="shared" si="4"/>
        <v>332.70988023505174</v>
      </c>
      <c r="M51" s="79">
        <f t="shared" si="5"/>
        <v>307.35381619404797</v>
      </c>
      <c r="N51" s="83">
        <f t="shared" si="6"/>
        <v>276.8994857356987</v>
      </c>
      <c r="O51" s="84">
        <f t="shared" si="7"/>
        <v>259.67218551397201</v>
      </c>
      <c r="P51" s="84">
        <f t="shared" si="8"/>
        <v>245.16864136205527</v>
      </c>
      <c r="Q51" s="84">
        <f t="shared" si="9"/>
        <v>232.80476316875115</v>
      </c>
      <c r="R51" s="85">
        <f t="shared" si="10"/>
        <v>222.15218956933356</v>
      </c>
      <c r="S51" s="21"/>
      <c r="AD51" s="115"/>
      <c r="AE51" s="66"/>
      <c r="AF51" s="66"/>
      <c r="AG51" s="66"/>
      <c r="AH51" s="66"/>
      <c r="AI51" s="66"/>
      <c r="AJ51" s="124"/>
      <c r="AK51" s="124"/>
    </row>
    <row r="52" spans="2:37" ht="15.5" hidden="1">
      <c r="B52" s="18"/>
      <c r="C52" s="78">
        <v>29000</v>
      </c>
      <c r="D52" s="79">
        <f t="shared" si="11"/>
        <v>2478.7646507710369</v>
      </c>
      <c r="E52" s="79">
        <f t="shared" si="11"/>
        <v>1274.2193252271272</v>
      </c>
      <c r="F52" s="79">
        <f t="shared" si="11"/>
        <v>871.11041571945964</v>
      </c>
      <c r="G52" s="79">
        <f t="shared" si="11"/>
        <v>677.74684163760298</v>
      </c>
      <c r="H52" s="79">
        <f t="shared" si="11"/>
        <v>557.28627811249021</v>
      </c>
      <c r="I52" s="79">
        <f t="shared" si="11"/>
        <v>477.19882871899387</v>
      </c>
      <c r="J52" s="79">
        <f t="shared" si="11"/>
        <v>420.18105160255692</v>
      </c>
      <c r="K52" s="79">
        <f t="shared" si="12"/>
        <v>377.58112115007094</v>
      </c>
      <c r="L52" s="79">
        <f t="shared" si="4"/>
        <v>344.59237595773214</v>
      </c>
      <c r="M52" s="79">
        <f t="shared" si="5"/>
        <v>318.3307382009782</v>
      </c>
      <c r="N52" s="83">
        <f t="shared" si="6"/>
        <v>286.78875308340224</v>
      </c>
      <c r="O52" s="84">
        <f t="shared" si="7"/>
        <v>268.94619213947101</v>
      </c>
      <c r="P52" s="84">
        <f t="shared" si="8"/>
        <v>253.92466426784293</v>
      </c>
      <c r="Q52" s="84">
        <f t="shared" si="9"/>
        <v>241.11921899620654</v>
      </c>
      <c r="R52" s="85">
        <f t="shared" si="10"/>
        <v>230.08619633966688</v>
      </c>
      <c r="S52" s="21"/>
      <c r="AD52" s="120"/>
      <c r="AE52" s="125"/>
      <c r="AF52" s="128"/>
      <c r="AG52" s="122"/>
      <c r="AH52" s="66"/>
      <c r="AI52" s="66"/>
      <c r="AJ52" s="123"/>
      <c r="AK52" s="123"/>
    </row>
    <row r="53" spans="2:37" ht="15.5" hidden="1">
      <c r="B53" s="18"/>
      <c r="C53" s="78">
        <v>30000</v>
      </c>
      <c r="D53" s="79">
        <f t="shared" si="11"/>
        <v>2564.2392939010724</v>
      </c>
      <c r="E53" s="79">
        <f t="shared" si="11"/>
        <v>1318.1579226487522</v>
      </c>
      <c r="F53" s="79">
        <f t="shared" si="11"/>
        <v>901.14870591668239</v>
      </c>
      <c r="G53" s="79">
        <f t="shared" si="11"/>
        <v>701.11742238372733</v>
      </c>
      <c r="H53" s="79">
        <f t="shared" si="11"/>
        <v>576.50304632326572</v>
      </c>
      <c r="I53" s="79">
        <f t="shared" si="11"/>
        <v>493.6539607437868</v>
      </c>
      <c r="J53" s="79">
        <f t="shared" si="11"/>
        <v>434.67005338195543</v>
      </c>
      <c r="K53" s="79">
        <f t="shared" si="12"/>
        <v>390.60115981041815</v>
      </c>
      <c r="L53" s="79">
        <f t="shared" si="4"/>
        <v>356.4748716804126</v>
      </c>
      <c r="M53" s="79">
        <f t="shared" si="5"/>
        <v>329.3076602079085</v>
      </c>
      <c r="N53" s="88">
        <f t="shared" si="6"/>
        <v>296.67802043110578</v>
      </c>
      <c r="O53" s="89">
        <f t="shared" si="7"/>
        <v>278.22019876497001</v>
      </c>
      <c r="P53" s="89">
        <f t="shared" si="8"/>
        <v>262.68068717363064</v>
      </c>
      <c r="Q53" s="89">
        <f t="shared" si="9"/>
        <v>249.43367482366193</v>
      </c>
      <c r="R53" s="90">
        <f t="shared" si="10"/>
        <v>238.02020311000024</v>
      </c>
      <c r="S53" s="21"/>
      <c r="AD53" s="120"/>
      <c r="AE53" s="125"/>
      <c r="AF53" s="128"/>
      <c r="AG53" s="122"/>
      <c r="AH53" s="66"/>
      <c r="AI53" s="66"/>
      <c r="AJ53" s="123"/>
      <c r="AK53" s="123"/>
    </row>
    <row r="54" spans="2:37" ht="15.5" hidden="1">
      <c r="B54" s="18"/>
      <c r="C54" s="78">
        <v>31000</v>
      </c>
      <c r="D54" s="79">
        <f t="shared" si="11"/>
        <v>2649.7139370311083</v>
      </c>
      <c r="E54" s="79">
        <f t="shared" si="11"/>
        <v>1362.0965200703772</v>
      </c>
      <c r="F54" s="79">
        <f t="shared" si="11"/>
        <v>931.18699611390514</v>
      </c>
      <c r="G54" s="79">
        <f t="shared" si="11"/>
        <v>724.48800312985156</v>
      </c>
      <c r="H54" s="79">
        <f t="shared" si="11"/>
        <v>595.71981453404123</v>
      </c>
      <c r="I54" s="79">
        <f t="shared" si="11"/>
        <v>510.10909276857961</v>
      </c>
      <c r="J54" s="79">
        <f t="shared" si="11"/>
        <v>449.15905516135393</v>
      </c>
      <c r="K54" s="79">
        <f t="shared" si="12"/>
        <v>403.62119847076548</v>
      </c>
      <c r="L54" s="79">
        <f t="shared" si="4"/>
        <v>368.35736740309301</v>
      </c>
      <c r="M54" s="79">
        <f t="shared" si="5"/>
        <v>340.28458221483885</v>
      </c>
      <c r="N54" s="83">
        <f t="shared" si="6"/>
        <v>306.56728777880932</v>
      </c>
      <c r="O54" s="84">
        <f t="shared" si="7"/>
        <v>287.49420539046901</v>
      </c>
      <c r="P54" s="84">
        <f t="shared" si="8"/>
        <v>271.43671007941833</v>
      </c>
      <c r="Q54" s="84">
        <f t="shared" si="9"/>
        <v>257.74813065111732</v>
      </c>
      <c r="R54" s="85">
        <f t="shared" si="10"/>
        <v>245.95420988033359</v>
      </c>
      <c r="S54" s="21"/>
      <c r="AD54" s="120"/>
      <c r="AE54" s="125"/>
      <c r="AF54" s="128"/>
      <c r="AG54" s="122"/>
      <c r="AH54" s="66"/>
      <c r="AI54" s="66"/>
      <c r="AJ54" s="123"/>
      <c r="AK54" s="123"/>
    </row>
    <row r="55" spans="2:37" ht="15.5" hidden="1">
      <c r="B55" s="18"/>
      <c r="C55" s="78">
        <v>32000</v>
      </c>
      <c r="D55" s="79">
        <f t="shared" si="11"/>
        <v>2735.1885801611438</v>
      </c>
      <c r="E55" s="79">
        <f t="shared" si="11"/>
        <v>1406.0351174920024</v>
      </c>
      <c r="F55" s="79">
        <f t="shared" si="11"/>
        <v>961.22528631112789</v>
      </c>
      <c r="G55" s="79">
        <f t="shared" si="11"/>
        <v>747.8585838759758</v>
      </c>
      <c r="H55" s="79">
        <f t="shared" si="11"/>
        <v>614.93658274481675</v>
      </c>
      <c r="I55" s="79">
        <f t="shared" si="11"/>
        <v>526.56422479337255</v>
      </c>
      <c r="J55" s="79">
        <f t="shared" si="11"/>
        <v>463.64805694075244</v>
      </c>
      <c r="K55" s="79">
        <f t="shared" si="12"/>
        <v>416.64123713111275</v>
      </c>
      <c r="L55" s="79">
        <f t="shared" si="4"/>
        <v>380.23986312577341</v>
      </c>
      <c r="M55" s="79">
        <f t="shared" si="5"/>
        <v>351.26150422176909</v>
      </c>
      <c r="N55" s="83">
        <f t="shared" si="6"/>
        <v>316.4565551265128</v>
      </c>
      <c r="O55" s="84">
        <f t="shared" si="7"/>
        <v>296.76821201596806</v>
      </c>
      <c r="P55" s="84">
        <f t="shared" si="8"/>
        <v>280.19273298520602</v>
      </c>
      <c r="Q55" s="84">
        <f t="shared" si="9"/>
        <v>266.06258647857271</v>
      </c>
      <c r="R55" s="85">
        <f t="shared" si="10"/>
        <v>253.88821665066695</v>
      </c>
      <c r="S55" s="21"/>
      <c r="AD55" s="120"/>
      <c r="AE55" s="125"/>
      <c r="AF55" s="128"/>
      <c r="AG55" s="122"/>
      <c r="AH55" s="66"/>
      <c r="AI55" s="66"/>
      <c r="AJ55" s="123"/>
      <c r="AK55" s="123"/>
    </row>
    <row r="56" spans="2:37" ht="15.5" hidden="1">
      <c r="B56" s="18"/>
      <c r="C56" s="78">
        <v>33000</v>
      </c>
      <c r="D56" s="79">
        <f t="shared" si="11"/>
        <v>2820.6632232911797</v>
      </c>
      <c r="E56" s="79">
        <f t="shared" si="11"/>
        <v>1449.9737149136274</v>
      </c>
      <c r="F56" s="79">
        <f t="shared" si="11"/>
        <v>991.26357650835075</v>
      </c>
      <c r="G56" s="79">
        <f t="shared" si="11"/>
        <v>771.22916462210003</v>
      </c>
      <c r="H56" s="79">
        <f t="shared" si="11"/>
        <v>634.15335095559226</v>
      </c>
      <c r="I56" s="79">
        <f t="shared" si="11"/>
        <v>543.01935681816542</v>
      </c>
      <c r="J56" s="79">
        <f t="shared" si="11"/>
        <v>478.13705872015095</v>
      </c>
      <c r="K56" s="79">
        <f t="shared" si="12"/>
        <v>429.66127579146001</v>
      </c>
      <c r="L56" s="79">
        <f t="shared" si="4"/>
        <v>392.12235884845387</v>
      </c>
      <c r="M56" s="79">
        <f t="shared" si="5"/>
        <v>362.23842622869938</v>
      </c>
      <c r="N56" s="83">
        <f t="shared" si="6"/>
        <v>326.34582247421633</v>
      </c>
      <c r="O56" s="84">
        <f t="shared" si="7"/>
        <v>306.042218641467</v>
      </c>
      <c r="P56" s="84">
        <f t="shared" si="8"/>
        <v>288.94875589099371</v>
      </c>
      <c r="Q56" s="84">
        <f t="shared" si="9"/>
        <v>274.37704230602816</v>
      </c>
      <c r="R56" s="85">
        <f t="shared" si="10"/>
        <v>261.82222342100027</v>
      </c>
      <c r="S56" s="21"/>
      <c r="AD56" s="115"/>
      <c r="AE56" s="66"/>
      <c r="AF56" s="66"/>
      <c r="AG56" s="66"/>
      <c r="AH56" s="66"/>
      <c r="AI56" s="66"/>
      <c r="AJ56" s="124"/>
      <c r="AK56" s="124"/>
    </row>
    <row r="57" spans="2:37" ht="15.5" hidden="1">
      <c r="B57" s="18"/>
      <c r="C57" s="78">
        <v>34000</v>
      </c>
      <c r="D57" s="79">
        <f t="shared" si="11"/>
        <v>2906.1378664212152</v>
      </c>
      <c r="E57" s="79">
        <f t="shared" si="11"/>
        <v>1493.9123123352524</v>
      </c>
      <c r="F57" s="79">
        <f t="shared" si="11"/>
        <v>1021.3018667055734</v>
      </c>
      <c r="G57" s="79">
        <f t="shared" si="11"/>
        <v>794.59974536822426</v>
      </c>
      <c r="H57" s="79">
        <f t="shared" si="11"/>
        <v>653.37011916636777</v>
      </c>
      <c r="I57" s="79">
        <f t="shared" si="11"/>
        <v>559.47448884295829</v>
      </c>
      <c r="J57" s="79">
        <f t="shared" si="11"/>
        <v>492.62606049954945</v>
      </c>
      <c r="K57" s="79">
        <f t="shared" si="12"/>
        <v>442.68131445180728</v>
      </c>
      <c r="L57" s="79">
        <f t="shared" si="4"/>
        <v>404.00485457113427</v>
      </c>
      <c r="M57" s="79">
        <f t="shared" si="5"/>
        <v>373.21534823562968</v>
      </c>
      <c r="N57" s="83">
        <f t="shared" si="6"/>
        <v>336.23508982191987</v>
      </c>
      <c r="O57" s="84">
        <f t="shared" si="7"/>
        <v>315.316225266966</v>
      </c>
      <c r="P57" s="84">
        <f t="shared" si="8"/>
        <v>297.70477879678134</v>
      </c>
      <c r="Q57" s="84">
        <f t="shared" si="9"/>
        <v>282.69149813348355</v>
      </c>
      <c r="R57" s="85">
        <f t="shared" si="10"/>
        <v>269.7562301913336</v>
      </c>
      <c r="S57" s="21"/>
      <c r="AD57" s="120"/>
      <c r="AE57" s="125"/>
      <c r="AF57" s="128"/>
      <c r="AG57" s="122"/>
      <c r="AH57" s="66"/>
      <c r="AI57" s="66"/>
      <c r="AJ57" s="123"/>
      <c r="AK57" s="123"/>
    </row>
    <row r="58" spans="2:37" ht="15.5" hidden="1">
      <c r="B58" s="18"/>
      <c r="C58" s="86">
        <v>35000</v>
      </c>
      <c r="D58" s="87">
        <f t="shared" si="11"/>
        <v>2991.6125095512516</v>
      </c>
      <c r="E58" s="87">
        <f t="shared" si="11"/>
        <v>1537.8509097568776</v>
      </c>
      <c r="F58" s="87">
        <f t="shared" si="11"/>
        <v>1051.340156902796</v>
      </c>
      <c r="G58" s="87">
        <f t="shared" si="11"/>
        <v>817.9703261143485</v>
      </c>
      <c r="H58" s="87">
        <f t="shared" si="11"/>
        <v>672.58688737714328</v>
      </c>
      <c r="I58" s="87">
        <f t="shared" si="11"/>
        <v>575.92962086775128</v>
      </c>
      <c r="J58" s="87">
        <f t="shared" si="11"/>
        <v>507.11506227894796</v>
      </c>
      <c r="K58" s="87">
        <f t="shared" si="12"/>
        <v>455.70135311215461</v>
      </c>
      <c r="L58" s="87">
        <f t="shared" si="4"/>
        <v>415.88735029381468</v>
      </c>
      <c r="M58" s="87">
        <f t="shared" si="5"/>
        <v>384.19227024255991</v>
      </c>
      <c r="N58" s="88">
        <f t="shared" si="6"/>
        <v>346.12435716962335</v>
      </c>
      <c r="O58" s="89">
        <f t="shared" si="7"/>
        <v>324.590231892465</v>
      </c>
      <c r="P58" s="89">
        <f t="shared" si="8"/>
        <v>306.46080170256909</v>
      </c>
      <c r="Q58" s="89">
        <f t="shared" si="9"/>
        <v>291.00595396093894</v>
      </c>
      <c r="R58" s="90">
        <f t="shared" si="10"/>
        <v>277.69023696166693</v>
      </c>
      <c r="S58" s="21"/>
      <c r="AD58" s="120"/>
      <c r="AE58" s="125"/>
      <c r="AF58" s="128"/>
      <c r="AG58" s="122"/>
      <c r="AH58" s="66"/>
      <c r="AI58" s="66"/>
      <c r="AJ58" s="123"/>
      <c r="AK58" s="123"/>
    </row>
    <row r="59" spans="2:37" ht="15.5" hidden="1">
      <c r="B59" s="18"/>
      <c r="C59" s="78">
        <v>36000</v>
      </c>
      <c r="D59" s="79">
        <f t="shared" si="11"/>
        <v>3077.0871526812871</v>
      </c>
      <c r="E59" s="79">
        <f t="shared" si="11"/>
        <v>1581.7895071785026</v>
      </c>
      <c r="F59" s="79">
        <f t="shared" si="11"/>
        <v>1081.378447100019</v>
      </c>
      <c r="G59" s="79">
        <f t="shared" si="11"/>
        <v>841.34090686047273</v>
      </c>
      <c r="H59" s="79">
        <f t="shared" si="11"/>
        <v>691.80365558791891</v>
      </c>
      <c r="I59" s="79">
        <f t="shared" si="11"/>
        <v>592.38475289254404</v>
      </c>
      <c r="J59" s="79">
        <f t="shared" si="11"/>
        <v>521.60406405834647</v>
      </c>
      <c r="K59" s="79">
        <f t="shared" si="12"/>
        <v>468.72139177250182</v>
      </c>
      <c r="L59" s="79">
        <f t="shared" si="4"/>
        <v>427.76984601649508</v>
      </c>
      <c r="M59" s="79">
        <f t="shared" si="5"/>
        <v>395.16919224949021</v>
      </c>
      <c r="N59" s="83">
        <f t="shared" si="6"/>
        <v>356.01362451732695</v>
      </c>
      <c r="O59" s="84">
        <f t="shared" si="7"/>
        <v>333.86423851796405</v>
      </c>
      <c r="P59" s="84">
        <f t="shared" si="8"/>
        <v>315.21682460835677</v>
      </c>
      <c r="Q59" s="84">
        <f t="shared" si="9"/>
        <v>299.32040978839433</v>
      </c>
      <c r="R59" s="85">
        <f t="shared" si="10"/>
        <v>285.62424373200031</v>
      </c>
      <c r="S59" s="21"/>
      <c r="AD59" s="120"/>
      <c r="AE59" s="125"/>
      <c r="AF59" s="128"/>
      <c r="AG59" s="122"/>
      <c r="AH59" s="66"/>
      <c r="AI59" s="66"/>
      <c r="AJ59" s="123"/>
      <c r="AK59" s="123"/>
    </row>
    <row r="60" spans="2:37" ht="15.5" hidden="1">
      <c r="B60" s="18"/>
      <c r="C60" s="78">
        <v>37000</v>
      </c>
      <c r="D60" s="79">
        <f t="shared" si="11"/>
        <v>3162.561795811323</v>
      </c>
      <c r="E60" s="79">
        <f t="shared" si="11"/>
        <v>1625.7281046001276</v>
      </c>
      <c r="F60" s="79">
        <f t="shared" si="11"/>
        <v>1111.4167372972418</v>
      </c>
      <c r="G60" s="79">
        <f t="shared" si="11"/>
        <v>864.71148760659696</v>
      </c>
      <c r="H60" s="79">
        <f t="shared" si="11"/>
        <v>711.02042379869442</v>
      </c>
      <c r="I60" s="79">
        <f t="shared" si="11"/>
        <v>608.83988491733703</v>
      </c>
      <c r="J60" s="79">
        <f t="shared" si="11"/>
        <v>536.09306583774503</v>
      </c>
      <c r="K60" s="79">
        <f t="shared" si="12"/>
        <v>481.74143043284909</v>
      </c>
      <c r="L60" s="79">
        <f t="shared" si="4"/>
        <v>439.65234173917554</v>
      </c>
      <c r="M60" s="79">
        <f t="shared" si="5"/>
        <v>406.14611425642056</v>
      </c>
      <c r="N60" s="83">
        <f t="shared" si="6"/>
        <v>365.90289186503043</v>
      </c>
      <c r="O60" s="84">
        <f t="shared" si="7"/>
        <v>343.138245143463</v>
      </c>
      <c r="P60" s="84">
        <f t="shared" si="8"/>
        <v>323.97284751414446</v>
      </c>
      <c r="Q60" s="84">
        <f t="shared" si="9"/>
        <v>307.63486561584978</v>
      </c>
      <c r="R60" s="85">
        <f t="shared" si="10"/>
        <v>293.55825050233364</v>
      </c>
      <c r="S60" s="21"/>
      <c r="AD60" s="120"/>
      <c r="AE60" s="125"/>
      <c r="AF60" s="128"/>
      <c r="AG60" s="122"/>
      <c r="AH60" s="66"/>
      <c r="AI60" s="66"/>
      <c r="AJ60" s="123"/>
      <c r="AK60" s="123"/>
    </row>
    <row r="61" spans="2:37" ht="15.5" hidden="1">
      <c r="B61" s="18"/>
      <c r="C61" s="78">
        <v>38000</v>
      </c>
      <c r="D61" s="79">
        <f t="shared" si="11"/>
        <v>3248.0364389413585</v>
      </c>
      <c r="E61" s="79">
        <f t="shared" si="11"/>
        <v>1669.6667020217528</v>
      </c>
      <c r="F61" s="79">
        <f t="shared" si="11"/>
        <v>1141.4550274944645</v>
      </c>
      <c r="G61" s="79">
        <f t="shared" si="11"/>
        <v>888.08206835272119</v>
      </c>
      <c r="H61" s="79">
        <f t="shared" si="11"/>
        <v>730.23719200946994</v>
      </c>
      <c r="I61" s="79">
        <f t="shared" si="11"/>
        <v>625.29501694212991</v>
      </c>
      <c r="J61" s="79">
        <f t="shared" si="11"/>
        <v>550.58206761714348</v>
      </c>
      <c r="K61" s="79">
        <f t="shared" si="12"/>
        <v>494.76146909319641</v>
      </c>
      <c r="L61" s="79">
        <f t="shared" si="4"/>
        <v>451.53483746185594</v>
      </c>
      <c r="M61" s="79">
        <f t="shared" si="5"/>
        <v>417.1230362633508</v>
      </c>
      <c r="N61" s="83">
        <f t="shared" si="6"/>
        <v>375.79215921273396</v>
      </c>
      <c r="O61" s="84">
        <f t="shared" si="7"/>
        <v>352.41225176896199</v>
      </c>
      <c r="P61" s="84">
        <f t="shared" si="8"/>
        <v>332.72887041993209</v>
      </c>
      <c r="Q61" s="84">
        <f t="shared" si="9"/>
        <v>315.94932144330517</v>
      </c>
      <c r="R61" s="85">
        <f t="shared" si="10"/>
        <v>301.49225727266696</v>
      </c>
      <c r="S61" s="21"/>
      <c r="AD61" s="115"/>
      <c r="AE61" s="66"/>
      <c r="AF61" s="66"/>
      <c r="AG61" s="66"/>
      <c r="AH61" s="66"/>
      <c r="AI61" s="66"/>
      <c r="AJ61" s="124"/>
      <c r="AK61" s="124"/>
    </row>
    <row r="62" spans="2:37" ht="15.5" hidden="1">
      <c r="B62" s="18"/>
      <c r="C62" s="78">
        <v>39000</v>
      </c>
      <c r="D62" s="79">
        <f t="shared" si="11"/>
        <v>3333.5110820713944</v>
      </c>
      <c r="E62" s="79">
        <f t="shared" si="11"/>
        <v>1713.6052994433778</v>
      </c>
      <c r="F62" s="79">
        <f t="shared" si="11"/>
        <v>1171.493317691687</v>
      </c>
      <c r="G62" s="79">
        <f t="shared" si="11"/>
        <v>911.45264909884543</v>
      </c>
      <c r="H62" s="79">
        <f t="shared" si="11"/>
        <v>749.45396022024545</v>
      </c>
      <c r="I62" s="79">
        <f t="shared" si="11"/>
        <v>641.75014896692267</v>
      </c>
      <c r="J62" s="79">
        <f t="shared" si="11"/>
        <v>565.07106939654204</v>
      </c>
      <c r="K62" s="79">
        <f t="shared" si="12"/>
        <v>507.78150775354362</v>
      </c>
      <c r="L62" s="79">
        <f t="shared" si="4"/>
        <v>463.41733318453635</v>
      </c>
      <c r="M62" s="79">
        <f t="shared" si="5"/>
        <v>428.09995827028109</v>
      </c>
      <c r="N62" s="83">
        <f t="shared" si="6"/>
        <v>385.6814265604375</v>
      </c>
      <c r="O62" s="84">
        <f t="shared" si="7"/>
        <v>361.68625839446099</v>
      </c>
      <c r="P62" s="84">
        <f t="shared" si="8"/>
        <v>341.48489332571984</v>
      </c>
      <c r="Q62" s="84">
        <f t="shared" si="9"/>
        <v>324.26377727076056</v>
      </c>
      <c r="R62" s="85">
        <f t="shared" si="10"/>
        <v>309.42626404300034</v>
      </c>
      <c r="S62" s="21"/>
      <c r="AD62" s="120"/>
      <c r="AE62" s="125"/>
      <c r="AF62" s="128"/>
      <c r="AG62" s="122"/>
      <c r="AH62" s="66"/>
      <c r="AI62" s="66"/>
      <c r="AJ62" s="123"/>
      <c r="AK62" s="123"/>
    </row>
    <row r="63" spans="2:37" ht="15.5" hidden="1">
      <c r="B63" s="18"/>
      <c r="C63" s="78">
        <v>40000</v>
      </c>
      <c r="D63" s="79">
        <f t="shared" si="11"/>
        <v>3418.9857252014299</v>
      </c>
      <c r="E63" s="79">
        <f t="shared" si="11"/>
        <v>1757.5438968650028</v>
      </c>
      <c r="F63" s="79">
        <f t="shared" si="11"/>
        <v>1201.53160788891</v>
      </c>
      <c r="G63" s="79">
        <f t="shared" si="11"/>
        <v>934.82322984496966</v>
      </c>
      <c r="H63" s="79">
        <f t="shared" si="11"/>
        <v>768.67072843102096</v>
      </c>
      <c r="I63" s="79">
        <f t="shared" si="11"/>
        <v>658.20528099171565</v>
      </c>
      <c r="J63" s="79">
        <f t="shared" si="11"/>
        <v>579.56007117594049</v>
      </c>
      <c r="K63" s="79">
        <f t="shared" si="12"/>
        <v>520.80154641389095</v>
      </c>
      <c r="L63" s="79">
        <f t="shared" si="4"/>
        <v>475.29982890721681</v>
      </c>
      <c r="M63" s="79">
        <f t="shared" si="5"/>
        <v>439.07688027721133</v>
      </c>
      <c r="N63" s="88">
        <f t="shared" si="6"/>
        <v>395.57069390814098</v>
      </c>
      <c r="O63" s="89">
        <f t="shared" si="7"/>
        <v>370.96026501996005</v>
      </c>
      <c r="P63" s="89">
        <f t="shared" si="8"/>
        <v>350.24091623150753</v>
      </c>
      <c r="Q63" s="89">
        <f t="shared" si="9"/>
        <v>332.57823309821595</v>
      </c>
      <c r="R63" s="90">
        <f t="shared" si="10"/>
        <v>317.36027081333367</v>
      </c>
      <c r="S63" s="21"/>
      <c r="AD63" s="120"/>
      <c r="AE63" s="125"/>
      <c r="AF63" s="128"/>
      <c r="AG63" s="122"/>
      <c r="AH63" s="66"/>
      <c r="AI63" s="66"/>
      <c r="AJ63" s="123"/>
      <c r="AK63" s="123"/>
    </row>
    <row r="64" spans="2:37" ht="15.5" hidden="1">
      <c r="B64" s="18"/>
      <c r="C64" s="78">
        <v>41000</v>
      </c>
      <c r="D64" s="79">
        <f t="shared" si="11"/>
        <v>3504.4603683314658</v>
      </c>
      <c r="E64" s="79">
        <f t="shared" si="11"/>
        <v>1801.482494286628</v>
      </c>
      <c r="F64" s="79">
        <f t="shared" si="11"/>
        <v>1231.5698980861328</v>
      </c>
      <c r="G64" s="79">
        <f t="shared" si="11"/>
        <v>958.19381059109389</v>
      </c>
      <c r="H64" s="79">
        <f t="shared" si="11"/>
        <v>787.88749664179647</v>
      </c>
      <c r="I64" s="79">
        <f t="shared" si="11"/>
        <v>674.66041301650853</v>
      </c>
      <c r="J64" s="79">
        <f t="shared" si="11"/>
        <v>594.04907295533906</v>
      </c>
      <c r="K64" s="79">
        <f t="shared" si="12"/>
        <v>533.82158507423821</v>
      </c>
      <c r="L64" s="79">
        <f t="shared" si="4"/>
        <v>487.18232462989721</v>
      </c>
      <c r="M64" s="79">
        <f t="shared" si="5"/>
        <v>450.05380228414163</v>
      </c>
      <c r="N64" s="83">
        <f t="shared" si="6"/>
        <v>405.45996125584458</v>
      </c>
      <c r="O64" s="84">
        <f t="shared" si="7"/>
        <v>380.23427164545899</v>
      </c>
      <c r="P64" s="84">
        <f t="shared" si="8"/>
        <v>358.99693913729521</v>
      </c>
      <c r="Q64" s="84">
        <f t="shared" si="9"/>
        <v>340.89268892567134</v>
      </c>
      <c r="R64" s="85">
        <f t="shared" si="10"/>
        <v>325.29427758366705</v>
      </c>
      <c r="S64" s="21"/>
      <c r="AD64" s="120"/>
      <c r="AE64" s="125"/>
      <c r="AF64" s="128"/>
      <c r="AG64" s="122"/>
      <c r="AH64" s="66"/>
      <c r="AI64" s="66"/>
      <c r="AJ64" s="123"/>
      <c r="AK64" s="123"/>
    </row>
    <row r="65" spans="2:37" ht="15.5" hidden="1">
      <c r="B65" s="18"/>
      <c r="C65" s="78">
        <v>42000</v>
      </c>
      <c r="D65" s="79">
        <f t="shared" si="11"/>
        <v>3589.9350114615013</v>
      </c>
      <c r="E65" s="79">
        <f t="shared" si="11"/>
        <v>1845.421091708253</v>
      </c>
      <c r="F65" s="79">
        <f t="shared" si="11"/>
        <v>1261.6081882833553</v>
      </c>
      <c r="G65" s="79">
        <f t="shared" si="11"/>
        <v>981.56439133721824</v>
      </c>
      <c r="H65" s="79">
        <f t="shared" si="11"/>
        <v>807.10426485257199</v>
      </c>
      <c r="I65" s="79">
        <f t="shared" si="11"/>
        <v>691.11554504130152</v>
      </c>
      <c r="J65" s="79">
        <f t="shared" si="11"/>
        <v>608.53807473473751</v>
      </c>
      <c r="K65" s="79">
        <f t="shared" si="12"/>
        <v>546.84162373458548</v>
      </c>
      <c r="L65" s="79">
        <f t="shared" si="4"/>
        <v>499.06482035257761</v>
      </c>
      <c r="M65" s="79">
        <f t="shared" si="5"/>
        <v>461.03072429107192</v>
      </c>
      <c r="N65" s="83">
        <f t="shared" si="6"/>
        <v>415.34922860354806</v>
      </c>
      <c r="O65" s="84">
        <f t="shared" si="7"/>
        <v>389.50827827095799</v>
      </c>
      <c r="P65" s="84">
        <f t="shared" si="8"/>
        <v>367.75296204308285</v>
      </c>
      <c r="Q65" s="84">
        <f t="shared" si="9"/>
        <v>349.20714475312673</v>
      </c>
      <c r="R65" s="85">
        <f t="shared" si="10"/>
        <v>333.22828435400038</v>
      </c>
      <c r="S65" s="21"/>
      <c r="AD65" s="120"/>
      <c r="AE65" s="125"/>
      <c r="AF65" s="128"/>
      <c r="AG65" s="122"/>
      <c r="AH65" s="66"/>
      <c r="AI65" s="66"/>
      <c r="AJ65" s="123"/>
      <c r="AK65" s="123"/>
    </row>
    <row r="66" spans="2:37" ht="15.5" hidden="1">
      <c r="B66" s="18"/>
      <c r="C66" s="78">
        <v>43000</v>
      </c>
      <c r="D66" s="79">
        <f t="shared" si="11"/>
        <v>3675.4096545915377</v>
      </c>
      <c r="E66" s="79">
        <f t="shared" si="11"/>
        <v>1889.359689129878</v>
      </c>
      <c r="F66" s="79">
        <f t="shared" si="11"/>
        <v>1291.646478480578</v>
      </c>
      <c r="G66" s="79">
        <f t="shared" si="11"/>
        <v>1004.9349720833425</v>
      </c>
      <c r="H66" s="79">
        <f t="shared" si="11"/>
        <v>826.3210330633475</v>
      </c>
      <c r="I66" s="79">
        <f t="shared" si="11"/>
        <v>707.57067706609439</v>
      </c>
      <c r="J66" s="79">
        <f t="shared" si="11"/>
        <v>623.02707651413607</v>
      </c>
      <c r="K66" s="79">
        <f t="shared" si="12"/>
        <v>559.86166239493275</v>
      </c>
      <c r="L66" s="79">
        <f t="shared" si="4"/>
        <v>510.94731607525802</v>
      </c>
      <c r="M66" s="79">
        <f t="shared" si="5"/>
        <v>472.00764629800216</v>
      </c>
      <c r="N66" s="83">
        <f t="shared" si="6"/>
        <v>425.23849595125159</v>
      </c>
      <c r="O66" s="84">
        <f t="shared" si="7"/>
        <v>398.78228489645704</v>
      </c>
      <c r="P66" s="84">
        <f t="shared" si="8"/>
        <v>376.50898494887059</v>
      </c>
      <c r="Q66" s="84">
        <f t="shared" si="9"/>
        <v>357.52160058058212</v>
      </c>
      <c r="R66" s="85">
        <f t="shared" si="10"/>
        <v>341.16229112433371</v>
      </c>
      <c r="S66" s="21"/>
      <c r="AD66" s="115"/>
      <c r="AE66" s="66"/>
      <c r="AF66" s="66"/>
      <c r="AG66" s="66"/>
      <c r="AH66" s="66"/>
      <c r="AI66" s="66"/>
      <c r="AJ66" s="124"/>
      <c r="AK66" s="124"/>
    </row>
    <row r="67" spans="2:37" ht="15.5" hidden="1">
      <c r="B67" s="18"/>
      <c r="C67" s="78">
        <v>44000</v>
      </c>
      <c r="D67" s="79">
        <f t="shared" si="11"/>
        <v>3760.8842977215731</v>
      </c>
      <c r="E67" s="79">
        <f t="shared" si="11"/>
        <v>1933.2982865515032</v>
      </c>
      <c r="F67" s="79">
        <f t="shared" si="11"/>
        <v>1321.684768677801</v>
      </c>
      <c r="G67" s="79">
        <f t="shared" si="11"/>
        <v>1028.3055528294667</v>
      </c>
      <c r="H67" s="79">
        <f t="shared" si="11"/>
        <v>845.53780127412301</v>
      </c>
      <c r="I67" s="79">
        <f t="shared" si="11"/>
        <v>724.02580909088715</v>
      </c>
      <c r="J67" s="79">
        <f t="shared" si="11"/>
        <v>637.51607829353452</v>
      </c>
      <c r="K67" s="79">
        <f t="shared" si="12"/>
        <v>572.88170105528002</v>
      </c>
      <c r="L67" s="79">
        <f t="shared" si="4"/>
        <v>522.82981179793842</v>
      </c>
      <c r="M67" s="79">
        <f t="shared" si="5"/>
        <v>482.98456830493251</v>
      </c>
      <c r="N67" s="83">
        <f t="shared" si="6"/>
        <v>435.12776329895513</v>
      </c>
      <c r="O67" s="84">
        <f t="shared" si="7"/>
        <v>408.05629152195604</v>
      </c>
      <c r="P67" s="84">
        <f t="shared" si="8"/>
        <v>385.26500785465828</v>
      </c>
      <c r="Q67" s="84">
        <f t="shared" si="9"/>
        <v>365.83605640803751</v>
      </c>
      <c r="R67" s="85">
        <f t="shared" si="10"/>
        <v>349.09629789466703</v>
      </c>
      <c r="S67" s="21"/>
      <c r="AD67" s="120"/>
      <c r="AE67" s="125"/>
      <c r="AF67" s="128"/>
      <c r="AG67" s="122"/>
      <c r="AH67" s="66"/>
      <c r="AI67" s="66"/>
      <c r="AJ67" s="123"/>
      <c r="AK67" s="123"/>
    </row>
    <row r="68" spans="2:37" ht="15.5" hidden="1">
      <c r="B68" s="18"/>
      <c r="C68" s="86">
        <v>45000</v>
      </c>
      <c r="D68" s="87">
        <f t="shared" si="11"/>
        <v>3846.3589408516091</v>
      </c>
      <c r="E68" s="87">
        <f t="shared" si="11"/>
        <v>1977.2368839731282</v>
      </c>
      <c r="F68" s="87">
        <f t="shared" si="11"/>
        <v>1351.7230588750235</v>
      </c>
      <c r="G68" s="87">
        <f t="shared" si="11"/>
        <v>1051.6761335755909</v>
      </c>
      <c r="H68" s="87">
        <f t="shared" si="11"/>
        <v>864.75456948489852</v>
      </c>
      <c r="I68" s="87">
        <f t="shared" si="11"/>
        <v>740.48094111568014</v>
      </c>
      <c r="J68" s="87">
        <f t="shared" si="11"/>
        <v>652.00508007293308</v>
      </c>
      <c r="K68" s="87">
        <f t="shared" si="12"/>
        <v>585.90173971562729</v>
      </c>
      <c r="L68" s="87">
        <f t="shared" si="4"/>
        <v>534.71230752061888</v>
      </c>
      <c r="M68" s="87">
        <f t="shared" si="5"/>
        <v>493.9614903118628</v>
      </c>
      <c r="N68" s="88">
        <f t="shared" si="6"/>
        <v>445.01703064665861</v>
      </c>
      <c r="O68" s="89">
        <f t="shared" si="7"/>
        <v>417.33029814745504</v>
      </c>
      <c r="P68" s="89">
        <f t="shared" si="8"/>
        <v>394.02103076044597</v>
      </c>
      <c r="Q68" s="89">
        <f t="shared" si="9"/>
        <v>374.15051223549295</v>
      </c>
      <c r="R68" s="90">
        <f t="shared" si="10"/>
        <v>357.03030466500036</v>
      </c>
      <c r="S68" s="21"/>
      <c r="AD68" s="120"/>
      <c r="AE68" s="125"/>
      <c r="AF68" s="128"/>
      <c r="AG68" s="122"/>
      <c r="AH68" s="66"/>
      <c r="AI68" s="66"/>
      <c r="AJ68" s="123"/>
      <c r="AK68" s="123"/>
    </row>
    <row r="69" spans="2:37" ht="15.5" hidden="1">
      <c r="B69" s="18"/>
      <c r="C69" s="78">
        <v>46000</v>
      </c>
      <c r="D69" s="79">
        <f t="shared" si="11"/>
        <v>3931.8335839816446</v>
      </c>
      <c r="E69" s="79">
        <f t="shared" si="11"/>
        <v>2021.1754813947532</v>
      </c>
      <c r="F69" s="79">
        <f t="shared" si="11"/>
        <v>1381.7613490722463</v>
      </c>
      <c r="G69" s="79">
        <f t="shared" si="11"/>
        <v>1075.0467143217152</v>
      </c>
      <c r="H69" s="79">
        <f t="shared" si="11"/>
        <v>883.97133769567415</v>
      </c>
      <c r="I69" s="79">
        <f t="shared" si="11"/>
        <v>756.93607314047301</v>
      </c>
      <c r="J69" s="79">
        <f t="shared" si="11"/>
        <v>666.49408185233153</v>
      </c>
      <c r="K69" s="79">
        <f t="shared" si="12"/>
        <v>598.92177837597455</v>
      </c>
      <c r="L69" s="79">
        <f t="shared" si="4"/>
        <v>546.59480324329934</v>
      </c>
      <c r="M69" s="79">
        <f t="shared" si="5"/>
        <v>504.93841231879304</v>
      </c>
      <c r="N69" s="83">
        <f t="shared" si="6"/>
        <v>454.90629799436221</v>
      </c>
      <c r="O69" s="84">
        <f t="shared" si="7"/>
        <v>426.60430477295398</v>
      </c>
      <c r="P69" s="84">
        <f t="shared" si="8"/>
        <v>402.7770536662336</v>
      </c>
      <c r="Q69" s="84">
        <f t="shared" si="9"/>
        <v>382.46496806294834</v>
      </c>
      <c r="R69" s="85">
        <f t="shared" si="10"/>
        <v>364.96431143533368</v>
      </c>
      <c r="S69" s="21"/>
      <c r="AD69" s="120"/>
      <c r="AE69" s="125"/>
      <c r="AF69" s="128"/>
      <c r="AG69" s="122"/>
      <c r="AH69" s="66"/>
      <c r="AI69" s="66"/>
      <c r="AJ69" s="123"/>
      <c r="AK69" s="123"/>
    </row>
    <row r="70" spans="2:37" ht="15.5" hidden="1">
      <c r="B70" s="18"/>
      <c r="C70" s="78">
        <v>47000</v>
      </c>
      <c r="D70" s="79">
        <f t="shared" si="11"/>
        <v>4017.3082271116805</v>
      </c>
      <c r="E70" s="79">
        <f t="shared" si="11"/>
        <v>2065.1140788163784</v>
      </c>
      <c r="F70" s="79">
        <f t="shared" si="11"/>
        <v>1411.7996392694693</v>
      </c>
      <c r="G70" s="79">
        <f t="shared" si="11"/>
        <v>1098.4172950678394</v>
      </c>
      <c r="H70" s="79">
        <f t="shared" si="11"/>
        <v>903.18810590644966</v>
      </c>
      <c r="I70" s="79">
        <f t="shared" si="11"/>
        <v>773.391205165266</v>
      </c>
      <c r="J70" s="79">
        <f t="shared" si="11"/>
        <v>680.9830836317301</v>
      </c>
      <c r="K70" s="79">
        <f t="shared" si="12"/>
        <v>611.94181703632182</v>
      </c>
      <c r="L70" s="79">
        <f t="shared" si="4"/>
        <v>558.47729896597968</v>
      </c>
      <c r="M70" s="79">
        <f t="shared" si="5"/>
        <v>515.91533432572328</v>
      </c>
      <c r="N70" s="83">
        <f t="shared" si="6"/>
        <v>464.79556534206569</v>
      </c>
      <c r="O70" s="84">
        <f t="shared" si="7"/>
        <v>435.87831139845304</v>
      </c>
      <c r="P70" s="84">
        <f t="shared" si="8"/>
        <v>411.53307657202134</v>
      </c>
      <c r="Q70" s="84">
        <f t="shared" si="9"/>
        <v>390.77942389040373</v>
      </c>
      <c r="R70" s="85">
        <f t="shared" si="10"/>
        <v>372.89831820566707</v>
      </c>
      <c r="S70" s="21"/>
      <c r="AD70" s="120"/>
      <c r="AE70" s="125"/>
      <c r="AF70" s="128"/>
      <c r="AG70" s="122"/>
      <c r="AH70" s="66"/>
      <c r="AI70" s="66"/>
      <c r="AJ70" s="123"/>
      <c r="AK70" s="123"/>
    </row>
    <row r="71" spans="2:37" ht="15.5" hidden="1">
      <c r="B71" s="18"/>
      <c r="C71" s="78">
        <v>48000</v>
      </c>
      <c r="D71" s="79">
        <f t="shared" si="11"/>
        <v>4102.7828702417164</v>
      </c>
      <c r="E71" s="79">
        <f t="shared" si="11"/>
        <v>2109.0526762380036</v>
      </c>
      <c r="F71" s="79">
        <f t="shared" si="11"/>
        <v>1441.8379294666918</v>
      </c>
      <c r="G71" s="79">
        <f t="shared" si="11"/>
        <v>1121.7878758139636</v>
      </c>
      <c r="H71" s="79">
        <f t="shared" si="11"/>
        <v>922.40487411722518</v>
      </c>
      <c r="I71" s="79">
        <f t="shared" si="11"/>
        <v>789.84633719005876</v>
      </c>
      <c r="J71" s="79">
        <f t="shared" si="11"/>
        <v>695.47208541112855</v>
      </c>
      <c r="K71" s="79">
        <f t="shared" si="12"/>
        <v>624.9618556966692</v>
      </c>
      <c r="L71" s="79">
        <f t="shared" si="4"/>
        <v>570.35979468866014</v>
      </c>
      <c r="M71" s="79">
        <f t="shared" si="5"/>
        <v>526.89225633265369</v>
      </c>
      <c r="N71" s="83">
        <f t="shared" si="6"/>
        <v>474.68483268976917</v>
      </c>
      <c r="O71" s="84">
        <f t="shared" si="7"/>
        <v>445.15231802395203</v>
      </c>
      <c r="P71" s="84">
        <f t="shared" si="8"/>
        <v>420.28909947780903</v>
      </c>
      <c r="Q71" s="84">
        <f t="shared" si="9"/>
        <v>399.09387971785912</v>
      </c>
      <c r="R71" s="85">
        <f t="shared" si="10"/>
        <v>380.83232497600039</v>
      </c>
      <c r="S71" s="21"/>
      <c r="AD71" s="115"/>
      <c r="AE71" s="66"/>
      <c r="AF71" s="66"/>
      <c r="AG71" s="66"/>
      <c r="AH71" s="66"/>
      <c r="AI71" s="66"/>
      <c r="AJ71" s="124"/>
      <c r="AK71" s="124"/>
    </row>
    <row r="72" spans="2:37" ht="15.5" hidden="1">
      <c r="B72" s="18"/>
      <c r="C72" s="78">
        <v>49000</v>
      </c>
      <c r="D72" s="79">
        <f t="shared" si="11"/>
        <v>4188.2575133717519</v>
      </c>
      <c r="E72" s="79">
        <f t="shared" si="11"/>
        <v>2152.9912736596284</v>
      </c>
      <c r="F72" s="79">
        <f t="shared" si="11"/>
        <v>1471.8762196639145</v>
      </c>
      <c r="G72" s="79">
        <f t="shared" si="11"/>
        <v>1145.1584565600879</v>
      </c>
      <c r="H72" s="79">
        <f t="shared" si="11"/>
        <v>941.62164232800069</v>
      </c>
      <c r="I72" s="79">
        <f t="shared" si="11"/>
        <v>806.30146921485164</v>
      </c>
      <c r="J72" s="79">
        <f t="shared" si="11"/>
        <v>709.96108719052711</v>
      </c>
      <c r="K72" s="79">
        <f t="shared" si="12"/>
        <v>637.98189435701636</v>
      </c>
      <c r="L72" s="79">
        <f t="shared" si="4"/>
        <v>582.2422904113406</v>
      </c>
      <c r="M72" s="79">
        <f t="shared" si="5"/>
        <v>537.86917833958387</v>
      </c>
      <c r="N72" s="83">
        <f t="shared" si="6"/>
        <v>484.57410003747276</v>
      </c>
      <c r="O72" s="84">
        <f t="shared" si="7"/>
        <v>454.42632464945103</v>
      </c>
      <c r="P72" s="84">
        <f t="shared" si="8"/>
        <v>429.04512238359672</v>
      </c>
      <c r="Q72" s="84">
        <f t="shared" si="9"/>
        <v>407.40833554531451</v>
      </c>
      <c r="R72" s="85">
        <f t="shared" si="10"/>
        <v>388.76633174633372</v>
      </c>
      <c r="S72" s="21"/>
      <c r="AD72" s="120"/>
      <c r="AE72" s="125"/>
      <c r="AF72" s="128"/>
      <c r="AG72" s="122"/>
      <c r="AH72" s="66"/>
      <c r="AI72" s="66"/>
      <c r="AJ72" s="123"/>
      <c r="AK72" s="123"/>
    </row>
    <row r="73" spans="2:37" ht="15.5">
      <c r="B73" s="18"/>
      <c r="C73" s="78">
        <v>50000</v>
      </c>
      <c r="D73" s="79">
        <f t="shared" si="11"/>
        <v>4273.7321565017874</v>
      </c>
      <c r="E73" s="79">
        <f t="shared" si="11"/>
        <v>2196.9298710812536</v>
      </c>
      <c r="F73" s="79">
        <f t="shared" si="11"/>
        <v>1501.9145098611375</v>
      </c>
      <c r="G73" s="79">
        <f t="shared" si="11"/>
        <v>1168.5290373062121</v>
      </c>
      <c r="H73" s="79">
        <f t="shared" si="11"/>
        <v>960.8384105387762</v>
      </c>
      <c r="I73" s="79">
        <f t="shared" si="11"/>
        <v>822.75660123964462</v>
      </c>
      <c r="J73" s="79">
        <f t="shared" si="11"/>
        <v>724.45008896992556</v>
      </c>
      <c r="K73" s="79">
        <f t="shared" si="12"/>
        <v>651.00193301736363</v>
      </c>
      <c r="L73" s="79">
        <f t="shared" si="4"/>
        <v>594.12478613402095</v>
      </c>
      <c r="M73" s="79">
        <f t="shared" si="5"/>
        <v>548.84610034651416</v>
      </c>
      <c r="N73" s="88">
        <f t="shared" si="6"/>
        <v>494.46336738517624</v>
      </c>
      <c r="O73" s="89">
        <f t="shared" si="7"/>
        <v>463.70033127494997</v>
      </c>
      <c r="P73" s="89">
        <f t="shared" si="8"/>
        <v>437.80114528938435</v>
      </c>
      <c r="Q73" s="89">
        <f t="shared" si="9"/>
        <v>415.7227913727699</v>
      </c>
      <c r="R73" s="90">
        <f t="shared" si="10"/>
        <v>396.7003385166671</v>
      </c>
      <c r="S73" s="21"/>
      <c r="AD73" s="120"/>
      <c r="AE73" s="125"/>
      <c r="AF73" s="128"/>
      <c r="AG73" s="122"/>
      <c r="AH73" s="66"/>
      <c r="AI73" s="66"/>
      <c r="AJ73" s="123"/>
      <c r="AK73" s="123"/>
    </row>
    <row r="74" spans="2:37" ht="15.5" hidden="1">
      <c r="B74" s="18"/>
      <c r="C74" s="78">
        <v>51000</v>
      </c>
      <c r="D74" s="79">
        <f t="shared" si="11"/>
        <v>4359.2067996318237</v>
      </c>
      <c r="E74" s="79">
        <f t="shared" si="11"/>
        <v>2240.8684685028788</v>
      </c>
      <c r="F74" s="79">
        <f t="shared" si="11"/>
        <v>1531.95280005836</v>
      </c>
      <c r="G74" s="79">
        <f t="shared" si="11"/>
        <v>1191.8996180523363</v>
      </c>
      <c r="H74" s="79">
        <f t="shared" si="11"/>
        <v>980.05517874955171</v>
      </c>
      <c r="I74" s="79">
        <f t="shared" si="11"/>
        <v>839.2117332644375</v>
      </c>
      <c r="J74" s="79">
        <f t="shared" si="11"/>
        <v>738.93909074932424</v>
      </c>
      <c r="K74" s="79">
        <f t="shared" si="12"/>
        <v>664.02197167771101</v>
      </c>
      <c r="L74" s="79">
        <f t="shared" si="4"/>
        <v>606.00728185670141</v>
      </c>
      <c r="M74" s="79">
        <f t="shared" si="5"/>
        <v>559.82302235344446</v>
      </c>
      <c r="N74" s="83">
        <f t="shared" si="6"/>
        <v>504.35263473287984</v>
      </c>
      <c r="O74" s="84">
        <f t="shared" si="7"/>
        <v>472.97433790044903</v>
      </c>
      <c r="P74" s="84">
        <f t="shared" si="8"/>
        <v>446.5571681951721</v>
      </c>
      <c r="Q74" s="84">
        <f t="shared" si="9"/>
        <v>424.03724720022529</v>
      </c>
      <c r="R74" s="85">
        <f t="shared" si="10"/>
        <v>404.63434528700043</v>
      </c>
      <c r="S74" s="21"/>
      <c r="AD74" s="120"/>
      <c r="AE74" s="125"/>
      <c r="AF74" s="128"/>
      <c r="AG74" s="122"/>
      <c r="AH74" s="66"/>
      <c r="AI74" s="66"/>
      <c r="AJ74" s="123"/>
      <c r="AK74" s="123"/>
    </row>
    <row r="75" spans="2:37" ht="15.5" hidden="1">
      <c r="B75" s="18"/>
      <c r="C75" s="78">
        <v>52000</v>
      </c>
      <c r="D75" s="79">
        <f t="shared" si="11"/>
        <v>4444.6814427618583</v>
      </c>
      <c r="E75" s="79">
        <f t="shared" si="11"/>
        <v>2284.8070659245041</v>
      </c>
      <c r="F75" s="79">
        <f t="shared" si="11"/>
        <v>1561.9910902555828</v>
      </c>
      <c r="G75" s="79">
        <f t="shared" si="11"/>
        <v>1215.2701987984606</v>
      </c>
      <c r="H75" s="79">
        <f t="shared" si="11"/>
        <v>999.27194696032723</v>
      </c>
      <c r="I75" s="79">
        <f t="shared" si="11"/>
        <v>855.66686528923049</v>
      </c>
      <c r="J75" s="79">
        <f t="shared" si="11"/>
        <v>753.42809252872257</v>
      </c>
      <c r="K75" s="79">
        <f t="shared" si="12"/>
        <v>677.04201033805828</v>
      </c>
      <c r="L75" s="79">
        <f t="shared" si="4"/>
        <v>617.88977757938187</v>
      </c>
      <c r="M75" s="79">
        <f t="shared" si="5"/>
        <v>570.79994436037475</v>
      </c>
      <c r="N75" s="83">
        <f t="shared" si="6"/>
        <v>514.24190208058337</v>
      </c>
      <c r="O75" s="84">
        <f t="shared" si="7"/>
        <v>482.24834452594803</v>
      </c>
      <c r="P75" s="84">
        <f t="shared" si="8"/>
        <v>455.31319110095978</v>
      </c>
      <c r="Q75" s="84">
        <f t="shared" si="9"/>
        <v>432.35170302768068</v>
      </c>
      <c r="R75" s="85">
        <f t="shared" si="10"/>
        <v>412.56835205733375</v>
      </c>
      <c r="S75" s="21"/>
      <c r="AD75" s="120"/>
      <c r="AE75" s="125"/>
      <c r="AF75" s="128"/>
      <c r="AG75" s="122"/>
      <c r="AH75" s="66"/>
      <c r="AI75" s="66"/>
      <c r="AJ75" s="123"/>
      <c r="AK75" s="123"/>
    </row>
    <row r="76" spans="2:37" ht="15.5" hidden="1">
      <c r="B76" s="18"/>
      <c r="C76" s="78">
        <v>53000</v>
      </c>
      <c r="D76" s="79">
        <f t="shared" si="11"/>
        <v>4530.1560858918947</v>
      </c>
      <c r="E76" s="79">
        <f t="shared" si="11"/>
        <v>2328.7456633461288</v>
      </c>
      <c r="F76" s="79">
        <f t="shared" si="11"/>
        <v>1592.0293804528058</v>
      </c>
      <c r="G76" s="79">
        <f t="shared" si="11"/>
        <v>1238.6407795445848</v>
      </c>
      <c r="H76" s="79">
        <f t="shared" si="11"/>
        <v>1018.4887151711027</v>
      </c>
      <c r="I76" s="79">
        <f t="shared" si="11"/>
        <v>872.12199731402325</v>
      </c>
      <c r="J76" s="79">
        <f t="shared" si="11"/>
        <v>767.91709430812125</v>
      </c>
      <c r="K76" s="79">
        <f t="shared" si="12"/>
        <v>690.06204899840543</v>
      </c>
      <c r="L76" s="79">
        <f t="shared" si="4"/>
        <v>629.77227330206222</v>
      </c>
      <c r="M76" s="79">
        <f t="shared" si="5"/>
        <v>581.77686636730505</v>
      </c>
      <c r="N76" s="83">
        <f t="shared" si="6"/>
        <v>524.13116942828685</v>
      </c>
      <c r="O76" s="84">
        <f t="shared" si="7"/>
        <v>491.52235115144703</v>
      </c>
      <c r="P76" s="84">
        <f t="shared" si="8"/>
        <v>464.06921400674747</v>
      </c>
      <c r="Q76" s="84">
        <f t="shared" si="9"/>
        <v>440.66615885513608</v>
      </c>
      <c r="R76" s="85">
        <f t="shared" si="10"/>
        <v>420.50235882766714</v>
      </c>
      <c r="S76" s="21"/>
      <c r="AD76" s="115"/>
      <c r="AE76" s="66"/>
      <c r="AF76" s="66"/>
      <c r="AG76" s="66"/>
      <c r="AH76" s="66"/>
      <c r="AI76" s="66"/>
      <c r="AJ76" s="124"/>
      <c r="AK76" s="124"/>
    </row>
    <row r="77" spans="2:37" ht="15.5" hidden="1">
      <c r="B77" s="18"/>
      <c r="C77" s="78">
        <v>54000</v>
      </c>
      <c r="D77" s="79">
        <f t="shared" si="11"/>
        <v>4615.6307290219311</v>
      </c>
      <c r="E77" s="79">
        <f t="shared" si="11"/>
        <v>2372.684260767754</v>
      </c>
      <c r="F77" s="79">
        <f t="shared" si="11"/>
        <v>1622.0676706500283</v>
      </c>
      <c r="G77" s="79">
        <f t="shared" si="11"/>
        <v>1262.011360290709</v>
      </c>
      <c r="H77" s="79">
        <f t="shared" si="11"/>
        <v>1037.7054833818781</v>
      </c>
      <c r="I77" s="79">
        <f t="shared" si="11"/>
        <v>888.57712933881612</v>
      </c>
      <c r="J77" s="79">
        <f t="shared" si="11"/>
        <v>782.40609608751981</v>
      </c>
      <c r="K77" s="79">
        <f t="shared" si="12"/>
        <v>703.0820876587527</v>
      </c>
      <c r="L77" s="79">
        <f t="shared" si="4"/>
        <v>641.65476902474268</v>
      </c>
      <c r="M77" s="79">
        <f t="shared" si="5"/>
        <v>592.75378837423534</v>
      </c>
      <c r="N77" s="83">
        <f t="shared" si="6"/>
        <v>534.02043677599033</v>
      </c>
      <c r="O77" s="84">
        <f t="shared" si="7"/>
        <v>500.79635777694602</v>
      </c>
      <c r="P77" s="84">
        <f t="shared" si="8"/>
        <v>472.8252369125351</v>
      </c>
      <c r="Q77" s="84">
        <f t="shared" si="9"/>
        <v>448.98061468259152</v>
      </c>
      <c r="R77" s="85">
        <f t="shared" si="10"/>
        <v>428.43636559800046</v>
      </c>
      <c r="S77" s="21"/>
      <c r="AD77" s="120"/>
      <c r="AE77" s="125"/>
      <c r="AF77" s="128"/>
      <c r="AG77" s="122"/>
      <c r="AH77" s="66"/>
      <c r="AI77" s="66"/>
      <c r="AJ77" s="123"/>
      <c r="AK77" s="123"/>
    </row>
    <row r="78" spans="2:37" ht="15.5" hidden="1">
      <c r="B78" s="18"/>
      <c r="C78" s="86">
        <v>55000</v>
      </c>
      <c r="D78" s="87">
        <f t="shared" si="11"/>
        <v>4701.1053721519665</v>
      </c>
      <c r="E78" s="87">
        <f t="shared" si="11"/>
        <v>2416.6228581893788</v>
      </c>
      <c r="F78" s="87">
        <f t="shared" si="11"/>
        <v>1652.105960847251</v>
      </c>
      <c r="G78" s="87">
        <f t="shared" si="11"/>
        <v>1285.3819410368335</v>
      </c>
      <c r="H78" s="87">
        <f t="shared" si="11"/>
        <v>1056.9222515926538</v>
      </c>
      <c r="I78" s="87">
        <f t="shared" si="11"/>
        <v>905.03226136360911</v>
      </c>
      <c r="J78" s="87">
        <f t="shared" si="11"/>
        <v>796.89509786691826</v>
      </c>
      <c r="K78" s="87">
        <f t="shared" si="12"/>
        <v>716.10212631909997</v>
      </c>
      <c r="L78" s="87">
        <f t="shared" si="4"/>
        <v>653.53726474742302</v>
      </c>
      <c r="M78" s="87">
        <f t="shared" si="5"/>
        <v>603.73071038116564</v>
      </c>
      <c r="N78" s="88">
        <f t="shared" si="6"/>
        <v>543.90970412369393</v>
      </c>
      <c r="O78" s="89">
        <f t="shared" si="7"/>
        <v>510.07036440244502</v>
      </c>
      <c r="P78" s="89">
        <f t="shared" si="8"/>
        <v>481.58125981832285</v>
      </c>
      <c r="Q78" s="89">
        <f t="shared" si="9"/>
        <v>457.29507051004691</v>
      </c>
      <c r="R78" s="90">
        <f t="shared" si="10"/>
        <v>436.37037236833379</v>
      </c>
      <c r="S78" s="21"/>
      <c r="AD78" s="120"/>
      <c r="AE78" s="125"/>
      <c r="AF78" s="128"/>
      <c r="AG78" s="122"/>
      <c r="AH78" s="66"/>
      <c r="AI78" s="66"/>
      <c r="AJ78" s="123"/>
      <c r="AK78" s="123"/>
    </row>
    <row r="79" spans="2:37" ht="15.5" hidden="1">
      <c r="B79" s="18"/>
      <c r="C79" s="78">
        <v>56000</v>
      </c>
      <c r="D79" s="79">
        <f t="shared" si="11"/>
        <v>4786.580015282002</v>
      </c>
      <c r="E79" s="79">
        <f t="shared" si="11"/>
        <v>2460.561455611004</v>
      </c>
      <c r="F79" s="79">
        <f t="shared" si="11"/>
        <v>1682.144251044474</v>
      </c>
      <c r="G79" s="79">
        <f t="shared" si="11"/>
        <v>1308.7525217829575</v>
      </c>
      <c r="H79" s="79">
        <f t="shared" si="11"/>
        <v>1076.1390198034294</v>
      </c>
      <c r="I79" s="79">
        <f t="shared" si="11"/>
        <v>921.48739338840187</v>
      </c>
      <c r="J79" s="79">
        <f t="shared" si="11"/>
        <v>811.38409964631683</v>
      </c>
      <c r="K79" s="79">
        <f t="shared" si="12"/>
        <v>729.12216497944735</v>
      </c>
      <c r="L79" s="79">
        <f t="shared" si="4"/>
        <v>665.41976047010348</v>
      </c>
      <c r="M79" s="79">
        <f t="shared" si="5"/>
        <v>614.70763238809593</v>
      </c>
      <c r="N79" s="83">
        <f t="shared" si="6"/>
        <v>553.79897147139741</v>
      </c>
      <c r="O79" s="84">
        <f t="shared" si="7"/>
        <v>519.34437102794402</v>
      </c>
      <c r="P79" s="84">
        <f t="shared" si="8"/>
        <v>490.33728272411054</v>
      </c>
      <c r="Q79" s="84">
        <f t="shared" si="9"/>
        <v>465.6095263375023</v>
      </c>
      <c r="R79" s="85">
        <f t="shared" si="10"/>
        <v>444.30437913866712</v>
      </c>
      <c r="S79" s="21"/>
      <c r="AD79" s="120"/>
      <c r="AE79" s="125"/>
      <c r="AF79" s="128"/>
      <c r="AG79" s="122"/>
      <c r="AH79" s="66"/>
      <c r="AI79" s="66"/>
      <c r="AJ79" s="123"/>
      <c r="AK79" s="123"/>
    </row>
    <row r="80" spans="2:37" ht="15.5" hidden="1">
      <c r="B80" s="18"/>
      <c r="C80" s="78">
        <v>57000</v>
      </c>
      <c r="D80" s="79">
        <f t="shared" si="11"/>
        <v>4872.0546584120375</v>
      </c>
      <c r="E80" s="79">
        <f t="shared" si="11"/>
        <v>2504.5000530326288</v>
      </c>
      <c r="F80" s="79">
        <f t="shared" si="11"/>
        <v>1712.1825412416965</v>
      </c>
      <c r="G80" s="79">
        <f t="shared" si="11"/>
        <v>1332.123102529082</v>
      </c>
      <c r="H80" s="79">
        <f t="shared" si="11"/>
        <v>1095.3557880142048</v>
      </c>
      <c r="I80" s="79">
        <f t="shared" si="11"/>
        <v>937.94252541319486</v>
      </c>
      <c r="J80" s="79">
        <f t="shared" si="11"/>
        <v>825.87310142571528</v>
      </c>
      <c r="K80" s="79">
        <f t="shared" si="12"/>
        <v>742.14220363979462</v>
      </c>
      <c r="L80" s="79">
        <f t="shared" si="4"/>
        <v>677.30225619278394</v>
      </c>
      <c r="M80" s="79">
        <f t="shared" si="5"/>
        <v>625.68455439502623</v>
      </c>
      <c r="N80" s="83">
        <f t="shared" si="6"/>
        <v>563.68823881910089</v>
      </c>
      <c r="O80" s="84">
        <f t="shared" si="7"/>
        <v>528.61837765344296</v>
      </c>
      <c r="P80" s="84">
        <f t="shared" si="8"/>
        <v>499.09330562989823</v>
      </c>
      <c r="Q80" s="84">
        <f t="shared" si="9"/>
        <v>473.92398216495769</v>
      </c>
      <c r="R80" s="85">
        <f t="shared" si="10"/>
        <v>452.23838590900044</v>
      </c>
      <c r="S80" s="21"/>
      <c r="AD80" s="120"/>
      <c r="AE80" s="125"/>
      <c r="AF80" s="128"/>
      <c r="AG80" s="122"/>
      <c r="AH80" s="66"/>
      <c r="AI80" s="66"/>
      <c r="AJ80" s="123"/>
      <c r="AK80" s="123"/>
    </row>
    <row r="81" spans="2:37" ht="15.5" hidden="1">
      <c r="B81" s="18"/>
      <c r="C81" s="78">
        <v>58000</v>
      </c>
      <c r="D81" s="79">
        <f t="shared" si="11"/>
        <v>4957.5293015420739</v>
      </c>
      <c r="E81" s="79">
        <f t="shared" si="11"/>
        <v>2548.4386504542545</v>
      </c>
      <c r="F81" s="79">
        <f t="shared" si="11"/>
        <v>1742.2208314389193</v>
      </c>
      <c r="G81" s="79">
        <f t="shared" si="11"/>
        <v>1355.493683275206</v>
      </c>
      <c r="H81" s="79">
        <f t="shared" si="11"/>
        <v>1114.5725562249804</v>
      </c>
      <c r="I81" s="79">
        <f t="shared" si="11"/>
        <v>954.39765743798773</v>
      </c>
      <c r="J81" s="79">
        <f t="shared" si="11"/>
        <v>840.36210320511384</v>
      </c>
      <c r="K81" s="79">
        <f t="shared" si="12"/>
        <v>755.16224230014188</v>
      </c>
      <c r="L81" s="79">
        <f t="shared" si="4"/>
        <v>689.18475191546429</v>
      </c>
      <c r="M81" s="79">
        <f t="shared" si="5"/>
        <v>636.66147640195641</v>
      </c>
      <c r="N81" s="83">
        <f t="shared" si="6"/>
        <v>573.57750616680448</v>
      </c>
      <c r="O81" s="84">
        <f t="shared" si="7"/>
        <v>537.89238427894202</v>
      </c>
      <c r="P81" s="84">
        <f t="shared" si="8"/>
        <v>507.84932853568586</v>
      </c>
      <c r="Q81" s="84">
        <f t="shared" si="9"/>
        <v>482.23843799241308</v>
      </c>
      <c r="R81" s="85">
        <f t="shared" si="10"/>
        <v>460.17239267933377</v>
      </c>
      <c r="S81" s="21"/>
      <c r="AD81" s="115"/>
      <c r="AE81" s="66"/>
      <c r="AF81" s="66"/>
      <c r="AG81" s="66"/>
      <c r="AH81" s="66"/>
      <c r="AI81" s="66"/>
      <c r="AJ81" s="124"/>
      <c r="AK81" s="124"/>
    </row>
    <row r="82" spans="2:37" ht="15.5" hidden="1">
      <c r="B82" s="18"/>
      <c r="C82" s="78">
        <v>59000</v>
      </c>
      <c r="D82" s="79">
        <f t="shared" si="11"/>
        <v>5043.0039446721094</v>
      </c>
      <c r="E82" s="79">
        <f t="shared" si="11"/>
        <v>2592.3772478758792</v>
      </c>
      <c r="F82" s="79">
        <f t="shared" si="11"/>
        <v>1772.2591216361423</v>
      </c>
      <c r="G82" s="79">
        <f t="shared" si="11"/>
        <v>1378.8642640213304</v>
      </c>
      <c r="H82" s="79">
        <f t="shared" si="11"/>
        <v>1133.7893244357558</v>
      </c>
      <c r="I82" s="79">
        <f t="shared" si="11"/>
        <v>970.85278946278061</v>
      </c>
      <c r="J82" s="79">
        <f t="shared" si="11"/>
        <v>854.85110498451229</v>
      </c>
      <c r="K82" s="79">
        <f t="shared" si="12"/>
        <v>768.18228096048915</v>
      </c>
      <c r="L82" s="79">
        <f t="shared" si="4"/>
        <v>701.06724763814475</v>
      </c>
      <c r="M82" s="79">
        <f t="shared" si="5"/>
        <v>647.6383984088867</v>
      </c>
      <c r="N82" s="83">
        <f t="shared" si="6"/>
        <v>583.46677351450796</v>
      </c>
      <c r="O82" s="84">
        <f t="shared" si="7"/>
        <v>547.16639090444107</v>
      </c>
      <c r="P82" s="84">
        <f t="shared" si="8"/>
        <v>516.60535144147354</v>
      </c>
      <c r="Q82" s="84">
        <f t="shared" si="9"/>
        <v>490.55289381986847</v>
      </c>
      <c r="R82" s="85">
        <f t="shared" si="10"/>
        <v>468.10639944966715</v>
      </c>
      <c r="S82" s="21"/>
      <c r="AD82" s="120"/>
      <c r="AE82" s="125"/>
      <c r="AF82" s="128"/>
      <c r="AG82" s="122"/>
      <c r="AH82" s="66"/>
      <c r="AI82" s="66"/>
      <c r="AJ82" s="123"/>
      <c r="AK82" s="123"/>
    </row>
    <row r="83" spans="2:37" ht="15.5" hidden="1">
      <c r="B83" s="18"/>
      <c r="C83" s="78">
        <v>60000</v>
      </c>
      <c r="D83" s="79">
        <f t="shared" si="11"/>
        <v>5128.4785878021448</v>
      </c>
      <c r="E83" s="79">
        <f t="shared" si="11"/>
        <v>2636.3158452975044</v>
      </c>
      <c r="F83" s="79">
        <f t="shared" ref="E83:J125" si="13">PMT(F$11,F$6,$C83*(-1))</f>
        <v>1802.2974118333648</v>
      </c>
      <c r="G83" s="79">
        <f t="shared" si="13"/>
        <v>1402.2348447674547</v>
      </c>
      <c r="H83" s="79">
        <f t="shared" si="13"/>
        <v>1153.0060926465314</v>
      </c>
      <c r="I83" s="79">
        <f t="shared" si="13"/>
        <v>987.30792148757359</v>
      </c>
      <c r="J83" s="79">
        <f t="shared" si="13"/>
        <v>869.34010676391085</v>
      </c>
      <c r="K83" s="79">
        <f t="shared" si="12"/>
        <v>781.20231962083631</v>
      </c>
      <c r="L83" s="79">
        <f t="shared" si="4"/>
        <v>712.94974336082521</v>
      </c>
      <c r="M83" s="79">
        <f t="shared" si="5"/>
        <v>658.615320415817</v>
      </c>
      <c r="N83" s="88">
        <f t="shared" si="6"/>
        <v>593.35604086221156</v>
      </c>
      <c r="O83" s="89">
        <f t="shared" si="7"/>
        <v>556.44039752994001</v>
      </c>
      <c r="P83" s="89">
        <f t="shared" si="8"/>
        <v>525.36137434726129</v>
      </c>
      <c r="Q83" s="89">
        <f t="shared" si="9"/>
        <v>498.86734964732386</v>
      </c>
      <c r="R83" s="90">
        <f t="shared" si="10"/>
        <v>476.04040622000048</v>
      </c>
      <c r="S83" s="21"/>
      <c r="AD83" s="120"/>
      <c r="AE83" s="125"/>
      <c r="AF83" s="128"/>
      <c r="AG83" s="122"/>
      <c r="AH83" s="66"/>
      <c r="AI83" s="66"/>
      <c r="AJ83" s="123"/>
      <c r="AK83" s="123"/>
    </row>
    <row r="84" spans="2:37" ht="15.5" hidden="1">
      <c r="B84" s="18"/>
      <c r="C84" s="78">
        <v>61000</v>
      </c>
      <c r="D84" s="79">
        <f t="shared" ref="D84:D147" si="14">PMT(D$11,D$6,$C84*(-1))</f>
        <v>5213.9532309321803</v>
      </c>
      <c r="E84" s="79">
        <f t="shared" si="13"/>
        <v>2680.2544427191292</v>
      </c>
      <c r="F84" s="79">
        <f t="shared" si="13"/>
        <v>1832.3357020305875</v>
      </c>
      <c r="G84" s="79">
        <f t="shared" si="13"/>
        <v>1425.6054255135789</v>
      </c>
      <c r="H84" s="79">
        <f t="shared" si="13"/>
        <v>1172.2228608573068</v>
      </c>
      <c r="I84" s="79">
        <f t="shared" si="13"/>
        <v>1003.7630535123664</v>
      </c>
      <c r="J84" s="79">
        <f t="shared" si="13"/>
        <v>883.8291085433093</v>
      </c>
      <c r="K84" s="79">
        <f t="shared" si="12"/>
        <v>794.22235828118369</v>
      </c>
      <c r="L84" s="79">
        <f t="shared" si="4"/>
        <v>724.83223908350556</v>
      </c>
      <c r="M84" s="79">
        <f t="shared" si="5"/>
        <v>669.5922424227474</v>
      </c>
      <c r="N84" s="83">
        <f t="shared" si="6"/>
        <v>603.24530820991504</v>
      </c>
      <c r="O84" s="84">
        <f t="shared" si="7"/>
        <v>565.71440415543907</v>
      </c>
      <c r="P84" s="84">
        <f t="shared" si="8"/>
        <v>534.11739725304892</v>
      </c>
      <c r="Q84" s="84">
        <f t="shared" si="9"/>
        <v>507.18180547477925</v>
      </c>
      <c r="R84" s="85">
        <f t="shared" si="10"/>
        <v>483.97441299033386</v>
      </c>
      <c r="S84" s="21"/>
      <c r="AD84" s="120"/>
      <c r="AE84" s="125"/>
      <c r="AF84" s="128"/>
      <c r="AG84" s="122"/>
      <c r="AH84" s="66"/>
      <c r="AI84" s="66"/>
      <c r="AJ84" s="123"/>
      <c r="AK84" s="123"/>
    </row>
    <row r="85" spans="2:37" ht="15.5" hidden="1">
      <c r="B85" s="18"/>
      <c r="C85" s="78">
        <v>62000</v>
      </c>
      <c r="D85" s="79">
        <f t="shared" si="14"/>
        <v>5299.4278740622167</v>
      </c>
      <c r="E85" s="79">
        <f t="shared" si="13"/>
        <v>2724.1930401407544</v>
      </c>
      <c r="F85" s="79">
        <f t="shared" si="13"/>
        <v>1862.3739922278103</v>
      </c>
      <c r="G85" s="79">
        <f t="shared" si="13"/>
        <v>1448.9760062597031</v>
      </c>
      <c r="H85" s="79">
        <f t="shared" si="13"/>
        <v>1191.4396290680825</v>
      </c>
      <c r="I85" s="79">
        <f t="shared" si="13"/>
        <v>1020.2181855371592</v>
      </c>
      <c r="J85" s="79">
        <f t="shared" si="13"/>
        <v>898.31811032270787</v>
      </c>
      <c r="K85" s="79">
        <f t="shared" si="12"/>
        <v>807.24239694153096</v>
      </c>
      <c r="L85" s="79">
        <f t="shared" si="4"/>
        <v>736.71473480618602</v>
      </c>
      <c r="M85" s="79">
        <f t="shared" si="5"/>
        <v>680.5691644296777</v>
      </c>
      <c r="N85" s="83">
        <f t="shared" si="6"/>
        <v>613.13457555761863</v>
      </c>
      <c r="O85" s="84">
        <f t="shared" si="7"/>
        <v>574.98841078093801</v>
      </c>
      <c r="P85" s="84">
        <f t="shared" si="8"/>
        <v>542.87342015883667</v>
      </c>
      <c r="Q85" s="84">
        <f t="shared" si="9"/>
        <v>515.49626130223464</v>
      </c>
      <c r="R85" s="85">
        <f t="shared" si="10"/>
        <v>491.90841976066719</v>
      </c>
      <c r="S85" s="21"/>
      <c r="AD85" s="120"/>
      <c r="AE85" s="125"/>
      <c r="AF85" s="128"/>
      <c r="AG85" s="122"/>
      <c r="AH85" s="66"/>
      <c r="AI85" s="66"/>
      <c r="AJ85" s="123"/>
      <c r="AK85" s="123"/>
    </row>
    <row r="86" spans="2:37" ht="15.5" hidden="1">
      <c r="B86" s="18"/>
      <c r="C86" s="78">
        <v>63000</v>
      </c>
      <c r="D86" s="79">
        <f t="shared" si="14"/>
        <v>5384.9025171922531</v>
      </c>
      <c r="E86" s="79">
        <f t="shared" si="13"/>
        <v>2768.1316375623792</v>
      </c>
      <c r="F86" s="79">
        <f t="shared" si="13"/>
        <v>1892.4122824250333</v>
      </c>
      <c r="G86" s="79">
        <f t="shared" si="13"/>
        <v>1472.3465870058274</v>
      </c>
      <c r="H86" s="79">
        <f t="shared" si="13"/>
        <v>1210.6563972788579</v>
      </c>
      <c r="I86" s="79">
        <f t="shared" si="13"/>
        <v>1036.6733175619522</v>
      </c>
      <c r="J86" s="79">
        <f t="shared" si="13"/>
        <v>912.80711210210632</v>
      </c>
      <c r="K86" s="79">
        <f t="shared" si="12"/>
        <v>820.26243560187822</v>
      </c>
      <c r="L86" s="79">
        <f t="shared" si="4"/>
        <v>748.59723052886648</v>
      </c>
      <c r="M86" s="79">
        <f t="shared" si="5"/>
        <v>691.54608643660788</v>
      </c>
      <c r="N86" s="83">
        <f t="shared" si="6"/>
        <v>623.02384290532211</v>
      </c>
      <c r="O86" s="84">
        <f t="shared" si="7"/>
        <v>584.26241740643707</v>
      </c>
      <c r="P86" s="84">
        <f t="shared" si="8"/>
        <v>551.6294430646243</v>
      </c>
      <c r="Q86" s="84">
        <f t="shared" si="9"/>
        <v>523.81071712969003</v>
      </c>
      <c r="R86" s="85">
        <f t="shared" si="10"/>
        <v>499.84242653100051</v>
      </c>
      <c r="S86" s="21"/>
      <c r="AD86" s="115"/>
      <c r="AE86" s="66"/>
      <c r="AF86" s="66"/>
      <c r="AG86" s="66"/>
      <c r="AH86" s="66"/>
      <c r="AI86" s="66"/>
      <c r="AJ86" s="124"/>
      <c r="AK86" s="124"/>
    </row>
    <row r="87" spans="2:37" ht="15.5" hidden="1">
      <c r="B87" s="18"/>
      <c r="C87" s="78">
        <v>64000</v>
      </c>
      <c r="D87" s="79">
        <f t="shared" si="14"/>
        <v>5470.3771603222876</v>
      </c>
      <c r="E87" s="79">
        <f t="shared" si="13"/>
        <v>2812.0702349840049</v>
      </c>
      <c r="F87" s="79">
        <f t="shared" si="13"/>
        <v>1922.4505726222558</v>
      </c>
      <c r="G87" s="79">
        <f t="shared" si="13"/>
        <v>1495.7171677519516</v>
      </c>
      <c r="H87" s="79">
        <f t="shared" si="13"/>
        <v>1229.8731654896335</v>
      </c>
      <c r="I87" s="79">
        <f t="shared" si="13"/>
        <v>1053.1284495867451</v>
      </c>
      <c r="J87" s="79">
        <f t="shared" si="13"/>
        <v>927.29611388150488</v>
      </c>
      <c r="K87" s="79">
        <f t="shared" si="12"/>
        <v>833.28247426222549</v>
      </c>
      <c r="L87" s="79">
        <f t="shared" si="4"/>
        <v>760.47972625154682</v>
      </c>
      <c r="M87" s="79">
        <f t="shared" si="5"/>
        <v>702.52300844353817</v>
      </c>
      <c r="N87" s="83">
        <f t="shared" si="6"/>
        <v>632.91311025302559</v>
      </c>
      <c r="O87" s="84">
        <f t="shared" si="7"/>
        <v>593.53642403193612</v>
      </c>
      <c r="P87" s="84">
        <f t="shared" si="8"/>
        <v>560.38546597041204</v>
      </c>
      <c r="Q87" s="84">
        <f t="shared" si="9"/>
        <v>532.12517295714542</v>
      </c>
      <c r="R87" s="85">
        <f t="shared" si="10"/>
        <v>507.7764333013339</v>
      </c>
      <c r="S87" s="21"/>
      <c r="AD87" s="120"/>
      <c r="AE87" s="125"/>
      <c r="AF87" s="128"/>
      <c r="AG87" s="122"/>
      <c r="AH87" s="66"/>
      <c r="AI87" s="66"/>
      <c r="AJ87" s="123"/>
      <c r="AK87" s="123"/>
    </row>
    <row r="88" spans="2:37" ht="15.5" hidden="1">
      <c r="B88" s="18"/>
      <c r="C88" s="86">
        <v>65000</v>
      </c>
      <c r="D88" s="87">
        <f t="shared" si="14"/>
        <v>5555.851803452324</v>
      </c>
      <c r="E88" s="87">
        <f t="shared" si="13"/>
        <v>2856.0088324056296</v>
      </c>
      <c r="F88" s="87">
        <f t="shared" si="13"/>
        <v>1952.4888628194785</v>
      </c>
      <c r="G88" s="87">
        <f t="shared" si="13"/>
        <v>1519.0877484980758</v>
      </c>
      <c r="H88" s="87">
        <f t="shared" si="13"/>
        <v>1249.0899337004089</v>
      </c>
      <c r="I88" s="87">
        <f t="shared" si="13"/>
        <v>1069.583581611538</v>
      </c>
      <c r="J88" s="87">
        <f t="shared" si="13"/>
        <v>941.78511566090333</v>
      </c>
      <c r="K88" s="87">
        <f t="shared" si="12"/>
        <v>846.30251292257287</v>
      </c>
      <c r="L88" s="87">
        <f t="shared" si="4"/>
        <v>772.36222197422728</v>
      </c>
      <c r="M88" s="87">
        <f t="shared" si="5"/>
        <v>713.49993045046847</v>
      </c>
      <c r="N88" s="88">
        <f t="shared" si="6"/>
        <v>642.80237760072919</v>
      </c>
      <c r="O88" s="89">
        <f t="shared" si="7"/>
        <v>602.81043065743495</v>
      </c>
      <c r="P88" s="89">
        <f t="shared" si="8"/>
        <v>569.14148887619967</v>
      </c>
      <c r="Q88" s="89">
        <f t="shared" si="9"/>
        <v>540.43962878460081</v>
      </c>
      <c r="R88" s="90">
        <f t="shared" si="10"/>
        <v>515.71044007166722</v>
      </c>
      <c r="S88" s="21"/>
      <c r="AD88" s="120"/>
      <c r="AE88" s="125"/>
      <c r="AF88" s="128"/>
      <c r="AG88" s="122"/>
      <c r="AH88" s="66"/>
      <c r="AI88" s="66"/>
      <c r="AJ88" s="123"/>
      <c r="AK88" s="123"/>
    </row>
    <row r="89" spans="2:37" ht="15.5" hidden="1">
      <c r="B89" s="18"/>
      <c r="C89" s="78">
        <v>66000</v>
      </c>
      <c r="D89" s="79">
        <f t="shared" si="14"/>
        <v>5641.3264465823595</v>
      </c>
      <c r="E89" s="79">
        <f t="shared" si="13"/>
        <v>2899.9474298272548</v>
      </c>
      <c r="F89" s="79">
        <f t="shared" si="13"/>
        <v>1982.5271530167015</v>
      </c>
      <c r="G89" s="79">
        <f t="shared" si="13"/>
        <v>1542.4583292442001</v>
      </c>
      <c r="H89" s="79">
        <f t="shared" si="13"/>
        <v>1268.3067019111845</v>
      </c>
      <c r="I89" s="79">
        <f t="shared" si="13"/>
        <v>1086.0387136363308</v>
      </c>
      <c r="J89" s="79">
        <f t="shared" si="13"/>
        <v>956.27411744030189</v>
      </c>
      <c r="K89" s="79">
        <f t="shared" si="12"/>
        <v>859.32255158292003</v>
      </c>
      <c r="L89" s="79">
        <f t="shared" si="4"/>
        <v>784.24471769690774</v>
      </c>
      <c r="M89" s="79">
        <f t="shared" si="5"/>
        <v>724.47685245739876</v>
      </c>
      <c r="N89" s="83">
        <f t="shared" si="6"/>
        <v>652.69164494843267</v>
      </c>
      <c r="O89" s="84">
        <f t="shared" si="7"/>
        <v>612.084437282934</v>
      </c>
      <c r="P89" s="84">
        <f t="shared" si="8"/>
        <v>577.89751178198742</v>
      </c>
      <c r="Q89" s="84">
        <f t="shared" si="9"/>
        <v>548.75408461205632</v>
      </c>
      <c r="R89" s="85">
        <f t="shared" si="10"/>
        <v>523.64444684200055</v>
      </c>
      <c r="S89" s="21"/>
      <c r="AD89" s="120"/>
      <c r="AE89" s="125"/>
      <c r="AF89" s="128"/>
      <c r="AG89" s="122"/>
      <c r="AH89" s="66"/>
      <c r="AI89" s="66"/>
      <c r="AJ89" s="123"/>
      <c r="AK89" s="123"/>
    </row>
    <row r="90" spans="2:37" ht="15.5" hidden="1">
      <c r="B90" s="18"/>
      <c r="C90" s="78">
        <v>67000</v>
      </c>
      <c r="D90" s="79">
        <f t="shared" si="14"/>
        <v>5726.8010897123959</v>
      </c>
      <c r="E90" s="79">
        <f t="shared" si="13"/>
        <v>2943.8860272488796</v>
      </c>
      <c r="F90" s="79">
        <f t="shared" si="13"/>
        <v>2012.565443213924</v>
      </c>
      <c r="G90" s="79">
        <f t="shared" si="13"/>
        <v>1565.8289099903243</v>
      </c>
      <c r="H90" s="79">
        <f t="shared" si="13"/>
        <v>1287.5234701219601</v>
      </c>
      <c r="I90" s="79">
        <f t="shared" si="13"/>
        <v>1102.4938456611237</v>
      </c>
      <c r="J90" s="79">
        <f t="shared" si="13"/>
        <v>970.76311921970034</v>
      </c>
      <c r="K90" s="79">
        <f t="shared" si="12"/>
        <v>872.3425902432673</v>
      </c>
      <c r="L90" s="79">
        <f t="shared" si="4"/>
        <v>796.12721341958809</v>
      </c>
      <c r="M90" s="79">
        <f t="shared" si="5"/>
        <v>735.45377446432906</v>
      </c>
      <c r="N90" s="83">
        <f t="shared" si="6"/>
        <v>662.58091229613615</v>
      </c>
      <c r="O90" s="84">
        <f t="shared" si="7"/>
        <v>621.35844390843306</v>
      </c>
      <c r="P90" s="84">
        <f t="shared" si="8"/>
        <v>586.65353468777505</v>
      </c>
      <c r="Q90" s="84">
        <f t="shared" si="9"/>
        <v>557.06854043951171</v>
      </c>
      <c r="R90" s="85">
        <f t="shared" si="10"/>
        <v>531.57845361233387</v>
      </c>
      <c r="S90" s="21"/>
      <c r="AD90" s="120"/>
      <c r="AE90" s="125"/>
      <c r="AF90" s="128"/>
      <c r="AG90" s="122"/>
      <c r="AH90" s="66"/>
      <c r="AI90" s="66"/>
      <c r="AJ90" s="123"/>
      <c r="AK90" s="123"/>
    </row>
    <row r="91" spans="2:37" ht="15.5" hidden="1">
      <c r="B91" s="18"/>
      <c r="C91" s="78">
        <v>68000</v>
      </c>
      <c r="D91" s="79">
        <f t="shared" si="14"/>
        <v>5812.2757328424304</v>
      </c>
      <c r="E91" s="79">
        <f t="shared" si="13"/>
        <v>2987.8246246705048</v>
      </c>
      <c r="F91" s="79">
        <f t="shared" si="13"/>
        <v>2042.6037334111468</v>
      </c>
      <c r="G91" s="79">
        <f t="shared" si="13"/>
        <v>1589.1994907364485</v>
      </c>
      <c r="H91" s="79">
        <f t="shared" si="13"/>
        <v>1306.7402383327355</v>
      </c>
      <c r="I91" s="79">
        <f t="shared" si="13"/>
        <v>1118.9489776859166</v>
      </c>
      <c r="J91" s="79">
        <f t="shared" si="13"/>
        <v>985.25212099909891</v>
      </c>
      <c r="K91" s="79">
        <f t="shared" si="12"/>
        <v>885.36262890361456</v>
      </c>
      <c r="L91" s="79">
        <f t="shared" si="4"/>
        <v>808.00970914226855</v>
      </c>
      <c r="M91" s="79">
        <f t="shared" si="5"/>
        <v>746.43069647125935</v>
      </c>
      <c r="N91" s="83">
        <f t="shared" si="6"/>
        <v>672.47017964383974</v>
      </c>
      <c r="O91" s="84">
        <f t="shared" si="7"/>
        <v>630.632450533932</v>
      </c>
      <c r="P91" s="84">
        <f t="shared" si="8"/>
        <v>595.40955759356268</v>
      </c>
      <c r="Q91" s="84">
        <f t="shared" si="9"/>
        <v>565.3829962669671</v>
      </c>
      <c r="R91" s="85">
        <f t="shared" si="10"/>
        <v>539.5124603826672</v>
      </c>
      <c r="S91" s="21"/>
      <c r="AD91" s="115"/>
      <c r="AE91" s="66"/>
      <c r="AF91" s="66"/>
      <c r="AG91" s="66"/>
      <c r="AH91" s="66"/>
      <c r="AI91" s="66"/>
      <c r="AJ91" s="124"/>
      <c r="AK91" s="124"/>
    </row>
    <row r="92" spans="2:37" ht="15.5" hidden="1">
      <c r="B92" s="18"/>
      <c r="C92" s="78">
        <v>69000</v>
      </c>
      <c r="D92" s="79">
        <f t="shared" si="14"/>
        <v>5897.7503759724668</v>
      </c>
      <c r="E92" s="79">
        <f t="shared" si="13"/>
        <v>3031.7632220921296</v>
      </c>
      <c r="F92" s="79">
        <f t="shared" si="13"/>
        <v>2072.6420236083695</v>
      </c>
      <c r="G92" s="79">
        <f t="shared" si="13"/>
        <v>1612.5700714825728</v>
      </c>
      <c r="H92" s="79">
        <f t="shared" si="13"/>
        <v>1325.9570065435112</v>
      </c>
      <c r="I92" s="79">
        <f t="shared" si="13"/>
        <v>1135.4041097107095</v>
      </c>
      <c r="J92" s="79">
        <f t="shared" si="13"/>
        <v>999.74112277849736</v>
      </c>
      <c r="K92" s="79">
        <f t="shared" si="12"/>
        <v>898.38266756396183</v>
      </c>
      <c r="L92" s="79">
        <f t="shared" si="4"/>
        <v>819.89220486494901</v>
      </c>
      <c r="M92" s="79">
        <f t="shared" si="5"/>
        <v>757.40761847818953</v>
      </c>
      <c r="N92" s="83">
        <f t="shared" si="6"/>
        <v>682.35944699154322</v>
      </c>
      <c r="O92" s="84">
        <f t="shared" si="7"/>
        <v>639.90645715943106</v>
      </c>
      <c r="P92" s="84">
        <f t="shared" si="8"/>
        <v>604.16558049935054</v>
      </c>
      <c r="Q92" s="84">
        <f t="shared" si="9"/>
        <v>573.69745209442249</v>
      </c>
      <c r="R92" s="85">
        <f t="shared" si="10"/>
        <v>547.44646715300053</v>
      </c>
      <c r="S92" s="21"/>
      <c r="AD92" s="120"/>
      <c r="AE92" s="125"/>
      <c r="AF92" s="128"/>
      <c r="AG92" s="122"/>
      <c r="AH92" s="66"/>
      <c r="AI92" s="66"/>
      <c r="AJ92" s="123"/>
      <c r="AK92" s="123"/>
    </row>
    <row r="93" spans="2:37" ht="15.5">
      <c r="B93" s="18"/>
      <c r="C93" s="78">
        <v>70000</v>
      </c>
      <c r="D93" s="79">
        <f t="shared" si="14"/>
        <v>5983.2250191025032</v>
      </c>
      <c r="E93" s="79">
        <f t="shared" si="13"/>
        <v>3075.7018195137553</v>
      </c>
      <c r="F93" s="79">
        <f t="shared" si="13"/>
        <v>2102.680313805592</v>
      </c>
      <c r="G93" s="79">
        <f t="shared" si="13"/>
        <v>1635.940652228697</v>
      </c>
      <c r="H93" s="79">
        <f t="shared" si="13"/>
        <v>1345.1737747542866</v>
      </c>
      <c r="I93" s="79">
        <f t="shared" si="13"/>
        <v>1151.8592417355026</v>
      </c>
      <c r="J93" s="79">
        <f t="shared" si="13"/>
        <v>1014.2301245578959</v>
      </c>
      <c r="K93" s="79">
        <f t="shared" si="12"/>
        <v>911.40270622430921</v>
      </c>
      <c r="L93" s="79">
        <f t="shared" si="4"/>
        <v>831.77470058762935</v>
      </c>
      <c r="M93" s="79">
        <f t="shared" si="5"/>
        <v>768.38454048511983</v>
      </c>
      <c r="N93" s="88">
        <f t="shared" si="6"/>
        <v>692.2487143392467</v>
      </c>
      <c r="O93" s="89">
        <f t="shared" si="7"/>
        <v>649.18046378493</v>
      </c>
      <c r="P93" s="89">
        <f t="shared" si="8"/>
        <v>612.92160340513817</v>
      </c>
      <c r="Q93" s="89">
        <f t="shared" si="9"/>
        <v>582.01190792187788</v>
      </c>
      <c r="R93" s="90">
        <f t="shared" si="10"/>
        <v>555.38047392333385</v>
      </c>
      <c r="S93" s="21"/>
      <c r="AD93" s="120"/>
      <c r="AE93" s="125"/>
      <c r="AF93" s="128"/>
      <c r="AG93" s="122"/>
      <c r="AH93" s="66"/>
      <c r="AI93" s="66"/>
      <c r="AJ93" s="123"/>
      <c r="AK93" s="123"/>
    </row>
    <row r="94" spans="2:37" ht="15.5" hidden="1">
      <c r="B94" s="18"/>
      <c r="C94" s="78">
        <v>71000</v>
      </c>
      <c r="D94" s="79">
        <f t="shared" si="14"/>
        <v>6068.6996622325387</v>
      </c>
      <c r="E94" s="79">
        <f t="shared" si="13"/>
        <v>3119.64041693538</v>
      </c>
      <c r="F94" s="79">
        <f t="shared" si="13"/>
        <v>2132.718604002815</v>
      </c>
      <c r="G94" s="79">
        <f t="shared" si="13"/>
        <v>1659.3112329748212</v>
      </c>
      <c r="H94" s="79">
        <f t="shared" si="13"/>
        <v>1364.3905429650622</v>
      </c>
      <c r="I94" s="79">
        <f t="shared" si="13"/>
        <v>1168.3143737602952</v>
      </c>
      <c r="J94" s="79">
        <f t="shared" si="13"/>
        <v>1028.7191263372945</v>
      </c>
      <c r="K94" s="79">
        <f t="shared" si="12"/>
        <v>924.42274488465648</v>
      </c>
      <c r="L94" s="79">
        <f t="shared" si="4"/>
        <v>843.65719631030981</v>
      </c>
      <c r="M94" s="79">
        <f t="shared" si="5"/>
        <v>779.36146249205012</v>
      </c>
      <c r="N94" s="83">
        <f t="shared" si="6"/>
        <v>702.1379816869503</v>
      </c>
      <c r="O94" s="84">
        <f t="shared" si="7"/>
        <v>658.45447041042905</v>
      </c>
      <c r="P94" s="84">
        <f t="shared" si="8"/>
        <v>621.6776263109258</v>
      </c>
      <c r="Q94" s="84">
        <f t="shared" si="9"/>
        <v>590.32636374933327</v>
      </c>
      <c r="R94" s="85">
        <f t="shared" si="10"/>
        <v>563.31448069366729</v>
      </c>
      <c r="S94" s="21"/>
      <c r="AD94" s="120"/>
      <c r="AE94" s="125"/>
      <c r="AF94" s="128"/>
      <c r="AG94" s="122"/>
      <c r="AH94" s="66"/>
      <c r="AI94" s="66"/>
      <c r="AJ94" s="123"/>
      <c r="AK94" s="123"/>
    </row>
    <row r="95" spans="2:37" ht="15.5" hidden="1">
      <c r="B95" s="18"/>
      <c r="C95" s="78">
        <v>72000</v>
      </c>
      <c r="D95" s="79">
        <f t="shared" si="14"/>
        <v>6154.1743053625742</v>
      </c>
      <c r="E95" s="79">
        <f t="shared" si="13"/>
        <v>3163.5790143570052</v>
      </c>
      <c r="F95" s="79">
        <f t="shared" si="13"/>
        <v>2162.756894200038</v>
      </c>
      <c r="G95" s="79">
        <f t="shared" si="13"/>
        <v>1682.6818137209455</v>
      </c>
      <c r="H95" s="79">
        <f t="shared" si="13"/>
        <v>1383.6073111758378</v>
      </c>
      <c r="I95" s="79">
        <f t="shared" si="13"/>
        <v>1184.7695057850881</v>
      </c>
      <c r="J95" s="79">
        <f t="shared" si="13"/>
        <v>1043.2081281166929</v>
      </c>
      <c r="K95" s="79">
        <f t="shared" si="12"/>
        <v>937.44278354500364</v>
      </c>
      <c r="L95" s="79">
        <f t="shared" si="4"/>
        <v>855.53969203299016</v>
      </c>
      <c r="M95" s="79">
        <f t="shared" si="5"/>
        <v>790.33838449898042</v>
      </c>
      <c r="N95" s="83">
        <f t="shared" si="6"/>
        <v>712.02724903465389</v>
      </c>
      <c r="O95" s="84">
        <f t="shared" si="7"/>
        <v>667.72847703592811</v>
      </c>
      <c r="P95" s="84">
        <f t="shared" si="8"/>
        <v>630.43364921671355</v>
      </c>
      <c r="Q95" s="84">
        <f t="shared" si="9"/>
        <v>598.64081957678866</v>
      </c>
      <c r="R95" s="85">
        <f t="shared" si="10"/>
        <v>571.24848746400062</v>
      </c>
      <c r="S95" s="21"/>
      <c r="AD95" s="120"/>
      <c r="AE95" s="125"/>
      <c r="AF95" s="128"/>
      <c r="AG95" s="122"/>
      <c r="AH95" s="66"/>
      <c r="AI95" s="66"/>
      <c r="AJ95" s="123"/>
      <c r="AK95" s="123"/>
    </row>
    <row r="96" spans="2:37" ht="15.5" hidden="1">
      <c r="B96" s="18"/>
      <c r="C96" s="78">
        <v>73000</v>
      </c>
      <c r="D96" s="79">
        <f t="shared" si="14"/>
        <v>6239.6489484926096</v>
      </c>
      <c r="E96" s="79">
        <f t="shared" si="13"/>
        <v>3207.51761177863</v>
      </c>
      <c r="F96" s="79">
        <f t="shared" si="13"/>
        <v>2192.7951843972605</v>
      </c>
      <c r="G96" s="79">
        <f t="shared" si="13"/>
        <v>1706.0523944670699</v>
      </c>
      <c r="H96" s="79">
        <f t="shared" si="13"/>
        <v>1402.8240793866132</v>
      </c>
      <c r="I96" s="79">
        <f t="shared" si="13"/>
        <v>1201.2246378098812</v>
      </c>
      <c r="J96" s="79">
        <f t="shared" si="13"/>
        <v>1057.6971298960916</v>
      </c>
      <c r="K96" s="79">
        <f t="shared" si="12"/>
        <v>950.4628222053509</v>
      </c>
      <c r="L96" s="79">
        <f t="shared" si="4"/>
        <v>867.42218775567062</v>
      </c>
      <c r="M96" s="79">
        <f t="shared" si="5"/>
        <v>801.31530650591071</v>
      </c>
      <c r="N96" s="83">
        <f t="shared" si="6"/>
        <v>721.91651638235737</v>
      </c>
      <c r="O96" s="84">
        <f t="shared" si="7"/>
        <v>677.00248366142694</v>
      </c>
      <c r="P96" s="84">
        <f t="shared" si="8"/>
        <v>639.18967212250118</v>
      </c>
      <c r="Q96" s="84">
        <f t="shared" si="9"/>
        <v>606.95527540424405</v>
      </c>
      <c r="R96" s="85">
        <f t="shared" si="10"/>
        <v>579.18249423433394</v>
      </c>
      <c r="S96" s="21"/>
    </row>
    <row r="97" spans="2:37" ht="15.5" hidden="1">
      <c r="B97" s="18"/>
      <c r="C97" s="78">
        <v>74000</v>
      </c>
      <c r="D97" s="79">
        <f t="shared" si="14"/>
        <v>6325.123591622646</v>
      </c>
      <c r="E97" s="79">
        <f t="shared" si="13"/>
        <v>3251.4562092002552</v>
      </c>
      <c r="F97" s="79">
        <f t="shared" si="13"/>
        <v>2222.8334745944835</v>
      </c>
      <c r="G97" s="79">
        <f t="shared" si="13"/>
        <v>1729.4229752131939</v>
      </c>
      <c r="H97" s="79">
        <f t="shared" si="13"/>
        <v>1422.0408475973888</v>
      </c>
      <c r="I97" s="79">
        <f t="shared" si="13"/>
        <v>1217.6797698346741</v>
      </c>
      <c r="J97" s="79">
        <f t="shared" si="13"/>
        <v>1072.1861316754901</v>
      </c>
      <c r="K97" s="79">
        <f t="shared" si="12"/>
        <v>963.48286086569817</v>
      </c>
      <c r="L97" s="79">
        <f t="shared" ref="L97:L160" si="15">PMT($L$11,$L$6,C97*(-1))</f>
        <v>879.30468347835108</v>
      </c>
      <c r="M97" s="79">
        <f t="shared" ref="M97:M160" si="16">PMT($M$11,$M$6,C97*(-1))</f>
        <v>812.29222851284112</v>
      </c>
      <c r="N97" s="83">
        <f t="shared" ref="N97:N160" si="17">PMT($N$11,$N$6,C97*(-1))</f>
        <v>731.80578373006085</v>
      </c>
      <c r="O97" s="84">
        <f t="shared" ref="O97:O160" si="18">PMT($O$11,$O$6,C97*(-1))</f>
        <v>686.27649028692599</v>
      </c>
      <c r="P97" s="84">
        <f t="shared" ref="P97:P160" si="19">PMT($P$11,$P$6,C97*(-1))</f>
        <v>647.94569502828892</v>
      </c>
      <c r="Q97" s="84">
        <f t="shared" ref="Q97:Q160" si="20">PMT($Q$11,$Q$6,C97*(-1))</f>
        <v>615.26973123169955</v>
      </c>
      <c r="R97" s="85">
        <f t="shared" ref="R97:R160" si="21">PMT($R$11,$R$6,C97*(-1))</f>
        <v>587.11650100466727</v>
      </c>
      <c r="S97" s="21"/>
      <c r="AD97" s="120"/>
      <c r="AE97" s="125"/>
      <c r="AF97" s="128"/>
      <c r="AG97" s="122"/>
      <c r="AH97" s="66"/>
      <c r="AI97" s="50"/>
      <c r="AJ97" s="123"/>
      <c r="AK97" s="123"/>
    </row>
    <row r="98" spans="2:37" ht="15.5" hidden="1">
      <c r="B98" s="18"/>
      <c r="C98" s="86">
        <v>75000</v>
      </c>
      <c r="D98" s="87">
        <f t="shared" si="14"/>
        <v>6410.5982347526815</v>
      </c>
      <c r="E98" s="87">
        <f t="shared" si="13"/>
        <v>3295.39480662188</v>
      </c>
      <c r="F98" s="87">
        <f t="shared" si="13"/>
        <v>2252.871764791706</v>
      </c>
      <c r="G98" s="87">
        <f t="shared" si="13"/>
        <v>1752.7935559593184</v>
      </c>
      <c r="H98" s="87">
        <f t="shared" si="13"/>
        <v>1441.2576158081642</v>
      </c>
      <c r="I98" s="87">
        <f t="shared" si="13"/>
        <v>1234.1349018594669</v>
      </c>
      <c r="J98" s="87">
        <f t="shared" si="13"/>
        <v>1086.6751334548885</v>
      </c>
      <c r="K98" s="87">
        <f t="shared" ref="K98:K161" si="22">PMT($K$11,$K$6,C98*(-1))</f>
        <v>976.50289952604555</v>
      </c>
      <c r="L98" s="87">
        <f t="shared" si="15"/>
        <v>891.18717920103143</v>
      </c>
      <c r="M98" s="87">
        <f t="shared" si="16"/>
        <v>823.26915051977119</v>
      </c>
      <c r="N98" s="88">
        <f t="shared" si="17"/>
        <v>741.69505107776445</v>
      </c>
      <c r="O98" s="89">
        <f t="shared" si="18"/>
        <v>695.55049691242505</v>
      </c>
      <c r="P98" s="89">
        <f t="shared" si="19"/>
        <v>656.70171793407656</v>
      </c>
      <c r="Q98" s="89">
        <f t="shared" si="20"/>
        <v>623.58418705915483</v>
      </c>
      <c r="R98" s="90">
        <f t="shared" si="21"/>
        <v>595.0505077750006</v>
      </c>
      <c r="S98" s="21"/>
      <c r="AD98" s="120"/>
      <c r="AE98" s="125"/>
      <c r="AF98" s="128"/>
      <c r="AG98" s="122"/>
      <c r="AH98" s="66"/>
      <c r="AI98" s="50"/>
      <c r="AJ98" s="123"/>
      <c r="AK98" s="123"/>
    </row>
    <row r="99" spans="2:37" ht="15.5" hidden="1">
      <c r="B99" s="18"/>
      <c r="C99" s="78">
        <v>76000</v>
      </c>
      <c r="D99" s="79">
        <f t="shared" si="14"/>
        <v>6496.072877882717</v>
      </c>
      <c r="E99" s="79">
        <f t="shared" si="13"/>
        <v>3339.3334040435057</v>
      </c>
      <c r="F99" s="79">
        <f t="shared" si="13"/>
        <v>2282.910054988929</v>
      </c>
      <c r="G99" s="79">
        <f t="shared" si="13"/>
        <v>1776.1641367054424</v>
      </c>
      <c r="H99" s="79">
        <f t="shared" si="13"/>
        <v>1460.4743840189399</v>
      </c>
      <c r="I99" s="79">
        <f t="shared" si="13"/>
        <v>1250.5900338842598</v>
      </c>
      <c r="J99" s="79">
        <f t="shared" si="13"/>
        <v>1101.164135234287</v>
      </c>
      <c r="K99" s="79">
        <f t="shared" si="22"/>
        <v>989.52293818639282</v>
      </c>
      <c r="L99" s="79">
        <f t="shared" si="15"/>
        <v>903.06967492371189</v>
      </c>
      <c r="M99" s="79">
        <f t="shared" si="16"/>
        <v>834.2460725267016</v>
      </c>
      <c r="N99" s="83">
        <f t="shared" si="17"/>
        <v>751.58431842546793</v>
      </c>
      <c r="O99" s="84">
        <f t="shared" si="18"/>
        <v>704.82450353792399</v>
      </c>
      <c r="P99" s="84">
        <f t="shared" si="19"/>
        <v>665.45774083986419</v>
      </c>
      <c r="Q99" s="84">
        <f t="shared" si="20"/>
        <v>631.89864288661033</v>
      </c>
      <c r="R99" s="85">
        <f t="shared" si="21"/>
        <v>602.98451454533392</v>
      </c>
      <c r="S99" s="21"/>
      <c r="AD99" s="120"/>
      <c r="AE99" s="125"/>
      <c r="AF99" s="128"/>
      <c r="AG99" s="122"/>
      <c r="AH99" s="66"/>
      <c r="AI99" s="50"/>
      <c r="AJ99" s="123"/>
      <c r="AK99" s="123"/>
    </row>
    <row r="100" spans="2:37" ht="15.5" hidden="1">
      <c r="B100" s="18"/>
      <c r="C100" s="78">
        <v>77000</v>
      </c>
      <c r="D100" s="79">
        <f t="shared" si="14"/>
        <v>6581.5475210127534</v>
      </c>
      <c r="E100" s="79">
        <f t="shared" si="13"/>
        <v>3383.2720014651309</v>
      </c>
      <c r="F100" s="79">
        <f t="shared" si="13"/>
        <v>2312.9483451861515</v>
      </c>
      <c r="G100" s="79">
        <f t="shared" si="13"/>
        <v>1799.5347174515668</v>
      </c>
      <c r="H100" s="79">
        <f t="shared" si="13"/>
        <v>1479.6911522297153</v>
      </c>
      <c r="I100" s="79">
        <f t="shared" si="13"/>
        <v>1267.0451659090527</v>
      </c>
      <c r="J100" s="79">
        <f t="shared" si="13"/>
        <v>1115.6531370136856</v>
      </c>
      <c r="K100" s="79">
        <f t="shared" si="22"/>
        <v>1002.5429768467401</v>
      </c>
      <c r="L100" s="79">
        <f t="shared" si="15"/>
        <v>914.95217064639235</v>
      </c>
      <c r="M100" s="79">
        <f t="shared" si="16"/>
        <v>845.22299453363189</v>
      </c>
      <c r="N100" s="83">
        <f t="shared" si="17"/>
        <v>761.47358577317141</v>
      </c>
      <c r="O100" s="84">
        <f t="shared" si="18"/>
        <v>714.09851016342304</v>
      </c>
      <c r="P100" s="84">
        <f t="shared" si="19"/>
        <v>674.21376374565205</v>
      </c>
      <c r="Q100" s="84">
        <f t="shared" si="20"/>
        <v>640.21309871406561</v>
      </c>
      <c r="R100" s="85">
        <f t="shared" si="21"/>
        <v>610.91852131566736</v>
      </c>
      <c r="S100" s="21"/>
      <c r="AD100" s="120"/>
      <c r="AE100" s="125"/>
      <c r="AF100" s="128"/>
      <c r="AG100" s="122"/>
      <c r="AH100" s="66"/>
      <c r="AI100" s="50"/>
      <c r="AJ100" s="123"/>
      <c r="AK100" s="123"/>
    </row>
    <row r="101" spans="2:37" ht="15.5" hidden="1">
      <c r="B101" s="18"/>
      <c r="C101" s="78">
        <v>78000</v>
      </c>
      <c r="D101" s="79">
        <f t="shared" si="14"/>
        <v>6667.0221641427888</v>
      </c>
      <c r="E101" s="79">
        <f t="shared" si="13"/>
        <v>3427.2105988867556</v>
      </c>
      <c r="F101" s="79">
        <f t="shared" si="13"/>
        <v>2342.9866353833741</v>
      </c>
      <c r="G101" s="79">
        <f t="shared" si="13"/>
        <v>1822.9052981976909</v>
      </c>
      <c r="H101" s="79">
        <f t="shared" si="13"/>
        <v>1498.9079204404909</v>
      </c>
      <c r="I101" s="79">
        <f t="shared" si="13"/>
        <v>1283.5002979338453</v>
      </c>
      <c r="J101" s="79">
        <f t="shared" si="13"/>
        <v>1130.1421387930841</v>
      </c>
      <c r="K101" s="79">
        <f t="shared" si="22"/>
        <v>1015.5630155070872</v>
      </c>
      <c r="L101" s="79">
        <f t="shared" si="15"/>
        <v>926.83466636907269</v>
      </c>
      <c r="M101" s="79">
        <f t="shared" si="16"/>
        <v>856.19991654056219</v>
      </c>
      <c r="N101" s="83">
        <f t="shared" si="17"/>
        <v>771.362853120875</v>
      </c>
      <c r="O101" s="84">
        <f t="shared" si="18"/>
        <v>723.37251678892198</v>
      </c>
      <c r="P101" s="84">
        <f t="shared" si="19"/>
        <v>682.96978665143968</v>
      </c>
      <c r="Q101" s="84">
        <f t="shared" si="20"/>
        <v>648.52755454152111</v>
      </c>
      <c r="R101" s="85">
        <f t="shared" si="21"/>
        <v>618.85252808600069</v>
      </c>
      <c r="S101" s="21"/>
      <c r="AD101" s="120"/>
      <c r="AE101" s="121"/>
      <c r="AF101" s="122"/>
      <c r="AG101" s="122"/>
      <c r="AH101" s="66"/>
      <c r="AI101" s="66"/>
      <c r="AJ101" s="123"/>
      <c r="AK101" s="123"/>
    </row>
    <row r="102" spans="2:37" ht="15.5" hidden="1">
      <c r="B102" s="18"/>
      <c r="C102" s="78">
        <v>79000</v>
      </c>
      <c r="D102" s="79">
        <f t="shared" si="14"/>
        <v>6752.4968072728243</v>
      </c>
      <c r="E102" s="79">
        <f t="shared" si="13"/>
        <v>3471.1491963083809</v>
      </c>
      <c r="F102" s="79">
        <f t="shared" si="13"/>
        <v>2373.024925580597</v>
      </c>
      <c r="G102" s="79">
        <f t="shared" si="13"/>
        <v>1846.2758789438153</v>
      </c>
      <c r="H102" s="79">
        <f t="shared" si="13"/>
        <v>1518.1246886512663</v>
      </c>
      <c r="I102" s="79">
        <f t="shared" si="13"/>
        <v>1299.9554299586387</v>
      </c>
      <c r="J102" s="79">
        <f t="shared" si="13"/>
        <v>1144.6311405724825</v>
      </c>
      <c r="K102" s="79">
        <f t="shared" si="22"/>
        <v>1028.5830541674345</v>
      </c>
      <c r="L102" s="79">
        <f t="shared" si="15"/>
        <v>938.71716209175315</v>
      </c>
      <c r="M102" s="79">
        <f t="shared" si="16"/>
        <v>867.17683854749248</v>
      </c>
      <c r="N102" s="83">
        <f t="shared" si="17"/>
        <v>781.2521204685786</v>
      </c>
      <c r="O102" s="84">
        <f t="shared" si="18"/>
        <v>732.64652341442104</v>
      </c>
      <c r="P102" s="84">
        <f t="shared" si="19"/>
        <v>691.72580955722731</v>
      </c>
      <c r="Q102" s="84">
        <f t="shared" si="20"/>
        <v>656.84201036897639</v>
      </c>
      <c r="R102" s="85">
        <f t="shared" si="21"/>
        <v>626.78653485633401</v>
      </c>
      <c r="S102" s="21"/>
      <c r="AD102" s="115"/>
      <c r="AE102" s="66"/>
      <c r="AF102" s="66"/>
      <c r="AG102" s="66"/>
      <c r="AH102" s="66"/>
      <c r="AI102" s="66"/>
      <c r="AJ102" s="124"/>
      <c r="AK102" s="124"/>
    </row>
    <row r="103" spans="2:37" ht="15.5" hidden="1">
      <c r="B103" s="18"/>
      <c r="C103" s="78">
        <v>80000</v>
      </c>
      <c r="D103" s="79">
        <f t="shared" si="14"/>
        <v>6837.9714504028598</v>
      </c>
      <c r="E103" s="79">
        <f t="shared" si="13"/>
        <v>3515.0877937300056</v>
      </c>
      <c r="F103" s="79">
        <f t="shared" si="13"/>
        <v>2403.06321577782</v>
      </c>
      <c r="G103" s="79">
        <f t="shared" si="13"/>
        <v>1869.6464596899393</v>
      </c>
      <c r="H103" s="79">
        <f t="shared" si="13"/>
        <v>1537.3414568620419</v>
      </c>
      <c r="I103" s="79">
        <f t="shared" si="13"/>
        <v>1316.4105619834313</v>
      </c>
      <c r="J103" s="79">
        <f t="shared" si="13"/>
        <v>1159.120142351881</v>
      </c>
      <c r="K103" s="79">
        <f t="shared" si="22"/>
        <v>1041.6030928277819</v>
      </c>
      <c r="L103" s="79">
        <f t="shared" si="15"/>
        <v>950.59965781443361</v>
      </c>
      <c r="M103" s="79">
        <f t="shared" si="16"/>
        <v>878.15376055442266</v>
      </c>
      <c r="N103" s="88">
        <f t="shared" si="17"/>
        <v>791.14138781628196</v>
      </c>
      <c r="O103" s="89">
        <f t="shared" si="18"/>
        <v>741.9205300399201</v>
      </c>
      <c r="P103" s="89">
        <f t="shared" si="19"/>
        <v>700.48183246301505</v>
      </c>
      <c r="Q103" s="89">
        <f t="shared" si="20"/>
        <v>665.15646619643189</v>
      </c>
      <c r="R103" s="90">
        <f t="shared" si="21"/>
        <v>634.72054162666734</v>
      </c>
      <c r="S103" s="21"/>
      <c r="AD103" s="120"/>
      <c r="AE103" s="125"/>
      <c r="AF103" s="128"/>
      <c r="AG103" s="122"/>
      <c r="AH103" s="66"/>
      <c r="AI103" s="50"/>
      <c r="AJ103" s="123"/>
      <c r="AK103" s="123"/>
    </row>
    <row r="104" spans="2:37" ht="15.5" hidden="1">
      <c r="B104" s="18"/>
      <c r="C104" s="78">
        <v>81000</v>
      </c>
      <c r="D104" s="79">
        <f t="shared" si="14"/>
        <v>6923.4460935328962</v>
      </c>
      <c r="E104" s="79">
        <f t="shared" si="13"/>
        <v>3559.0263911516308</v>
      </c>
      <c r="F104" s="79">
        <f t="shared" si="13"/>
        <v>2433.1015059750425</v>
      </c>
      <c r="G104" s="79">
        <f t="shared" si="13"/>
        <v>1893.0170404360638</v>
      </c>
      <c r="H104" s="79">
        <f t="shared" si="13"/>
        <v>1556.5582250728175</v>
      </c>
      <c r="I104" s="79">
        <f t="shared" si="13"/>
        <v>1332.8656940082242</v>
      </c>
      <c r="J104" s="79">
        <f t="shared" si="13"/>
        <v>1173.6091441312797</v>
      </c>
      <c r="K104" s="79">
        <f t="shared" si="22"/>
        <v>1054.623131488129</v>
      </c>
      <c r="L104" s="79">
        <f t="shared" si="15"/>
        <v>962.48215353711396</v>
      </c>
      <c r="M104" s="79">
        <f t="shared" si="16"/>
        <v>889.13068256135296</v>
      </c>
      <c r="N104" s="83">
        <f t="shared" si="17"/>
        <v>801.03065516398556</v>
      </c>
      <c r="O104" s="84">
        <f t="shared" si="18"/>
        <v>751.19453666541904</v>
      </c>
      <c r="P104" s="84">
        <f t="shared" si="19"/>
        <v>709.23785536880268</v>
      </c>
      <c r="Q104" s="84">
        <f t="shared" si="20"/>
        <v>673.47092202388717</v>
      </c>
      <c r="R104" s="85">
        <f t="shared" si="21"/>
        <v>642.65454839700067</v>
      </c>
      <c r="S104" s="21"/>
      <c r="AD104" s="120"/>
      <c r="AE104" s="125"/>
      <c r="AF104" s="128"/>
      <c r="AG104" s="122"/>
      <c r="AH104" s="66"/>
      <c r="AI104" s="50"/>
      <c r="AJ104" s="123"/>
      <c r="AK104" s="123"/>
    </row>
    <row r="105" spans="2:37" ht="15.5" hidden="1">
      <c r="B105" s="18"/>
      <c r="C105" s="78">
        <v>82000</v>
      </c>
      <c r="D105" s="79">
        <f t="shared" si="14"/>
        <v>7008.9207366629316</v>
      </c>
      <c r="E105" s="79">
        <f t="shared" si="13"/>
        <v>3602.9649885732561</v>
      </c>
      <c r="F105" s="79">
        <f t="shared" si="13"/>
        <v>2463.1397961722655</v>
      </c>
      <c r="G105" s="79">
        <f t="shared" si="13"/>
        <v>1916.3876211821878</v>
      </c>
      <c r="H105" s="79">
        <f t="shared" si="13"/>
        <v>1575.7749932835929</v>
      </c>
      <c r="I105" s="79">
        <f t="shared" si="13"/>
        <v>1349.3208260330171</v>
      </c>
      <c r="J105" s="79">
        <f t="shared" si="13"/>
        <v>1188.0981459106781</v>
      </c>
      <c r="K105" s="79">
        <f t="shared" si="22"/>
        <v>1067.6431701484764</v>
      </c>
      <c r="L105" s="79">
        <f t="shared" si="15"/>
        <v>974.36464925979442</v>
      </c>
      <c r="M105" s="79">
        <f t="shared" si="16"/>
        <v>900.10760456828325</v>
      </c>
      <c r="N105" s="83">
        <f t="shared" si="17"/>
        <v>810.91992251168915</v>
      </c>
      <c r="O105" s="84">
        <f t="shared" si="18"/>
        <v>760.46854329091798</v>
      </c>
      <c r="P105" s="84">
        <f t="shared" si="19"/>
        <v>717.99387827459043</v>
      </c>
      <c r="Q105" s="84">
        <f t="shared" si="20"/>
        <v>681.78537785134267</v>
      </c>
      <c r="R105" s="85">
        <f t="shared" si="21"/>
        <v>650.58855516733411</v>
      </c>
      <c r="S105" s="21"/>
      <c r="AD105" s="120"/>
      <c r="AE105" s="125"/>
      <c r="AF105" s="128"/>
      <c r="AG105" s="122"/>
      <c r="AH105" s="66"/>
      <c r="AI105" s="50"/>
      <c r="AJ105" s="123"/>
      <c r="AK105" s="123"/>
    </row>
    <row r="106" spans="2:37" ht="15.5" hidden="1">
      <c r="B106" s="18"/>
      <c r="C106" s="78">
        <v>83000</v>
      </c>
      <c r="D106" s="79">
        <f t="shared" si="14"/>
        <v>7094.3953797929671</v>
      </c>
      <c r="E106" s="79">
        <f t="shared" si="13"/>
        <v>3646.9035859948813</v>
      </c>
      <c r="F106" s="79">
        <f t="shared" si="13"/>
        <v>2493.1780863694876</v>
      </c>
      <c r="G106" s="79">
        <f t="shared" si="13"/>
        <v>1939.7582019283122</v>
      </c>
      <c r="H106" s="79">
        <f t="shared" si="13"/>
        <v>1594.9917614943686</v>
      </c>
      <c r="I106" s="79">
        <f t="shared" si="13"/>
        <v>1365.7759580578099</v>
      </c>
      <c r="J106" s="79">
        <f t="shared" si="13"/>
        <v>1202.5871476900766</v>
      </c>
      <c r="K106" s="79">
        <f t="shared" si="22"/>
        <v>1080.6632088088238</v>
      </c>
      <c r="L106" s="79">
        <f t="shared" si="15"/>
        <v>986.24714498247488</v>
      </c>
      <c r="M106" s="79">
        <f t="shared" si="16"/>
        <v>911.08452657521354</v>
      </c>
      <c r="N106" s="83">
        <f t="shared" si="17"/>
        <v>820.80918985939252</v>
      </c>
      <c r="O106" s="84">
        <f t="shared" si="18"/>
        <v>769.74254991641703</v>
      </c>
      <c r="P106" s="84">
        <f t="shared" si="19"/>
        <v>726.74990118037806</v>
      </c>
      <c r="Q106" s="84">
        <f t="shared" si="20"/>
        <v>690.09983367879806</v>
      </c>
      <c r="R106" s="85">
        <f t="shared" si="21"/>
        <v>658.52256193766743</v>
      </c>
      <c r="S106" s="21"/>
      <c r="AD106" s="120"/>
      <c r="AE106" s="125"/>
      <c r="AF106" s="128"/>
      <c r="AG106" s="122"/>
      <c r="AH106" s="66"/>
      <c r="AI106" s="50"/>
      <c r="AJ106" s="123"/>
      <c r="AK106" s="123"/>
    </row>
    <row r="107" spans="2:37" ht="15.5" hidden="1">
      <c r="B107" s="18"/>
      <c r="C107" s="78">
        <v>84000</v>
      </c>
      <c r="D107" s="79">
        <f t="shared" si="14"/>
        <v>7179.8700229230026</v>
      </c>
      <c r="E107" s="79">
        <f t="shared" si="13"/>
        <v>3690.842183416506</v>
      </c>
      <c r="F107" s="79">
        <f t="shared" si="13"/>
        <v>2523.2163765667106</v>
      </c>
      <c r="G107" s="79">
        <f t="shared" si="13"/>
        <v>1963.1287826744365</v>
      </c>
      <c r="H107" s="79">
        <f t="shared" si="13"/>
        <v>1614.208529705144</v>
      </c>
      <c r="I107" s="79">
        <f t="shared" si="13"/>
        <v>1382.231090082603</v>
      </c>
      <c r="J107" s="79">
        <f t="shared" si="13"/>
        <v>1217.076149469475</v>
      </c>
      <c r="K107" s="79">
        <f t="shared" si="22"/>
        <v>1093.683247469171</v>
      </c>
      <c r="L107" s="79">
        <f t="shared" si="15"/>
        <v>998.12964070515523</v>
      </c>
      <c r="M107" s="79">
        <f t="shared" si="16"/>
        <v>922.06144858214384</v>
      </c>
      <c r="N107" s="83">
        <f t="shared" si="17"/>
        <v>830.69845720709611</v>
      </c>
      <c r="O107" s="84">
        <f t="shared" si="18"/>
        <v>779.01655654191597</v>
      </c>
      <c r="P107" s="84">
        <f t="shared" si="19"/>
        <v>735.50592408616569</v>
      </c>
      <c r="Q107" s="84">
        <f t="shared" si="20"/>
        <v>698.41428950625345</v>
      </c>
      <c r="R107" s="85">
        <f t="shared" si="21"/>
        <v>666.45656870800076</v>
      </c>
      <c r="S107" s="21"/>
      <c r="AE107" s="125"/>
      <c r="AI107" s="66"/>
    </row>
    <row r="108" spans="2:37" ht="15.5" hidden="1">
      <c r="B108" s="18"/>
      <c r="C108" s="86">
        <v>85000</v>
      </c>
      <c r="D108" s="87">
        <f t="shared" si="14"/>
        <v>7265.344666053039</v>
      </c>
      <c r="E108" s="87">
        <f t="shared" si="13"/>
        <v>3734.7807808381312</v>
      </c>
      <c r="F108" s="87">
        <f t="shared" si="13"/>
        <v>2553.2546667639335</v>
      </c>
      <c r="G108" s="87">
        <f t="shared" si="13"/>
        <v>1986.4993634205607</v>
      </c>
      <c r="H108" s="87">
        <f t="shared" si="13"/>
        <v>1633.4252979159196</v>
      </c>
      <c r="I108" s="87">
        <f t="shared" si="13"/>
        <v>1398.6862221073959</v>
      </c>
      <c r="J108" s="87">
        <f t="shared" si="13"/>
        <v>1231.5651512488737</v>
      </c>
      <c r="K108" s="87">
        <f t="shared" si="22"/>
        <v>1106.7032861295181</v>
      </c>
      <c r="L108" s="87">
        <f t="shared" si="15"/>
        <v>1010.0121364278357</v>
      </c>
      <c r="M108" s="87">
        <f t="shared" si="16"/>
        <v>933.03837058907413</v>
      </c>
      <c r="N108" s="88">
        <f t="shared" si="17"/>
        <v>840.58772455479971</v>
      </c>
      <c r="O108" s="89">
        <f t="shared" si="18"/>
        <v>788.29056316741503</v>
      </c>
      <c r="P108" s="89">
        <f t="shared" si="19"/>
        <v>744.26194699195355</v>
      </c>
      <c r="Q108" s="89">
        <f t="shared" si="20"/>
        <v>706.72874533370884</v>
      </c>
      <c r="R108" s="90">
        <f t="shared" si="21"/>
        <v>674.39057547833409</v>
      </c>
      <c r="S108" s="21"/>
      <c r="AD108" s="115"/>
      <c r="AE108" s="66"/>
      <c r="AF108" s="66"/>
      <c r="AG108" s="66"/>
      <c r="AH108" s="66"/>
      <c r="AI108" s="66"/>
      <c r="AJ108" s="124"/>
      <c r="AK108" s="124"/>
    </row>
    <row r="109" spans="2:37" ht="15.5" hidden="1">
      <c r="B109" s="18"/>
      <c r="C109" s="78">
        <v>86000</v>
      </c>
      <c r="D109" s="79">
        <f t="shared" si="14"/>
        <v>7350.8193091830753</v>
      </c>
      <c r="E109" s="79">
        <f t="shared" si="13"/>
        <v>3778.719378259756</v>
      </c>
      <c r="F109" s="79">
        <f t="shared" si="13"/>
        <v>2583.2929569611561</v>
      </c>
      <c r="G109" s="79">
        <f t="shared" si="13"/>
        <v>2009.8699441666849</v>
      </c>
      <c r="H109" s="79">
        <f t="shared" si="13"/>
        <v>1652.642066126695</v>
      </c>
      <c r="I109" s="79">
        <f t="shared" si="13"/>
        <v>1415.1413541321888</v>
      </c>
      <c r="J109" s="79">
        <f t="shared" si="13"/>
        <v>1246.0541530282721</v>
      </c>
      <c r="K109" s="79">
        <f t="shared" si="22"/>
        <v>1119.7233247898655</v>
      </c>
      <c r="L109" s="79">
        <f t="shared" si="15"/>
        <v>1021.894632150516</v>
      </c>
      <c r="M109" s="79">
        <f t="shared" si="16"/>
        <v>944.01529259600431</v>
      </c>
      <c r="N109" s="83">
        <f t="shared" si="17"/>
        <v>850.47699190250319</v>
      </c>
      <c r="O109" s="84">
        <f t="shared" si="18"/>
        <v>797.56456979291409</v>
      </c>
      <c r="P109" s="84">
        <f t="shared" si="19"/>
        <v>753.01796989774118</v>
      </c>
      <c r="Q109" s="84">
        <f t="shared" si="20"/>
        <v>715.04320116116423</v>
      </c>
      <c r="R109" s="85">
        <f t="shared" si="21"/>
        <v>682.32458224866741</v>
      </c>
      <c r="S109" s="21"/>
      <c r="AD109" s="120"/>
      <c r="AE109" s="125"/>
      <c r="AF109" s="128"/>
      <c r="AG109" s="122"/>
      <c r="AH109" s="66"/>
      <c r="AI109" s="50"/>
      <c r="AJ109" s="123"/>
      <c r="AK109" s="123"/>
    </row>
    <row r="110" spans="2:37" ht="15.5" hidden="1">
      <c r="B110" s="18"/>
      <c r="C110" s="78">
        <v>87000</v>
      </c>
      <c r="D110" s="79">
        <f t="shared" si="14"/>
        <v>7436.2939523131099</v>
      </c>
      <c r="E110" s="79">
        <f t="shared" si="13"/>
        <v>3822.6579756813812</v>
      </c>
      <c r="F110" s="79">
        <f t="shared" si="13"/>
        <v>2613.331247158379</v>
      </c>
      <c r="G110" s="79">
        <f t="shared" si="13"/>
        <v>2033.2405249128092</v>
      </c>
      <c r="H110" s="79">
        <f t="shared" si="13"/>
        <v>1671.8588343374706</v>
      </c>
      <c r="I110" s="79">
        <f t="shared" si="13"/>
        <v>1431.5964861569814</v>
      </c>
      <c r="J110" s="79">
        <f t="shared" si="13"/>
        <v>1260.5431548076706</v>
      </c>
      <c r="K110" s="79">
        <f t="shared" si="22"/>
        <v>1132.7433634502129</v>
      </c>
      <c r="L110" s="79">
        <f t="shared" si="15"/>
        <v>1033.7771278731966</v>
      </c>
      <c r="M110" s="79">
        <f t="shared" si="16"/>
        <v>954.99221460293461</v>
      </c>
      <c r="N110" s="83">
        <f t="shared" si="17"/>
        <v>860.36625925020667</v>
      </c>
      <c r="O110" s="84">
        <f t="shared" si="18"/>
        <v>806.83857641841303</v>
      </c>
      <c r="P110" s="84">
        <f t="shared" si="19"/>
        <v>761.77399280352881</v>
      </c>
      <c r="Q110" s="84">
        <f t="shared" si="20"/>
        <v>723.35765698861962</v>
      </c>
      <c r="R110" s="85">
        <f t="shared" si="21"/>
        <v>690.25858901900062</v>
      </c>
      <c r="S110" s="21"/>
      <c r="AD110" s="120"/>
      <c r="AE110" s="125"/>
      <c r="AF110" s="128"/>
      <c r="AG110" s="122"/>
      <c r="AH110" s="66"/>
      <c r="AI110" s="50"/>
      <c r="AJ110" s="123"/>
      <c r="AK110" s="123"/>
    </row>
    <row r="111" spans="2:37" ht="15.5" hidden="1">
      <c r="B111" s="18"/>
      <c r="C111" s="78">
        <v>88000</v>
      </c>
      <c r="D111" s="79">
        <f t="shared" si="14"/>
        <v>7521.7685954431463</v>
      </c>
      <c r="E111" s="79">
        <f t="shared" si="13"/>
        <v>3866.5965731030064</v>
      </c>
      <c r="F111" s="79">
        <f t="shared" si="13"/>
        <v>2643.369537355602</v>
      </c>
      <c r="G111" s="79">
        <f t="shared" si="13"/>
        <v>2056.6111056589334</v>
      </c>
      <c r="H111" s="79">
        <f t="shared" si="13"/>
        <v>1691.075602548246</v>
      </c>
      <c r="I111" s="79">
        <f t="shared" si="13"/>
        <v>1448.0516181817743</v>
      </c>
      <c r="J111" s="79">
        <f t="shared" si="13"/>
        <v>1275.032156587069</v>
      </c>
      <c r="K111" s="79">
        <f t="shared" si="22"/>
        <v>1145.76340211056</v>
      </c>
      <c r="L111" s="79">
        <f t="shared" si="15"/>
        <v>1045.6596235958768</v>
      </c>
      <c r="M111" s="79">
        <f t="shared" si="16"/>
        <v>965.96913660986502</v>
      </c>
      <c r="N111" s="83">
        <f t="shared" si="17"/>
        <v>870.25552659791026</v>
      </c>
      <c r="O111" s="84">
        <f t="shared" si="18"/>
        <v>816.11258304391208</v>
      </c>
      <c r="P111" s="84">
        <f t="shared" si="19"/>
        <v>770.53001570931656</v>
      </c>
      <c r="Q111" s="84">
        <f t="shared" si="20"/>
        <v>731.67211281607501</v>
      </c>
      <c r="R111" s="85">
        <f t="shared" si="21"/>
        <v>698.19259578933406</v>
      </c>
      <c r="S111" s="21"/>
      <c r="AD111" s="120"/>
      <c r="AE111" s="125"/>
      <c r="AF111" s="128"/>
      <c r="AG111" s="122"/>
      <c r="AH111" s="66"/>
      <c r="AI111" s="50"/>
      <c r="AJ111" s="123"/>
      <c r="AK111" s="123"/>
    </row>
    <row r="112" spans="2:37" ht="15.5" hidden="1">
      <c r="B112" s="18"/>
      <c r="C112" s="78">
        <v>89000</v>
      </c>
      <c r="D112" s="79">
        <f t="shared" si="14"/>
        <v>7607.2432385731818</v>
      </c>
      <c r="E112" s="79">
        <f t="shared" si="13"/>
        <v>3910.5351705246317</v>
      </c>
      <c r="F112" s="79">
        <f t="shared" si="13"/>
        <v>2673.4078275528245</v>
      </c>
      <c r="G112" s="79">
        <f t="shared" si="13"/>
        <v>2079.9816864050576</v>
      </c>
      <c r="H112" s="79">
        <f t="shared" si="13"/>
        <v>1710.2923707590217</v>
      </c>
      <c r="I112" s="79">
        <f t="shared" si="13"/>
        <v>1464.5067502065674</v>
      </c>
      <c r="J112" s="79">
        <f t="shared" si="13"/>
        <v>1289.5211583664677</v>
      </c>
      <c r="K112" s="79">
        <f t="shared" si="22"/>
        <v>1158.7834407709074</v>
      </c>
      <c r="L112" s="79">
        <f t="shared" si="15"/>
        <v>1057.5421193185573</v>
      </c>
      <c r="M112" s="79">
        <f t="shared" si="16"/>
        <v>976.94605861679531</v>
      </c>
      <c r="N112" s="83">
        <f t="shared" si="17"/>
        <v>880.14479394561386</v>
      </c>
      <c r="O112" s="84">
        <f t="shared" si="18"/>
        <v>825.38658966941102</v>
      </c>
      <c r="P112" s="84">
        <f t="shared" si="19"/>
        <v>779.28603861510419</v>
      </c>
      <c r="Q112" s="84">
        <f t="shared" si="20"/>
        <v>739.9865686435304</v>
      </c>
      <c r="R112" s="85">
        <f t="shared" si="21"/>
        <v>706.12660255966739</v>
      </c>
      <c r="S112" s="21"/>
      <c r="AD112" s="120"/>
      <c r="AE112" s="125"/>
      <c r="AF112" s="128"/>
      <c r="AG112" s="122"/>
      <c r="AH112" s="66"/>
      <c r="AI112" s="50"/>
      <c r="AJ112" s="123"/>
      <c r="AK112" s="123"/>
    </row>
    <row r="113" spans="2:37" ht="15.5">
      <c r="B113" s="18"/>
      <c r="C113" s="78">
        <v>90000</v>
      </c>
      <c r="D113" s="79">
        <f t="shared" si="14"/>
        <v>7692.7178817032182</v>
      </c>
      <c r="E113" s="79">
        <f t="shared" si="13"/>
        <v>3954.4737679462564</v>
      </c>
      <c r="F113" s="79">
        <f t="shared" si="13"/>
        <v>2703.4461177500471</v>
      </c>
      <c r="G113" s="79">
        <f t="shared" si="13"/>
        <v>2103.3522671511819</v>
      </c>
      <c r="H113" s="79">
        <f t="shared" si="13"/>
        <v>1729.509138969797</v>
      </c>
      <c r="I113" s="79">
        <f t="shared" si="13"/>
        <v>1480.9618822313603</v>
      </c>
      <c r="J113" s="79">
        <f t="shared" si="13"/>
        <v>1304.0101601458662</v>
      </c>
      <c r="K113" s="79">
        <f t="shared" si="22"/>
        <v>1171.8034794312546</v>
      </c>
      <c r="L113" s="79">
        <f t="shared" si="15"/>
        <v>1069.4246150412378</v>
      </c>
      <c r="M113" s="79">
        <f t="shared" si="16"/>
        <v>987.92298062372561</v>
      </c>
      <c r="N113" s="88">
        <f t="shared" si="17"/>
        <v>890.03406129331722</v>
      </c>
      <c r="O113" s="89">
        <f t="shared" si="18"/>
        <v>834.66059629491008</v>
      </c>
      <c r="P113" s="89">
        <f t="shared" si="19"/>
        <v>788.04206152089193</v>
      </c>
      <c r="Q113" s="89">
        <f t="shared" si="20"/>
        <v>748.30102447098591</v>
      </c>
      <c r="R113" s="90">
        <f t="shared" si="21"/>
        <v>714.06060933000072</v>
      </c>
      <c r="S113" s="21"/>
      <c r="AD113" s="115"/>
      <c r="AE113" s="66"/>
      <c r="AF113" s="66"/>
      <c r="AG113" s="66"/>
      <c r="AH113" s="66"/>
      <c r="AI113" s="66"/>
      <c r="AJ113" s="124"/>
      <c r="AK113" s="124"/>
    </row>
    <row r="114" spans="2:37" ht="15.5" hidden="1">
      <c r="B114" s="18"/>
      <c r="C114" s="78">
        <v>91000</v>
      </c>
      <c r="D114" s="79">
        <f t="shared" si="14"/>
        <v>7778.1925248332527</v>
      </c>
      <c r="E114" s="79">
        <f t="shared" si="13"/>
        <v>3998.4123653678816</v>
      </c>
      <c r="F114" s="79">
        <f t="shared" si="13"/>
        <v>2733.48440794727</v>
      </c>
      <c r="G114" s="79">
        <f t="shared" si="13"/>
        <v>2126.7228478973061</v>
      </c>
      <c r="H114" s="79">
        <f t="shared" si="13"/>
        <v>1748.7259071805727</v>
      </c>
      <c r="I114" s="79">
        <f t="shared" si="13"/>
        <v>1497.4170142561532</v>
      </c>
      <c r="J114" s="79">
        <f t="shared" si="13"/>
        <v>1318.4991619252648</v>
      </c>
      <c r="K114" s="79">
        <f t="shared" si="22"/>
        <v>1184.8235180916017</v>
      </c>
      <c r="L114" s="79">
        <f t="shared" si="15"/>
        <v>1081.3071107639182</v>
      </c>
      <c r="M114" s="79">
        <f t="shared" si="16"/>
        <v>998.8999026306559</v>
      </c>
      <c r="N114" s="83">
        <f t="shared" si="17"/>
        <v>899.92332864102082</v>
      </c>
      <c r="O114" s="84">
        <f t="shared" si="18"/>
        <v>843.93460292040902</v>
      </c>
      <c r="P114" s="84">
        <f t="shared" si="19"/>
        <v>796.79808442667957</v>
      </c>
      <c r="Q114" s="84">
        <f t="shared" si="20"/>
        <v>756.61548029844118</v>
      </c>
      <c r="R114" s="85">
        <f t="shared" si="21"/>
        <v>721.99461610033404</v>
      </c>
      <c r="S114" s="21"/>
      <c r="AD114" s="120"/>
      <c r="AE114" s="125"/>
      <c r="AF114" s="128"/>
      <c r="AG114" s="122"/>
      <c r="AH114" s="66"/>
      <c r="AI114" s="66"/>
      <c r="AJ114" s="123"/>
      <c r="AK114" s="123"/>
    </row>
    <row r="115" spans="2:37" ht="15.5" hidden="1">
      <c r="B115" s="18"/>
      <c r="C115" s="78">
        <v>92000</v>
      </c>
      <c r="D115" s="79">
        <f t="shared" si="14"/>
        <v>7863.6671679632891</v>
      </c>
      <c r="E115" s="79">
        <f t="shared" si="13"/>
        <v>4042.3509627895064</v>
      </c>
      <c r="F115" s="79">
        <f t="shared" si="13"/>
        <v>2763.5226981444926</v>
      </c>
      <c r="G115" s="79">
        <f t="shared" si="13"/>
        <v>2150.0934286434303</v>
      </c>
      <c r="H115" s="79">
        <f t="shared" si="13"/>
        <v>1767.9426753913483</v>
      </c>
      <c r="I115" s="79">
        <f t="shared" si="13"/>
        <v>1513.872146280946</v>
      </c>
      <c r="J115" s="79">
        <f t="shared" si="13"/>
        <v>1332.9881637046631</v>
      </c>
      <c r="K115" s="79">
        <f t="shared" si="22"/>
        <v>1197.8435567519491</v>
      </c>
      <c r="L115" s="79">
        <f t="shared" si="15"/>
        <v>1093.1896064865987</v>
      </c>
      <c r="M115" s="79">
        <f t="shared" si="16"/>
        <v>1009.8768246375861</v>
      </c>
      <c r="N115" s="83">
        <f t="shared" si="17"/>
        <v>909.81259598872441</v>
      </c>
      <c r="O115" s="84">
        <f t="shared" si="18"/>
        <v>853.20860954590796</v>
      </c>
      <c r="P115" s="84">
        <f t="shared" si="19"/>
        <v>805.5541073324672</v>
      </c>
      <c r="Q115" s="84">
        <f t="shared" si="20"/>
        <v>764.92993612589669</v>
      </c>
      <c r="R115" s="85">
        <f t="shared" si="21"/>
        <v>729.92862287066737</v>
      </c>
      <c r="S115" s="21"/>
      <c r="AD115" s="120"/>
      <c r="AE115" s="125"/>
      <c r="AF115" s="128"/>
      <c r="AG115" s="122"/>
      <c r="AH115" s="66"/>
      <c r="AI115" s="66"/>
      <c r="AJ115" s="123"/>
      <c r="AK115" s="123"/>
    </row>
    <row r="116" spans="2:37" ht="15.5" hidden="1">
      <c r="B116" s="18"/>
      <c r="C116" s="78">
        <v>93000</v>
      </c>
      <c r="D116" s="79">
        <f t="shared" si="14"/>
        <v>7949.1418110933255</v>
      </c>
      <c r="E116" s="79">
        <f t="shared" si="13"/>
        <v>4086.2895602111316</v>
      </c>
      <c r="F116" s="79">
        <f t="shared" si="13"/>
        <v>2793.5609883417155</v>
      </c>
      <c r="G116" s="79">
        <f t="shared" si="13"/>
        <v>2173.4640093895546</v>
      </c>
      <c r="H116" s="79">
        <f t="shared" si="13"/>
        <v>1787.1594436021237</v>
      </c>
      <c r="I116" s="79">
        <f t="shared" si="13"/>
        <v>1530.3272783057389</v>
      </c>
      <c r="J116" s="79">
        <f t="shared" si="13"/>
        <v>1347.4771654840617</v>
      </c>
      <c r="K116" s="79">
        <f t="shared" si="22"/>
        <v>1210.8635954122965</v>
      </c>
      <c r="L116" s="79">
        <f t="shared" si="15"/>
        <v>1105.0721022092791</v>
      </c>
      <c r="M116" s="79">
        <f t="shared" si="16"/>
        <v>1020.8537466445164</v>
      </c>
      <c r="N116" s="83">
        <f t="shared" si="17"/>
        <v>919.70186333642778</v>
      </c>
      <c r="O116" s="84">
        <f t="shared" si="18"/>
        <v>862.48261617140702</v>
      </c>
      <c r="P116" s="84">
        <f t="shared" si="19"/>
        <v>814.31013023825506</v>
      </c>
      <c r="Q116" s="84">
        <f t="shared" si="20"/>
        <v>773.24439195335196</v>
      </c>
      <c r="R116" s="85">
        <f t="shared" si="21"/>
        <v>737.86262964100069</v>
      </c>
      <c r="S116" s="21"/>
      <c r="AD116" s="120"/>
      <c r="AE116" s="125"/>
      <c r="AF116" s="128"/>
      <c r="AG116" s="122"/>
      <c r="AH116" s="66"/>
      <c r="AI116" s="66"/>
      <c r="AJ116" s="123"/>
      <c r="AK116" s="123"/>
    </row>
    <row r="117" spans="2:37" ht="15.5" hidden="1">
      <c r="B117" s="18"/>
      <c r="C117" s="78">
        <v>94000</v>
      </c>
      <c r="D117" s="79">
        <f t="shared" si="14"/>
        <v>8034.616454223361</v>
      </c>
      <c r="E117" s="79">
        <f t="shared" si="13"/>
        <v>4130.2281576327568</v>
      </c>
      <c r="F117" s="79">
        <f t="shared" si="13"/>
        <v>2823.5992785389385</v>
      </c>
      <c r="G117" s="79">
        <f t="shared" si="13"/>
        <v>2196.8345901356788</v>
      </c>
      <c r="H117" s="79">
        <f t="shared" si="13"/>
        <v>1806.3762118128993</v>
      </c>
      <c r="I117" s="79">
        <f t="shared" si="13"/>
        <v>1546.782410330532</v>
      </c>
      <c r="J117" s="79">
        <f t="shared" si="13"/>
        <v>1361.9661672634602</v>
      </c>
      <c r="K117" s="79">
        <f t="shared" si="22"/>
        <v>1223.8836340726436</v>
      </c>
      <c r="L117" s="79">
        <f t="shared" si="15"/>
        <v>1116.9545979319594</v>
      </c>
      <c r="M117" s="79">
        <f t="shared" si="16"/>
        <v>1031.8306686514466</v>
      </c>
      <c r="N117" s="83">
        <f t="shared" si="17"/>
        <v>929.59113068413137</v>
      </c>
      <c r="O117" s="84">
        <f t="shared" si="18"/>
        <v>871.75662279690607</v>
      </c>
      <c r="P117" s="84">
        <f t="shared" si="19"/>
        <v>823.06615314404269</v>
      </c>
      <c r="Q117" s="84">
        <f t="shared" si="20"/>
        <v>781.55884778080747</v>
      </c>
      <c r="R117" s="85">
        <f t="shared" si="21"/>
        <v>745.79663641133413</v>
      </c>
      <c r="S117" s="21"/>
      <c r="AD117" s="120"/>
      <c r="AE117" s="125"/>
      <c r="AF117" s="128"/>
      <c r="AG117" s="122"/>
      <c r="AH117" s="66"/>
      <c r="AI117" s="66"/>
      <c r="AJ117" s="123"/>
      <c r="AK117" s="123"/>
    </row>
    <row r="118" spans="2:37" ht="15.5" hidden="1">
      <c r="B118" s="18"/>
      <c r="C118" s="86">
        <v>95000</v>
      </c>
      <c r="D118" s="87">
        <f t="shared" si="14"/>
        <v>8120.0910973533964</v>
      </c>
      <c r="E118" s="87">
        <f t="shared" si="13"/>
        <v>4174.1667550543816</v>
      </c>
      <c r="F118" s="87">
        <f t="shared" si="13"/>
        <v>2853.637568736161</v>
      </c>
      <c r="G118" s="87">
        <f t="shared" si="13"/>
        <v>2220.205170881803</v>
      </c>
      <c r="H118" s="87">
        <f t="shared" si="13"/>
        <v>1825.5929800236747</v>
      </c>
      <c r="I118" s="87">
        <f t="shared" si="13"/>
        <v>1563.2375423553249</v>
      </c>
      <c r="J118" s="87">
        <f t="shared" si="13"/>
        <v>1376.4551690428589</v>
      </c>
      <c r="K118" s="87">
        <f t="shared" si="22"/>
        <v>1236.903672732991</v>
      </c>
      <c r="L118" s="87">
        <f t="shared" si="15"/>
        <v>1128.8370936546398</v>
      </c>
      <c r="M118" s="87">
        <f t="shared" si="16"/>
        <v>1042.807590658377</v>
      </c>
      <c r="N118" s="88">
        <f t="shared" si="17"/>
        <v>939.48039803183497</v>
      </c>
      <c r="O118" s="89">
        <f t="shared" si="18"/>
        <v>881.03062942240501</v>
      </c>
      <c r="P118" s="89">
        <f t="shared" si="19"/>
        <v>831.82217604983032</v>
      </c>
      <c r="Q118" s="89">
        <f t="shared" si="20"/>
        <v>789.87330360826275</v>
      </c>
      <c r="R118" s="90">
        <f t="shared" si="21"/>
        <v>753.73064318166746</v>
      </c>
      <c r="S118" s="21"/>
      <c r="AD118" s="115"/>
      <c r="AE118" s="66"/>
      <c r="AF118" s="66"/>
      <c r="AG118" s="66"/>
      <c r="AH118" s="66"/>
      <c r="AI118" s="66"/>
      <c r="AJ118" s="124"/>
      <c r="AK118" s="124"/>
    </row>
    <row r="119" spans="2:37" ht="15.5" hidden="1">
      <c r="B119" s="18"/>
      <c r="C119" s="78">
        <v>96000</v>
      </c>
      <c r="D119" s="79">
        <f t="shared" si="14"/>
        <v>8205.5657404834328</v>
      </c>
      <c r="E119" s="79">
        <f t="shared" si="13"/>
        <v>4218.1053524760073</v>
      </c>
      <c r="F119" s="79">
        <f t="shared" si="13"/>
        <v>2883.6758589333836</v>
      </c>
      <c r="G119" s="79">
        <f t="shared" si="13"/>
        <v>2243.5757516279273</v>
      </c>
      <c r="H119" s="79">
        <f t="shared" si="13"/>
        <v>1844.8097482344504</v>
      </c>
      <c r="I119" s="79">
        <f t="shared" si="13"/>
        <v>1579.6926743801175</v>
      </c>
      <c r="J119" s="79">
        <f t="shared" si="13"/>
        <v>1390.9441708222571</v>
      </c>
      <c r="K119" s="79">
        <f t="shared" si="22"/>
        <v>1249.9237113933384</v>
      </c>
      <c r="L119" s="79">
        <f t="shared" si="15"/>
        <v>1140.7195893773203</v>
      </c>
      <c r="M119" s="79">
        <f t="shared" si="16"/>
        <v>1053.7845126653074</v>
      </c>
      <c r="N119" s="83">
        <f t="shared" si="17"/>
        <v>949.36966537953833</v>
      </c>
      <c r="O119" s="84">
        <f t="shared" si="18"/>
        <v>890.30463604790407</v>
      </c>
      <c r="P119" s="84">
        <f t="shared" si="19"/>
        <v>840.57819895561806</v>
      </c>
      <c r="Q119" s="84">
        <f t="shared" si="20"/>
        <v>798.18775943571825</v>
      </c>
      <c r="R119" s="85">
        <f t="shared" si="21"/>
        <v>761.66464995200079</v>
      </c>
      <c r="S119" s="21"/>
      <c r="AD119" s="120"/>
      <c r="AE119" s="125"/>
      <c r="AF119" s="128"/>
      <c r="AG119" s="122"/>
      <c r="AH119" s="66"/>
      <c r="AI119" s="50"/>
      <c r="AJ119" s="123"/>
      <c r="AK119" s="123"/>
    </row>
    <row r="120" spans="2:37" ht="15.5" hidden="1">
      <c r="B120" s="18"/>
      <c r="C120" s="78">
        <v>97000</v>
      </c>
      <c r="D120" s="79">
        <f t="shared" si="14"/>
        <v>8291.0403836134665</v>
      </c>
      <c r="E120" s="79">
        <f t="shared" si="13"/>
        <v>4262.043949897632</v>
      </c>
      <c r="F120" s="79">
        <f t="shared" si="13"/>
        <v>2913.7141491306065</v>
      </c>
      <c r="G120" s="79">
        <f t="shared" si="13"/>
        <v>2266.9463323740515</v>
      </c>
      <c r="H120" s="79">
        <f t="shared" si="13"/>
        <v>1864.0265164452258</v>
      </c>
      <c r="I120" s="79">
        <f t="shared" si="13"/>
        <v>1596.1478064049104</v>
      </c>
      <c r="J120" s="79">
        <f t="shared" si="13"/>
        <v>1405.4331726016558</v>
      </c>
      <c r="K120" s="79">
        <f t="shared" si="22"/>
        <v>1262.9437500536856</v>
      </c>
      <c r="L120" s="79">
        <f t="shared" si="15"/>
        <v>1152.6020851000007</v>
      </c>
      <c r="M120" s="79">
        <f t="shared" si="16"/>
        <v>1064.7614346722376</v>
      </c>
      <c r="N120" s="83">
        <f t="shared" si="17"/>
        <v>959.25893272724193</v>
      </c>
      <c r="O120" s="84">
        <f t="shared" si="18"/>
        <v>899.57864267340312</v>
      </c>
      <c r="P120" s="84">
        <f t="shared" si="19"/>
        <v>849.33422186140569</v>
      </c>
      <c r="Q120" s="84">
        <f t="shared" si="20"/>
        <v>806.50221526317353</v>
      </c>
      <c r="R120" s="85">
        <f t="shared" si="21"/>
        <v>769.59865672233411</v>
      </c>
      <c r="S120" s="21"/>
      <c r="AD120" s="120"/>
      <c r="AE120" s="125"/>
      <c r="AF120" s="128"/>
      <c r="AG120" s="122"/>
      <c r="AH120" s="66"/>
      <c r="AI120" s="50"/>
      <c r="AJ120" s="123"/>
      <c r="AK120" s="123"/>
    </row>
    <row r="121" spans="2:37" ht="15.5" hidden="1">
      <c r="B121" s="18"/>
      <c r="C121" s="78">
        <v>98000</v>
      </c>
      <c r="D121" s="79">
        <f t="shared" si="14"/>
        <v>8376.5150267435038</v>
      </c>
      <c r="E121" s="79">
        <f t="shared" si="13"/>
        <v>4305.9825473192568</v>
      </c>
      <c r="F121" s="79">
        <f t="shared" si="13"/>
        <v>2943.7524393278291</v>
      </c>
      <c r="G121" s="79">
        <f t="shared" si="13"/>
        <v>2290.3169131201757</v>
      </c>
      <c r="H121" s="79">
        <f t="shared" si="13"/>
        <v>1883.2432846560014</v>
      </c>
      <c r="I121" s="79">
        <f t="shared" si="13"/>
        <v>1612.6029384297033</v>
      </c>
      <c r="J121" s="79">
        <f t="shared" si="13"/>
        <v>1419.9221743810542</v>
      </c>
      <c r="K121" s="79">
        <f t="shared" si="22"/>
        <v>1275.9637887140327</v>
      </c>
      <c r="L121" s="79">
        <f t="shared" si="15"/>
        <v>1164.4845808226812</v>
      </c>
      <c r="M121" s="79">
        <f t="shared" si="16"/>
        <v>1075.7383566791677</v>
      </c>
      <c r="N121" s="83">
        <f t="shared" si="17"/>
        <v>969.14820007494552</v>
      </c>
      <c r="O121" s="84">
        <f t="shared" si="18"/>
        <v>908.85264929890207</v>
      </c>
      <c r="P121" s="84">
        <f t="shared" si="19"/>
        <v>858.09024476719344</v>
      </c>
      <c r="Q121" s="84">
        <f t="shared" si="20"/>
        <v>814.81667109062903</v>
      </c>
      <c r="R121" s="85">
        <f t="shared" si="21"/>
        <v>777.53266349266744</v>
      </c>
      <c r="S121" s="21"/>
      <c r="AD121" s="120"/>
      <c r="AE121" s="125"/>
      <c r="AF121" s="128"/>
      <c r="AG121" s="122"/>
      <c r="AH121" s="66"/>
      <c r="AI121" s="50"/>
      <c r="AJ121" s="123"/>
      <c r="AK121" s="123"/>
    </row>
    <row r="122" spans="2:37" ht="15.5" hidden="1">
      <c r="B122" s="18"/>
      <c r="C122" s="78">
        <v>99000</v>
      </c>
      <c r="D122" s="79">
        <f t="shared" si="14"/>
        <v>8461.9896698735392</v>
      </c>
      <c r="E122" s="79">
        <f t="shared" si="13"/>
        <v>4349.9211447408816</v>
      </c>
      <c r="F122" s="79">
        <f t="shared" si="13"/>
        <v>2973.790729525052</v>
      </c>
      <c r="G122" s="79">
        <f t="shared" si="13"/>
        <v>2313.6874938663</v>
      </c>
      <c r="H122" s="79">
        <f t="shared" si="13"/>
        <v>1902.4600528667768</v>
      </c>
      <c r="I122" s="79">
        <f t="shared" si="13"/>
        <v>1629.0580704544964</v>
      </c>
      <c r="J122" s="79">
        <f t="shared" si="13"/>
        <v>1434.4111761604529</v>
      </c>
      <c r="K122" s="79">
        <f t="shared" si="22"/>
        <v>1288.9838273743801</v>
      </c>
      <c r="L122" s="79">
        <f t="shared" si="15"/>
        <v>1176.3670765453614</v>
      </c>
      <c r="M122" s="79">
        <f t="shared" si="16"/>
        <v>1086.7152786860981</v>
      </c>
      <c r="N122" s="83">
        <f t="shared" si="17"/>
        <v>979.03746742264912</v>
      </c>
      <c r="O122" s="84">
        <f t="shared" si="18"/>
        <v>918.12665592440112</v>
      </c>
      <c r="P122" s="84">
        <f t="shared" si="19"/>
        <v>866.84626767298107</v>
      </c>
      <c r="Q122" s="84">
        <f t="shared" si="20"/>
        <v>823.13112691808442</v>
      </c>
      <c r="R122" s="85">
        <f t="shared" si="21"/>
        <v>785.46667026300088</v>
      </c>
      <c r="S122" s="21"/>
      <c r="AD122" s="120"/>
      <c r="AE122" s="125"/>
      <c r="AF122" s="128"/>
      <c r="AG122" s="122"/>
      <c r="AH122" s="66"/>
      <c r="AI122" s="50"/>
      <c r="AJ122" s="123"/>
      <c r="AK122" s="123"/>
    </row>
    <row r="123" spans="2:37" ht="15.5" hidden="1">
      <c r="B123" s="18"/>
      <c r="C123" s="78">
        <v>100000</v>
      </c>
      <c r="D123" s="79">
        <f t="shared" si="14"/>
        <v>8547.4643130035747</v>
      </c>
      <c r="E123" s="79">
        <f t="shared" si="13"/>
        <v>4393.8597421625072</v>
      </c>
      <c r="F123" s="79">
        <f t="shared" si="13"/>
        <v>3003.829019722275</v>
      </c>
      <c r="G123" s="79">
        <f t="shared" si="13"/>
        <v>2337.0580746124242</v>
      </c>
      <c r="H123" s="79">
        <f t="shared" si="13"/>
        <v>1921.6768210775524</v>
      </c>
      <c r="I123" s="79">
        <f t="shared" si="13"/>
        <v>1645.5132024792892</v>
      </c>
      <c r="J123" s="79">
        <f t="shared" si="13"/>
        <v>1448.9001779398511</v>
      </c>
      <c r="K123" s="79">
        <f t="shared" si="22"/>
        <v>1302.0038660347273</v>
      </c>
      <c r="L123" s="79">
        <f t="shared" si="15"/>
        <v>1188.2495722680419</v>
      </c>
      <c r="M123" s="91">
        <f t="shared" si="16"/>
        <v>1097.6922006930283</v>
      </c>
      <c r="N123" s="88">
        <f t="shared" si="17"/>
        <v>988.92673477035248</v>
      </c>
      <c r="O123" s="89">
        <f t="shared" si="18"/>
        <v>927.40066254989995</v>
      </c>
      <c r="P123" s="89">
        <f t="shared" si="19"/>
        <v>875.6022905787687</v>
      </c>
      <c r="Q123" s="89">
        <f t="shared" si="20"/>
        <v>831.44558274553981</v>
      </c>
      <c r="R123" s="90">
        <f t="shared" si="21"/>
        <v>793.4006770333342</v>
      </c>
      <c r="S123" s="21"/>
      <c r="AD123" s="115"/>
      <c r="AE123" s="66"/>
      <c r="AF123" s="66"/>
      <c r="AG123" s="66"/>
      <c r="AH123" s="66"/>
      <c r="AI123" s="66"/>
      <c r="AJ123" s="124"/>
      <c r="AK123" s="124"/>
    </row>
    <row r="124" spans="2:37" ht="15.5" hidden="1">
      <c r="B124" s="18"/>
      <c r="C124" s="78">
        <v>101000</v>
      </c>
      <c r="D124" s="79">
        <f t="shared" si="14"/>
        <v>8632.938956133612</v>
      </c>
      <c r="E124" s="79">
        <f t="shared" si="13"/>
        <v>4437.798339584132</v>
      </c>
      <c r="F124" s="79">
        <f t="shared" si="13"/>
        <v>3033.8673099194975</v>
      </c>
      <c r="G124" s="79">
        <f t="shared" si="13"/>
        <v>2360.4286553585484</v>
      </c>
      <c r="H124" s="79">
        <f t="shared" si="13"/>
        <v>1940.893589288328</v>
      </c>
      <c r="I124" s="79">
        <f t="shared" si="13"/>
        <v>1661.9683345040821</v>
      </c>
      <c r="J124" s="79">
        <f t="shared" si="13"/>
        <v>1463.3891797192498</v>
      </c>
      <c r="K124" s="79">
        <f t="shared" si="22"/>
        <v>1315.0239046950746</v>
      </c>
      <c r="L124" s="79">
        <f t="shared" si="15"/>
        <v>1200.1320679907224</v>
      </c>
      <c r="M124" s="79">
        <f t="shared" si="16"/>
        <v>1108.6691226999587</v>
      </c>
      <c r="N124" s="83">
        <f t="shared" si="17"/>
        <v>998.81600211805608</v>
      </c>
      <c r="O124" s="84">
        <f t="shared" si="18"/>
        <v>936.674669175399</v>
      </c>
      <c r="P124" s="84">
        <f t="shared" si="19"/>
        <v>884.35831348455656</v>
      </c>
      <c r="Q124" s="84">
        <f t="shared" si="20"/>
        <v>839.7600385729952</v>
      </c>
      <c r="R124" s="85">
        <f t="shared" si="21"/>
        <v>801.33468380366753</v>
      </c>
      <c r="S124" s="21"/>
      <c r="AD124" s="120"/>
      <c r="AE124" s="125"/>
      <c r="AF124" s="128"/>
      <c r="AG124" s="122"/>
      <c r="AH124" s="66"/>
      <c r="AI124" s="66"/>
      <c r="AJ124" s="123"/>
      <c r="AK124" s="123"/>
    </row>
    <row r="125" spans="2:37" ht="15.5" hidden="1">
      <c r="B125" s="18"/>
      <c r="C125" s="78">
        <v>102000</v>
      </c>
      <c r="D125" s="79">
        <f t="shared" si="14"/>
        <v>8718.4135992636475</v>
      </c>
      <c r="E125" s="79">
        <f t="shared" si="13"/>
        <v>4481.7369370057577</v>
      </c>
      <c r="F125" s="79">
        <f t="shared" si="13"/>
        <v>3063.9056001167201</v>
      </c>
      <c r="G125" s="79">
        <f t="shared" si="13"/>
        <v>2383.7992361046727</v>
      </c>
      <c r="H125" s="79">
        <f t="shared" si="13"/>
        <v>1960.1103574991034</v>
      </c>
      <c r="I125" s="79">
        <f t="shared" ref="E125:J168" si="23">PMT(I$11,I$6,$C125*(-1))</f>
        <v>1678.423466528875</v>
      </c>
      <c r="J125" s="79">
        <f t="shared" si="23"/>
        <v>1477.8781814986485</v>
      </c>
      <c r="K125" s="79">
        <f t="shared" si="22"/>
        <v>1328.043943355422</v>
      </c>
      <c r="L125" s="79">
        <f t="shared" si="15"/>
        <v>1212.0145637134028</v>
      </c>
      <c r="M125" s="79">
        <f t="shared" si="16"/>
        <v>1119.6460447068889</v>
      </c>
      <c r="N125" s="83">
        <f t="shared" si="17"/>
        <v>1008.7052694657597</v>
      </c>
      <c r="O125" s="84">
        <f t="shared" si="18"/>
        <v>945.94867580089806</v>
      </c>
      <c r="P125" s="84">
        <f t="shared" si="19"/>
        <v>893.11433639034419</v>
      </c>
      <c r="Q125" s="84">
        <f t="shared" si="20"/>
        <v>848.07449440045059</v>
      </c>
      <c r="R125" s="85">
        <f t="shared" si="21"/>
        <v>809.26869057400086</v>
      </c>
      <c r="S125" s="21"/>
      <c r="AD125" s="120"/>
      <c r="AE125" s="125"/>
      <c r="AF125" s="128"/>
      <c r="AG125" s="122"/>
      <c r="AH125" s="66"/>
      <c r="AI125" s="66"/>
      <c r="AJ125" s="123"/>
      <c r="AK125" s="123"/>
    </row>
    <row r="126" spans="2:37" ht="15.5" hidden="1">
      <c r="B126" s="18"/>
      <c r="C126" s="78">
        <v>103000</v>
      </c>
      <c r="D126" s="79">
        <f t="shared" si="14"/>
        <v>8803.888242393683</v>
      </c>
      <c r="E126" s="79">
        <f t="shared" si="23"/>
        <v>4525.6755344273824</v>
      </c>
      <c r="F126" s="79">
        <f t="shared" si="23"/>
        <v>3093.943890313943</v>
      </c>
      <c r="G126" s="79">
        <f t="shared" si="23"/>
        <v>2407.1698168507969</v>
      </c>
      <c r="H126" s="79">
        <f t="shared" si="23"/>
        <v>1979.3271257098791</v>
      </c>
      <c r="I126" s="79">
        <f t="shared" si="23"/>
        <v>1694.8785985536676</v>
      </c>
      <c r="J126" s="79">
        <f t="shared" si="23"/>
        <v>1492.3671832780469</v>
      </c>
      <c r="K126" s="79">
        <f t="shared" si="22"/>
        <v>1341.0639820157692</v>
      </c>
      <c r="L126" s="79">
        <f t="shared" si="15"/>
        <v>1223.8970594360833</v>
      </c>
      <c r="M126" s="79">
        <f t="shared" si="16"/>
        <v>1130.6229667138193</v>
      </c>
      <c r="N126" s="83">
        <f t="shared" si="17"/>
        <v>1018.594536813463</v>
      </c>
      <c r="O126" s="84">
        <f t="shared" si="18"/>
        <v>955.222682426397</v>
      </c>
      <c r="P126" s="84">
        <f t="shared" si="19"/>
        <v>901.87035929613182</v>
      </c>
      <c r="Q126" s="84">
        <f t="shared" si="20"/>
        <v>856.38895022790598</v>
      </c>
      <c r="R126" s="85">
        <f t="shared" si="21"/>
        <v>817.20269734433418</v>
      </c>
      <c r="S126" s="21"/>
      <c r="AD126" s="120"/>
      <c r="AE126" s="125"/>
      <c r="AF126" s="128"/>
      <c r="AG126" s="122"/>
      <c r="AH126" s="66"/>
      <c r="AI126" s="66"/>
      <c r="AJ126" s="123"/>
      <c r="AK126" s="123"/>
    </row>
    <row r="127" spans="2:37" ht="15.5" hidden="1">
      <c r="B127" s="18"/>
      <c r="C127" s="78">
        <v>104000</v>
      </c>
      <c r="D127" s="79">
        <f t="shared" si="14"/>
        <v>8889.3628855237166</v>
      </c>
      <c r="E127" s="79">
        <f t="shared" si="23"/>
        <v>4569.6141318490081</v>
      </c>
      <c r="F127" s="79">
        <f t="shared" si="23"/>
        <v>3123.9821805111656</v>
      </c>
      <c r="G127" s="79">
        <f t="shared" si="23"/>
        <v>2430.5403975969211</v>
      </c>
      <c r="H127" s="79">
        <f t="shared" si="23"/>
        <v>1998.5438939206545</v>
      </c>
      <c r="I127" s="79">
        <f t="shared" si="23"/>
        <v>1711.333730578461</v>
      </c>
      <c r="J127" s="79">
        <f t="shared" si="23"/>
        <v>1506.8561850574451</v>
      </c>
      <c r="K127" s="79">
        <f t="shared" si="22"/>
        <v>1354.0840206761166</v>
      </c>
      <c r="L127" s="79">
        <f t="shared" si="15"/>
        <v>1235.7795551587637</v>
      </c>
      <c r="M127" s="79">
        <f t="shared" si="16"/>
        <v>1141.5998887207495</v>
      </c>
      <c r="N127" s="83">
        <f t="shared" si="17"/>
        <v>1028.4838041611667</v>
      </c>
      <c r="O127" s="84">
        <f t="shared" si="18"/>
        <v>964.49668905189606</v>
      </c>
      <c r="P127" s="84">
        <f t="shared" si="19"/>
        <v>910.62638220191957</v>
      </c>
      <c r="Q127" s="84">
        <f t="shared" si="20"/>
        <v>864.70340605536137</v>
      </c>
      <c r="R127" s="85">
        <f t="shared" si="21"/>
        <v>825.13670411466751</v>
      </c>
      <c r="S127" s="21"/>
      <c r="AD127" s="120"/>
      <c r="AE127" s="125"/>
      <c r="AF127" s="128"/>
      <c r="AG127" s="122"/>
      <c r="AH127" s="66"/>
      <c r="AI127" s="66"/>
      <c r="AJ127" s="123"/>
      <c r="AK127" s="123"/>
    </row>
    <row r="128" spans="2:37" ht="15.5" hidden="1">
      <c r="B128" s="18"/>
      <c r="C128" s="86">
        <v>105000</v>
      </c>
      <c r="D128" s="87">
        <f t="shared" si="14"/>
        <v>8974.8375286537539</v>
      </c>
      <c r="E128" s="87">
        <f t="shared" si="23"/>
        <v>4613.5527292706329</v>
      </c>
      <c r="F128" s="87">
        <f t="shared" si="23"/>
        <v>3154.0204707083885</v>
      </c>
      <c r="G128" s="87">
        <f t="shared" si="23"/>
        <v>2453.9109783430454</v>
      </c>
      <c r="H128" s="87">
        <f t="shared" si="23"/>
        <v>2017.7606621314301</v>
      </c>
      <c r="I128" s="87">
        <f t="shared" si="23"/>
        <v>1727.7888626032536</v>
      </c>
      <c r="J128" s="87">
        <f t="shared" si="23"/>
        <v>1521.3451868368438</v>
      </c>
      <c r="K128" s="87">
        <f t="shared" si="22"/>
        <v>1367.1040593364639</v>
      </c>
      <c r="L128" s="87">
        <f t="shared" si="15"/>
        <v>1247.662050881444</v>
      </c>
      <c r="M128" s="87">
        <f t="shared" si="16"/>
        <v>1152.5768107276797</v>
      </c>
      <c r="N128" s="88">
        <f t="shared" si="17"/>
        <v>1038.3730715088702</v>
      </c>
      <c r="O128" s="89">
        <f t="shared" si="18"/>
        <v>973.77069567739511</v>
      </c>
      <c r="P128" s="89">
        <f t="shared" si="19"/>
        <v>919.3824051077072</v>
      </c>
      <c r="Q128" s="89">
        <f t="shared" si="20"/>
        <v>873.01786188281676</v>
      </c>
      <c r="R128" s="90">
        <f t="shared" si="21"/>
        <v>833.07071088500095</v>
      </c>
      <c r="S128" s="21"/>
      <c r="AD128" s="115"/>
      <c r="AE128" s="66"/>
      <c r="AF128" s="66"/>
      <c r="AG128" s="66"/>
      <c r="AH128" s="66"/>
      <c r="AI128" s="66"/>
      <c r="AJ128" s="124"/>
      <c r="AK128" s="124"/>
    </row>
    <row r="129" spans="2:37" ht="15.5" hidden="1">
      <c r="B129" s="18"/>
      <c r="C129" s="78">
        <v>106000</v>
      </c>
      <c r="D129" s="79">
        <f t="shared" si="14"/>
        <v>9060.3121717837894</v>
      </c>
      <c r="E129" s="79">
        <f t="shared" si="23"/>
        <v>4657.4913266922576</v>
      </c>
      <c r="F129" s="79">
        <f t="shared" si="23"/>
        <v>3184.0587609056115</v>
      </c>
      <c r="G129" s="79">
        <f t="shared" si="23"/>
        <v>2477.2815590891696</v>
      </c>
      <c r="H129" s="79">
        <f t="shared" si="23"/>
        <v>2036.9774303422055</v>
      </c>
      <c r="I129" s="79">
        <f t="shared" si="23"/>
        <v>1744.2439946280465</v>
      </c>
      <c r="J129" s="79">
        <f t="shared" si="23"/>
        <v>1535.8341886162425</v>
      </c>
      <c r="K129" s="79">
        <f t="shared" si="22"/>
        <v>1380.1240979968109</v>
      </c>
      <c r="L129" s="79">
        <f t="shared" si="15"/>
        <v>1259.5445466041244</v>
      </c>
      <c r="M129" s="79">
        <f t="shared" si="16"/>
        <v>1163.5537327346101</v>
      </c>
      <c r="N129" s="83">
        <f t="shared" si="17"/>
        <v>1048.2623388565737</v>
      </c>
      <c r="O129" s="84">
        <f t="shared" si="18"/>
        <v>983.04470230289405</v>
      </c>
      <c r="P129" s="84">
        <f t="shared" si="19"/>
        <v>928.13842801349494</v>
      </c>
      <c r="Q129" s="84">
        <f t="shared" si="20"/>
        <v>881.33231771027215</v>
      </c>
      <c r="R129" s="85">
        <f t="shared" si="21"/>
        <v>841.00471765533428</v>
      </c>
      <c r="S129" s="21"/>
      <c r="AD129" s="120"/>
      <c r="AE129" s="125"/>
      <c r="AF129" s="128"/>
      <c r="AG129" s="122"/>
      <c r="AH129" s="66"/>
      <c r="AI129" s="66"/>
      <c r="AJ129" s="123"/>
      <c r="AK129" s="123"/>
    </row>
    <row r="130" spans="2:37" ht="15.5" hidden="1">
      <c r="B130" s="18"/>
      <c r="C130" s="78">
        <v>107000</v>
      </c>
      <c r="D130" s="79">
        <f t="shared" si="14"/>
        <v>9145.7868149138249</v>
      </c>
      <c r="E130" s="79">
        <f t="shared" si="23"/>
        <v>4701.4299241138824</v>
      </c>
      <c r="F130" s="79">
        <f t="shared" si="23"/>
        <v>3214.097051102834</v>
      </c>
      <c r="G130" s="79">
        <f t="shared" si="23"/>
        <v>2500.6521398352938</v>
      </c>
      <c r="H130" s="79">
        <f t="shared" si="23"/>
        <v>2056.1941985529811</v>
      </c>
      <c r="I130" s="79">
        <f t="shared" si="23"/>
        <v>1760.6991266528394</v>
      </c>
      <c r="J130" s="79">
        <f t="shared" si="23"/>
        <v>1550.3231903956409</v>
      </c>
      <c r="K130" s="79">
        <f t="shared" si="22"/>
        <v>1393.1441366571582</v>
      </c>
      <c r="L130" s="79">
        <f t="shared" si="15"/>
        <v>1271.4270423268049</v>
      </c>
      <c r="M130" s="79">
        <f t="shared" si="16"/>
        <v>1174.5306547415403</v>
      </c>
      <c r="N130" s="83">
        <f t="shared" si="17"/>
        <v>1058.1516062042772</v>
      </c>
      <c r="O130" s="84">
        <f t="shared" si="18"/>
        <v>992.31870892839311</v>
      </c>
      <c r="P130" s="84">
        <f t="shared" si="19"/>
        <v>936.89445091928258</v>
      </c>
      <c r="Q130" s="84">
        <f t="shared" si="20"/>
        <v>889.64677353772754</v>
      </c>
      <c r="R130" s="85">
        <f t="shared" si="21"/>
        <v>848.9387244256676</v>
      </c>
      <c r="S130" s="21"/>
      <c r="AD130" s="120"/>
      <c r="AE130" s="125"/>
      <c r="AF130" s="128"/>
      <c r="AG130" s="122"/>
      <c r="AH130" s="66"/>
      <c r="AI130" s="66"/>
      <c r="AJ130" s="123"/>
      <c r="AK130" s="123"/>
    </row>
    <row r="131" spans="2:37" ht="15.5" hidden="1">
      <c r="B131" s="18"/>
      <c r="C131" s="78">
        <v>108000</v>
      </c>
      <c r="D131" s="79">
        <f t="shared" si="14"/>
        <v>9231.2614580438621</v>
      </c>
      <c r="E131" s="79">
        <f t="shared" si="23"/>
        <v>4745.3685215355081</v>
      </c>
      <c r="F131" s="79">
        <f t="shared" si="23"/>
        <v>3244.1353413000566</v>
      </c>
      <c r="G131" s="79">
        <f t="shared" si="23"/>
        <v>2524.0227205814181</v>
      </c>
      <c r="H131" s="79">
        <f t="shared" si="23"/>
        <v>2075.4109667637563</v>
      </c>
      <c r="I131" s="79">
        <f t="shared" si="23"/>
        <v>1777.1542586776322</v>
      </c>
      <c r="J131" s="79">
        <f t="shared" si="23"/>
        <v>1564.8121921750396</v>
      </c>
      <c r="K131" s="79">
        <f t="shared" si="22"/>
        <v>1406.1641753175054</v>
      </c>
      <c r="L131" s="79">
        <f t="shared" si="15"/>
        <v>1283.3095380494854</v>
      </c>
      <c r="M131" s="79">
        <f t="shared" si="16"/>
        <v>1185.5075767484707</v>
      </c>
      <c r="N131" s="83">
        <f t="shared" si="17"/>
        <v>1068.0408735519807</v>
      </c>
      <c r="O131" s="84">
        <f t="shared" si="18"/>
        <v>1001.592715553892</v>
      </c>
      <c r="P131" s="84">
        <f t="shared" si="19"/>
        <v>945.65047382507021</v>
      </c>
      <c r="Q131" s="84">
        <f t="shared" si="20"/>
        <v>897.96122936518304</v>
      </c>
      <c r="R131" s="85">
        <f t="shared" si="21"/>
        <v>856.87273119600093</v>
      </c>
      <c r="S131" s="21"/>
      <c r="AD131" s="120"/>
      <c r="AE131" s="125"/>
      <c r="AF131" s="128"/>
      <c r="AG131" s="122"/>
      <c r="AH131" s="66"/>
      <c r="AI131" s="66"/>
      <c r="AJ131" s="123"/>
      <c r="AK131" s="123"/>
    </row>
    <row r="132" spans="2:37" ht="15.5" hidden="1">
      <c r="B132" s="18"/>
      <c r="C132" s="78">
        <v>109000</v>
      </c>
      <c r="D132" s="79">
        <f t="shared" si="14"/>
        <v>9316.7361011738976</v>
      </c>
      <c r="E132" s="79">
        <f t="shared" si="23"/>
        <v>4789.3071189571328</v>
      </c>
      <c r="F132" s="79">
        <f t="shared" si="23"/>
        <v>3274.1736314972795</v>
      </c>
      <c r="G132" s="79">
        <f t="shared" si="23"/>
        <v>2547.3933013275423</v>
      </c>
      <c r="H132" s="79">
        <f t="shared" si="23"/>
        <v>2094.6277349745319</v>
      </c>
      <c r="I132" s="79">
        <f t="shared" si="23"/>
        <v>1793.6093907024253</v>
      </c>
      <c r="J132" s="79">
        <f t="shared" si="23"/>
        <v>1579.3011939544378</v>
      </c>
      <c r="K132" s="79">
        <f t="shared" si="22"/>
        <v>1419.1842139778528</v>
      </c>
      <c r="L132" s="79">
        <f t="shared" si="15"/>
        <v>1295.1920337721658</v>
      </c>
      <c r="M132" s="79">
        <f t="shared" si="16"/>
        <v>1196.4844987554011</v>
      </c>
      <c r="N132" s="83">
        <f t="shared" si="17"/>
        <v>1077.9301408996841</v>
      </c>
      <c r="O132" s="84">
        <f t="shared" si="18"/>
        <v>1010.866722179391</v>
      </c>
      <c r="P132" s="84">
        <f t="shared" si="19"/>
        <v>954.40649673085807</v>
      </c>
      <c r="Q132" s="84">
        <f t="shared" si="20"/>
        <v>906.27568519263832</v>
      </c>
      <c r="R132" s="85">
        <f t="shared" si="21"/>
        <v>864.80673796633425</v>
      </c>
      <c r="S132" s="21"/>
      <c r="AD132" s="120"/>
      <c r="AE132" s="125"/>
      <c r="AF132" s="128"/>
      <c r="AG132" s="122"/>
      <c r="AH132" s="66"/>
      <c r="AI132" s="66"/>
      <c r="AJ132" s="123"/>
      <c r="AK132" s="123"/>
    </row>
    <row r="133" spans="2:37" ht="15.5">
      <c r="B133" s="18"/>
      <c r="C133" s="78">
        <v>110000</v>
      </c>
      <c r="D133" s="79">
        <f t="shared" si="14"/>
        <v>9402.2107443039331</v>
      </c>
      <c r="E133" s="79">
        <f t="shared" si="23"/>
        <v>4833.2457163787576</v>
      </c>
      <c r="F133" s="79">
        <f t="shared" si="23"/>
        <v>3304.2119216945021</v>
      </c>
      <c r="G133" s="79">
        <f t="shared" si="23"/>
        <v>2570.763882073667</v>
      </c>
      <c r="H133" s="79">
        <f t="shared" si="23"/>
        <v>2113.8445031853075</v>
      </c>
      <c r="I133" s="79">
        <f t="shared" si="23"/>
        <v>1810.0645227272182</v>
      </c>
      <c r="J133" s="79">
        <f t="shared" si="23"/>
        <v>1593.7901957338365</v>
      </c>
      <c r="K133" s="79">
        <f t="shared" si="22"/>
        <v>1432.2042526381999</v>
      </c>
      <c r="L133" s="79">
        <f t="shared" si="15"/>
        <v>1307.074529494846</v>
      </c>
      <c r="M133" s="79">
        <f t="shared" si="16"/>
        <v>1207.4614207623313</v>
      </c>
      <c r="N133" s="88">
        <f t="shared" si="17"/>
        <v>1087.8194082473879</v>
      </c>
      <c r="O133" s="89">
        <f t="shared" si="18"/>
        <v>1020.14072880489</v>
      </c>
      <c r="P133" s="89">
        <f t="shared" si="19"/>
        <v>963.1625196366457</v>
      </c>
      <c r="Q133" s="89">
        <f t="shared" si="20"/>
        <v>914.59014102009382</v>
      </c>
      <c r="R133" s="90">
        <f t="shared" si="21"/>
        <v>872.74074473666758</v>
      </c>
      <c r="S133" s="21"/>
      <c r="AD133" s="115"/>
      <c r="AE133" s="66"/>
      <c r="AF133" s="66"/>
      <c r="AG133" s="66"/>
      <c r="AH133" s="66"/>
      <c r="AI133" s="66"/>
      <c r="AJ133" s="124"/>
      <c r="AK133" s="124"/>
    </row>
    <row r="134" spans="2:37" ht="15.5" hidden="1">
      <c r="B134" s="18"/>
      <c r="C134" s="78">
        <v>111000</v>
      </c>
      <c r="D134" s="79">
        <f t="shared" si="14"/>
        <v>9487.6853874339686</v>
      </c>
      <c r="E134" s="79">
        <f t="shared" si="23"/>
        <v>4877.1843138003824</v>
      </c>
      <c r="F134" s="79">
        <f t="shared" si="23"/>
        <v>3334.250211891725</v>
      </c>
      <c r="G134" s="79">
        <f t="shared" si="23"/>
        <v>2594.1344628197912</v>
      </c>
      <c r="H134" s="79">
        <f t="shared" si="23"/>
        <v>2133.0612713960832</v>
      </c>
      <c r="I134" s="79">
        <f t="shared" si="23"/>
        <v>1826.5196547520111</v>
      </c>
      <c r="J134" s="79">
        <f t="shared" si="23"/>
        <v>1608.279197513235</v>
      </c>
      <c r="K134" s="79">
        <f t="shared" si="22"/>
        <v>1445.2242912985473</v>
      </c>
      <c r="L134" s="79">
        <f t="shared" si="15"/>
        <v>1318.9570252175265</v>
      </c>
      <c r="M134" s="79">
        <f t="shared" si="16"/>
        <v>1218.4383427692615</v>
      </c>
      <c r="N134" s="83">
        <f t="shared" si="17"/>
        <v>1097.7086755950913</v>
      </c>
      <c r="O134" s="84">
        <f t="shared" si="18"/>
        <v>1029.4147354303891</v>
      </c>
      <c r="P134" s="84">
        <f t="shared" si="19"/>
        <v>971.91854254243333</v>
      </c>
      <c r="Q134" s="84">
        <f t="shared" si="20"/>
        <v>922.9045968475491</v>
      </c>
      <c r="R134" s="85">
        <f t="shared" si="21"/>
        <v>880.67475150700102</v>
      </c>
      <c r="S134" s="21"/>
      <c r="AD134" s="120"/>
      <c r="AE134" s="125"/>
      <c r="AF134" s="128"/>
      <c r="AG134" s="122"/>
      <c r="AH134" s="66"/>
      <c r="AI134" s="66"/>
      <c r="AJ134" s="123"/>
      <c r="AK134" s="123"/>
    </row>
    <row r="135" spans="2:37" ht="15.5" hidden="1">
      <c r="B135" s="18"/>
      <c r="C135" s="78">
        <v>112000</v>
      </c>
      <c r="D135" s="79">
        <f t="shared" si="14"/>
        <v>9573.160030564004</v>
      </c>
      <c r="E135" s="79">
        <f t="shared" si="23"/>
        <v>4921.122911222008</v>
      </c>
      <c r="F135" s="79">
        <f t="shared" si="23"/>
        <v>3364.288502088948</v>
      </c>
      <c r="G135" s="79">
        <f t="shared" si="23"/>
        <v>2617.505043565915</v>
      </c>
      <c r="H135" s="79">
        <f t="shared" si="23"/>
        <v>2152.2780396068588</v>
      </c>
      <c r="I135" s="79">
        <f t="shared" si="23"/>
        <v>1842.9747867768037</v>
      </c>
      <c r="J135" s="79">
        <f t="shared" si="23"/>
        <v>1622.7681992926337</v>
      </c>
      <c r="K135" s="79">
        <f t="shared" si="22"/>
        <v>1458.2443299588947</v>
      </c>
      <c r="L135" s="79">
        <f t="shared" si="15"/>
        <v>1330.839520940207</v>
      </c>
      <c r="M135" s="79">
        <f t="shared" si="16"/>
        <v>1229.4152647761919</v>
      </c>
      <c r="N135" s="83">
        <f t="shared" si="17"/>
        <v>1107.5979429427948</v>
      </c>
      <c r="O135" s="84">
        <f t="shared" si="18"/>
        <v>1038.688742055888</v>
      </c>
      <c r="P135" s="84">
        <f t="shared" si="19"/>
        <v>980.67456544822107</v>
      </c>
      <c r="Q135" s="84">
        <f t="shared" si="20"/>
        <v>931.2190526750046</v>
      </c>
      <c r="R135" s="85">
        <f t="shared" si="21"/>
        <v>888.60875827733423</v>
      </c>
      <c r="S135" s="21"/>
      <c r="AD135" s="120"/>
      <c r="AE135" s="125"/>
      <c r="AF135" s="128"/>
      <c r="AG135" s="122"/>
      <c r="AH135" s="66"/>
      <c r="AI135" s="66"/>
      <c r="AJ135" s="123"/>
      <c r="AK135" s="123"/>
    </row>
    <row r="136" spans="2:37" ht="15.5" hidden="1">
      <c r="B136" s="18"/>
      <c r="C136" s="78">
        <v>113000</v>
      </c>
      <c r="D136" s="79">
        <f t="shared" si="14"/>
        <v>9658.6346736940395</v>
      </c>
      <c r="E136" s="79">
        <f t="shared" si="23"/>
        <v>4965.0615086436328</v>
      </c>
      <c r="F136" s="79">
        <f t="shared" si="23"/>
        <v>3394.3267922861705</v>
      </c>
      <c r="G136" s="79">
        <f t="shared" si="23"/>
        <v>2640.8756243120392</v>
      </c>
      <c r="H136" s="79">
        <f t="shared" si="23"/>
        <v>2171.494807817634</v>
      </c>
      <c r="I136" s="79">
        <f t="shared" si="23"/>
        <v>1859.4299188015966</v>
      </c>
      <c r="J136" s="79">
        <f t="shared" si="23"/>
        <v>1637.2572010720319</v>
      </c>
      <c r="K136" s="79">
        <f t="shared" si="22"/>
        <v>1471.2643686192418</v>
      </c>
      <c r="L136" s="79">
        <f t="shared" si="15"/>
        <v>1342.7220166628874</v>
      </c>
      <c r="M136" s="79">
        <f t="shared" si="16"/>
        <v>1240.392186783122</v>
      </c>
      <c r="N136" s="83">
        <f t="shared" si="17"/>
        <v>1117.4872102904985</v>
      </c>
      <c r="O136" s="84">
        <f t="shared" si="18"/>
        <v>1047.962748681387</v>
      </c>
      <c r="P136" s="84">
        <f t="shared" si="19"/>
        <v>989.43058835400871</v>
      </c>
      <c r="Q136" s="84">
        <f t="shared" si="20"/>
        <v>939.53350850245988</v>
      </c>
      <c r="R136" s="85">
        <f t="shared" si="21"/>
        <v>896.54276504766756</v>
      </c>
      <c r="S136" s="21"/>
      <c r="AD136" s="120"/>
      <c r="AE136" s="125"/>
      <c r="AF136" s="128"/>
      <c r="AG136" s="122"/>
      <c r="AH136" s="66"/>
      <c r="AI136" s="66"/>
      <c r="AJ136" s="123"/>
      <c r="AK136" s="123"/>
    </row>
    <row r="137" spans="2:37" ht="15.5" hidden="1">
      <c r="B137" s="18"/>
      <c r="C137" s="78">
        <v>114000</v>
      </c>
      <c r="D137" s="79">
        <f t="shared" si="14"/>
        <v>9744.109316824075</v>
      </c>
      <c r="E137" s="79">
        <f t="shared" si="23"/>
        <v>5009.0001060652576</v>
      </c>
      <c r="F137" s="79">
        <f t="shared" si="23"/>
        <v>3424.3650824833931</v>
      </c>
      <c r="G137" s="79">
        <f t="shared" si="23"/>
        <v>2664.2462050581639</v>
      </c>
      <c r="H137" s="79">
        <f t="shared" si="23"/>
        <v>2190.7115760284096</v>
      </c>
      <c r="I137" s="79">
        <f t="shared" si="23"/>
        <v>1875.8850508263897</v>
      </c>
      <c r="J137" s="79">
        <f t="shared" si="23"/>
        <v>1651.7462028514306</v>
      </c>
      <c r="K137" s="79">
        <f t="shared" si="22"/>
        <v>1484.2844072795892</v>
      </c>
      <c r="L137" s="79">
        <f t="shared" si="15"/>
        <v>1354.6045123855679</v>
      </c>
      <c r="M137" s="79">
        <f t="shared" si="16"/>
        <v>1251.3691087900525</v>
      </c>
      <c r="N137" s="83">
        <f t="shared" si="17"/>
        <v>1127.3764776382018</v>
      </c>
      <c r="O137" s="84">
        <f t="shared" si="18"/>
        <v>1057.2367553068859</v>
      </c>
      <c r="P137" s="84">
        <f t="shared" si="19"/>
        <v>998.18661125979645</v>
      </c>
      <c r="Q137" s="84">
        <f t="shared" si="20"/>
        <v>947.84796432991538</v>
      </c>
      <c r="R137" s="85">
        <f t="shared" si="21"/>
        <v>904.47677181800088</v>
      </c>
      <c r="S137" s="21"/>
      <c r="AD137" s="120"/>
      <c r="AE137" s="125"/>
      <c r="AF137" s="128"/>
      <c r="AG137" s="122"/>
      <c r="AH137" s="66"/>
      <c r="AI137" s="66"/>
      <c r="AJ137" s="123"/>
      <c r="AK137" s="123"/>
    </row>
    <row r="138" spans="2:37" ht="15.5" hidden="1">
      <c r="B138" s="18"/>
      <c r="C138" s="86">
        <v>115000</v>
      </c>
      <c r="D138" s="87">
        <f t="shared" si="14"/>
        <v>9829.5839599541105</v>
      </c>
      <c r="E138" s="87">
        <f t="shared" si="23"/>
        <v>5052.9387034868842</v>
      </c>
      <c r="F138" s="87">
        <f t="shared" si="23"/>
        <v>3454.4033726806156</v>
      </c>
      <c r="G138" s="87">
        <f t="shared" si="23"/>
        <v>2687.6167858042882</v>
      </c>
      <c r="H138" s="87">
        <f t="shared" si="23"/>
        <v>2209.9283442391852</v>
      </c>
      <c r="I138" s="87">
        <f t="shared" si="23"/>
        <v>1892.3401828511826</v>
      </c>
      <c r="J138" s="87">
        <f t="shared" si="23"/>
        <v>1666.235204630829</v>
      </c>
      <c r="K138" s="87">
        <f t="shared" si="22"/>
        <v>1497.3044459399366</v>
      </c>
      <c r="L138" s="87">
        <f t="shared" si="15"/>
        <v>1366.4870081082483</v>
      </c>
      <c r="M138" s="87">
        <f t="shared" si="16"/>
        <v>1262.3460307969826</v>
      </c>
      <c r="N138" s="88">
        <f t="shared" si="17"/>
        <v>1137.2657449859053</v>
      </c>
      <c r="O138" s="89">
        <f t="shared" si="18"/>
        <v>1066.5107619323851</v>
      </c>
      <c r="P138" s="89">
        <f t="shared" si="19"/>
        <v>1006.9426341655841</v>
      </c>
      <c r="Q138" s="89">
        <f t="shared" si="20"/>
        <v>956.16242015737066</v>
      </c>
      <c r="R138" s="90">
        <f t="shared" si="21"/>
        <v>912.41077858833421</v>
      </c>
      <c r="S138" s="21"/>
      <c r="AD138" s="115"/>
      <c r="AE138" s="66"/>
      <c r="AF138" s="66"/>
      <c r="AG138" s="66"/>
      <c r="AH138" s="66"/>
      <c r="AI138" s="66"/>
      <c r="AJ138" s="124"/>
      <c r="AK138" s="124"/>
    </row>
    <row r="139" spans="2:37" ht="15.5" hidden="1">
      <c r="B139" s="18"/>
      <c r="C139" s="78">
        <v>116000</v>
      </c>
      <c r="D139" s="79">
        <f t="shared" si="14"/>
        <v>9915.0586030841478</v>
      </c>
      <c r="E139" s="79">
        <f t="shared" si="23"/>
        <v>5096.8773009085089</v>
      </c>
      <c r="F139" s="79">
        <f t="shared" si="23"/>
        <v>3484.4416628778386</v>
      </c>
      <c r="G139" s="79">
        <f t="shared" si="23"/>
        <v>2710.9873665504119</v>
      </c>
      <c r="H139" s="79">
        <f t="shared" si="23"/>
        <v>2229.1451124499608</v>
      </c>
      <c r="I139" s="79">
        <f t="shared" si="23"/>
        <v>1908.7953148759755</v>
      </c>
      <c r="J139" s="79">
        <f t="shared" si="23"/>
        <v>1680.7242064102277</v>
      </c>
      <c r="K139" s="79">
        <f t="shared" si="22"/>
        <v>1510.3244846002838</v>
      </c>
      <c r="L139" s="79">
        <f t="shared" si="15"/>
        <v>1378.3695038309286</v>
      </c>
      <c r="M139" s="79">
        <f t="shared" si="16"/>
        <v>1273.3229528039128</v>
      </c>
      <c r="N139" s="83">
        <f t="shared" si="17"/>
        <v>1147.155012333609</v>
      </c>
      <c r="O139" s="84">
        <f t="shared" si="18"/>
        <v>1075.784768557884</v>
      </c>
      <c r="P139" s="84">
        <f t="shared" si="19"/>
        <v>1015.6986570713717</v>
      </c>
      <c r="Q139" s="84">
        <f t="shared" si="20"/>
        <v>964.47687598482617</v>
      </c>
      <c r="R139" s="85">
        <f t="shared" si="21"/>
        <v>920.34478535866754</v>
      </c>
      <c r="S139" s="21"/>
      <c r="AD139" s="120"/>
      <c r="AE139" s="125"/>
      <c r="AF139" s="128"/>
      <c r="AG139" s="122"/>
      <c r="AH139" s="66"/>
      <c r="AI139" s="66"/>
      <c r="AJ139" s="123"/>
      <c r="AK139" s="123"/>
    </row>
    <row r="140" spans="2:37" ht="15.5" hidden="1">
      <c r="B140" s="18"/>
      <c r="C140" s="78">
        <v>117000</v>
      </c>
      <c r="D140" s="79">
        <f t="shared" si="14"/>
        <v>10000.533246214183</v>
      </c>
      <c r="E140" s="79">
        <f t="shared" si="23"/>
        <v>5140.8158983301337</v>
      </c>
      <c r="F140" s="79">
        <f t="shared" si="23"/>
        <v>3514.4799530750615</v>
      </c>
      <c r="G140" s="79">
        <f t="shared" si="23"/>
        <v>2734.3579472965362</v>
      </c>
      <c r="H140" s="79">
        <f t="shared" si="23"/>
        <v>2248.361880660736</v>
      </c>
      <c r="I140" s="79">
        <f t="shared" si="23"/>
        <v>1925.2504469007683</v>
      </c>
      <c r="J140" s="79">
        <f t="shared" si="23"/>
        <v>1695.2132081896259</v>
      </c>
      <c r="K140" s="79">
        <f t="shared" si="22"/>
        <v>1523.3445232606311</v>
      </c>
      <c r="L140" s="79">
        <f t="shared" si="15"/>
        <v>1390.251999553609</v>
      </c>
      <c r="M140" s="79">
        <f t="shared" si="16"/>
        <v>1284.2998748108432</v>
      </c>
      <c r="N140" s="83">
        <f t="shared" si="17"/>
        <v>1157.0442796813124</v>
      </c>
      <c r="O140" s="84">
        <f t="shared" si="18"/>
        <v>1085.058775183383</v>
      </c>
      <c r="P140" s="84">
        <f t="shared" si="19"/>
        <v>1024.4546799771595</v>
      </c>
      <c r="Q140" s="84">
        <f t="shared" si="20"/>
        <v>972.79133181228156</v>
      </c>
      <c r="R140" s="85">
        <f t="shared" si="21"/>
        <v>928.27879212900098</v>
      </c>
      <c r="S140" s="21"/>
      <c r="AD140" s="120"/>
      <c r="AE140" s="125"/>
      <c r="AF140" s="128"/>
      <c r="AG140" s="122"/>
      <c r="AH140" s="66"/>
      <c r="AI140" s="66"/>
      <c r="AJ140" s="123"/>
      <c r="AK140" s="123"/>
    </row>
    <row r="141" spans="2:37" ht="15.5" hidden="1">
      <c r="B141" s="18"/>
      <c r="C141" s="78">
        <v>118000</v>
      </c>
      <c r="D141" s="79">
        <f t="shared" si="14"/>
        <v>10086.007889344219</v>
      </c>
      <c r="E141" s="79">
        <f t="shared" si="23"/>
        <v>5184.7544957517584</v>
      </c>
      <c r="F141" s="79">
        <f t="shared" si="23"/>
        <v>3544.5182432722845</v>
      </c>
      <c r="G141" s="79">
        <f t="shared" si="23"/>
        <v>2757.7285280426609</v>
      </c>
      <c r="H141" s="79">
        <f t="shared" si="23"/>
        <v>2267.5786488715116</v>
      </c>
      <c r="I141" s="79">
        <f t="shared" si="23"/>
        <v>1941.7055789255612</v>
      </c>
      <c r="J141" s="79">
        <f t="shared" si="23"/>
        <v>1709.7022099690246</v>
      </c>
      <c r="K141" s="79">
        <f t="shared" si="22"/>
        <v>1536.3645619209783</v>
      </c>
      <c r="L141" s="79">
        <f t="shared" si="15"/>
        <v>1402.1344952762895</v>
      </c>
      <c r="M141" s="79">
        <f t="shared" si="16"/>
        <v>1295.2767968177734</v>
      </c>
      <c r="N141" s="83">
        <f t="shared" si="17"/>
        <v>1166.9335470290159</v>
      </c>
      <c r="O141" s="84">
        <f t="shared" si="18"/>
        <v>1094.3327818088821</v>
      </c>
      <c r="P141" s="84">
        <f t="shared" si="19"/>
        <v>1033.2107028829471</v>
      </c>
      <c r="Q141" s="84">
        <f t="shared" si="20"/>
        <v>981.10578763973695</v>
      </c>
      <c r="R141" s="85">
        <f t="shared" si="21"/>
        <v>936.2127988993343</v>
      </c>
      <c r="S141" s="21"/>
      <c r="AD141" s="120"/>
      <c r="AE141" s="125"/>
      <c r="AF141" s="128"/>
      <c r="AG141" s="122"/>
      <c r="AH141" s="66"/>
      <c r="AI141" s="66"/>
      <c r="AJ141" s="123"/>
      <c r="AK141" s="123"/>
    </row>
    <row r="142" spans="2:37" ht="15.5" hidden="1">
      <c r="B142" s="18"/>
      <c r="C142" s="78">
        <v>119000</v>
      </c>
      <c r="D142" s="79">
        <f t="shared" si="14"/>
        <v>10171.482532474256</v>
      </c>
      <c r="E142" s="79">
        <f t="shared" si="23"/>
        <v>5228.6930931733841</v>
      </c>
      <c r="F142" s="79">
        <f t="shared" si="23"/>
        <v>3574.556533469507</v>
      </c>
      <c r="G142" s="79">
        <f t="shared" si="23"/>
        <v>2781.0991087887851</v>
      </c>
      <c r="H142" s="79">
        <f t="shared" si="23"/>
        <v>2286.7954170822873</v>
      </c>
      <c r="I142" s="79">
        <f t="shared" si="23"/>
        <v>1958.1607109503541</v>
      </c>
      <c r="J142" s="79">
        <f t="shared" si="23"/>
        <v>1724.191211748423</v>
      </c>
      <c r="K142" s="79">
        <f t="shared" si="22"/>
        <v>1549.3846005813255</v>
      </c>
      <c r="L142" s="79">
        <f t="shared" si="15"/>
        <v>1414.01699099897</v>
      </c>
      <c r="M142" s="79">
        <f t="shared" si="16"/>
        <v>1306.2537188247036</v>
      </c>
      <c r="N142" s="83">
        <f t="shared" si="17"/>
        <v>1176.8228143767196</v>
      </c>
      <c r="O142" s="84">
        <f t="shared" si="18"/>
        <v>1103.6067884343811</v>
      </c>
      <c r="P142" s="84">
        <f t="shared" si="19"/>
        <v>1041.9667257887347</v>
      </c>
      <c r="Q142" s="84">
        <f t="shared" si="20"/>
        <v>989.42024346719234</v>
      </c>
      <c r="R142" s="85">
        <f t="shared" si="21"/>
        <v>944.14680566966763</v>
      </c>
      <c r="S142" s="21"/>
      <c r="AD142" s="120"/>
      <c r="AE142" s="125"/>
      <c r="AF142" s="128"/>
      <c r="AG142" s="122"/>
      <c r="AH142" s="66"/>
      <c r="AI142" s="66"/>
      <c r="AJ142" s="123"/>
      <c r="AK142" s="123"/>
    </row>
    <row r="143" spans="2:37" ht="15.5" hidden="1">
      <c r="B143" s="18"/>
      <c r="C143" s="78">
        <v>120000</v>
      </c>
      <c r="D143" s="79">
        <f t="shared" si="14"/>
        <v>10256.95717560429</v>
      </c>
      <c r="E143" s="79">
        <f t="shared" si="23"/>
        <v>5272.6316905950089</v>
      </c>
      <c r="F143" s="79">
        <f t="shared" si="23"/>
        <v>3604.5948236667296</v>
      </c>
      <c r="G143" s="79">
        <f t="shared" si="23"/>
        <v>2804.4696895349093</v>
      </c>
      <c r="H143" s="79">
        <f t="shared" si="23"/>
        <v>2306.0121852930629</v>
      </c>
      <c r="I143" s="79">
        <f t="shared" si="23"/>
        <v>1974.6158429751472</v>
      </c>
      <c r="J143" s="79">
        <f t="shared" si="23"/>
        <v>1738.6802135278217</v>
      </c>
      <c r="K143" s="79">
        <f t="shared" si="22"/>
        <v>1562.4046392416726</v>
      </c>
      <c r="L143" s="79">
        <f t="shared" si="15"/>
        <v>1425.8994867216504</v>
      </c>
      <c r="M143" s="79">
        <f t="shared" si="16"/>
        <v>1317.230640831634</v>
      </c>
      <c r="N143" s="88">
        <f t="shared" si="17"/>
        <v>1186.7120817244231</v>
      </c>
      <c r="O143" s="89">
        <f t="shared" si="18"/>
        <v>1112.88079505988</v>
      </c>
      <c r="P143" s="89">
        <f t="shared" si="19"/>
        <v>1050.7227486945226</v>
      </c>
      <c r="Q143" s="89">
        <f t="shared" si="20"/>
        <v>997.73469929464773</v>
      </c>
      <c r="R143" s="90">
        <f t="shared" si="21"/>
        <v>952.08081244000095</v>
      </c>
      <c r="S143" s="21"/>
      <c r="AD143" s="115"/>
      <c r="AE143" s="66"/>
      <c r="AF143" s="66"/>
      <c r="AG143" s="66"/>
      <c r="AH143" s="66"/>
      <c r="AI143" s="66"/>
      <c r="AJ143" s="124"/>
      <c r="AK143" s="124"/>
    </row>
    <row r="144" spans="2:37" ht="15.5" hidden="1">
      <c r="B144" s="18"/>
      <c r="C144" s="78">
        <v>121000</v>
      </c>
      <c r="D144" s="79">
        <f t="shared" si="14"/>
        <v>10342.431818734325</v>
      </c>
      <c r="E144" s="79">
        <f t="shared" si="23"/>
        <v>5316.5702880166336</v>
      </c>
      <c r="F144" s="79">
        <f t="shared" si="23"/>
        <v>3634.6331138639521</v>
      </c>
      <c r="G144" s="79">
        <f t="shared" si="23"/>
        <v>2827.8402702810331</v>
      </c>
      <c r="H144" s="79">
        <f t="shared" si="23"/>
        <v>2325.2289535038381</v>
      </c>
      <c r="I144" s="79">
        <f t="shared" si="23"/>
        <v>1991.0709749999398</v>
      </c>
      <c r="J144" s="79">
        <f t="shared" si="23"/>
        <v>1753.1692153072199</v>
      </c>
      <c r="K144" s="79">
        <f t="shared" si="22"/>
        <v>1575.42467790202</v>
      </c>
      <c r="L144" s="79">
        <f t="shared" si="15"/>
        <v>1437.7819824443309</v>
      </c>
      <c r="M144" s="79">
        <f t="shared" si="16"/>
        <v>1328.2075628385642</v>
      </c>
      <c r="N144" s="83">
        <f t="shared" si="17"/>
        <v>1196.6013490721264</v>
      </c>
      <c r="O144" s="84">
        <f t="shared" si="18"/>
        <v>1122.154801685379</v>
      </c>
      <c r="P144" s="84">
        <f t="shared" si="19"/>
        <v>1059.4787716003102</v>
      </c>
      <c r="Q144" s="84">
        <f t="shared" si="20"/>
        <v>1006.0491551221032</v>
      </c>
      <c r="R144" s="85">
        <f t="shared" si="21"/>
        <v>960.01481921033428</v>
      </c>
      <c r="S144" s="21"/>
      <c r="AD144" s="120"/>
      <c r="AE144" s="125"/>
      <c r="AF144" s="128"/>
      <c r="AG144" s="122"/>
      <c r="AH144" s="66"/>
      <c r="AI144" s="66"/>
      <c r="AJ144" s="123"/>
      <c r="AK144" s="123"/>
    </row>
    <row r="145" spans="2:37" ht="15.5" hidden="1">
      <c r="B145" s="18"/>
      <c r="C145" s="78">
        <v>122000</v>
      </c>
      <c r="D145" s="79">
        <f t="shared" si="14"/>
        <v>10427.906461864361</v>
      </c>
      <c r="E145" s="79">
        <f t="shared" si="23"/>
        <v>5360.5088854382584</v>
      </c>
      <c r="F145" s="79">
        <f t="shared" si="23"/>
        <v>3664.6714040611751</v>
      </c>
      <c r="G145" s="79">
        <f t="shared" si="23"/>
        <v>2851.2108510271578</v>
      </c>
      <c r="H145" s="79">
        <f t="shared" si="23"/>
        <v>2344.4457217146137</v>
      </c>
      <c r="I145" s="79">
        <f t="shared" si="23"/>
        <v>2007.5261070247327</v>
      </c>
      <c r="J145" s="79">
        <f t="shared" si="23"/>
        <v>1767.6582170866186</v>
      </c>
      <c r="K145" s="79">
        <f t="shared" si="22"/>
        <v>1588.4447165623674</v>
      </c>
      <c r="L145" s="79">
        <f t="shared" si="15"/>
        <v>1449.6644781670111</v>
      </c>
      <c r="M145" s="79">
        <f t="shared" si="16"/>
        <v>1339.1844848454948</v>
      </c>
      <c r="N145" s="83">
        <f t="shared" si="17"/>
        <v>1206.4906164198301</v>
      </c>
      <c r="O145" s="84">
        <f t="shared" si="18"/>
        <v>1131.4288083108781</v>
      </c>
      <c r="P145" s="84">
        <f t="shared" si="19"/>
        <v>1068.2347945060978</v>
      </c>
      <c r="Q145" s="84">
        <f t="shared" si="20"/>
        <v>1014.3636109495585</v>
      </c>
      <c r="R145" s="85">
        <f t="shared" si="21"/>
        <v>967.94882598066772</v>
      </c>
      <c r="S145" s="21"/>
      <c r="AD145" s="120"/>
      <c r="AE145" s="125"/>
      <c r="AF145" s="128"/>
      <c r="AG145" s="122"/>
      <c r="AH145" s="66"/>
      <c r="AI145" s="66"/>
      <c r="AJ145" s="123"/>
      <c r="AK145" s="123"/>
    </row>
    <row r="146" spans="2:37" ht="15.5" hidden="1">
      <c r="B146" s="18"/>
      <c r="C146" s="78">
        <v>123000</v>
      </c>
      <c r="D146" s="79">
        <f t="shared" si="14"/>
        <v>10513.381104994398</v>
      </c>
      <c r="E146" s="79">
        <f t="shared" si="23"/>
        <v>5404.4474828598841</v>
      </c>
      <c r="F146" s="79">
        <f t="shared" si="23"/>
        <v>3694.709694258398</v>
      </c>
      <c r="G146" s="79">
        <f t="shared" si="23"/>
        <v>2874.581431773282</v>
      </c>
      <c r="H146" s="79">
        <f t="shared" si="23"/>
        <v>2363.6624899253893</v>
      </c>
      <c r="I146" s="79">
        <f t="shared" si="23"/>
        <v>2023.9812390495256</v>
      </c>
      <c r="J146" s="79">
        <f t="shared" si="23"/>
        <v>1782.1472188660171</v>
      </c>
      <c r="K146" s="79">
        <f t="shared" si="22"/>
        <v>1601.4647552227145</v>
      </c>
      <c r="L146" s="79">
        <f t="shared" si="15"/>
        <v>1461.5469738896916</v>
      </c>
      <c r="M146" s="79">
        <f t="shared" si="16"/>
        <v>1350.161406852425</v>
      </c>
      <c r="N146" s="83">
        <f t="shared" si="17"/>
        <v>1216.3798837675336</v>
      </c>
      <c r="O146" s="84">
        <f t="shared" si="18"/>
        <v>1140.7028149363771</v>
      </c>
      <c r="P146" s="84">
        <f t="shared" si="19"/>
        <v>1076.9908174118857</v>
      </c>
      <c r="Q146" s="84">
        <f t="shared" si="20"/>
        <v>1022.678066777014</v>
      </c>
      <c r="R146" s="85">
        <f t="shared" si="21"/>
        <v>975.88283275100105</v>
      </c>
      <c r="S146" s="21"/>
      <c r="AD146" s="120"/>
      <c r="AE146" s="125"/>
      <c r="AF146" s="128"/>
      <c r="AG146" s="122"/>
      <c r="AH146" s="66"/>
      <c r="AI146" s="66"/>
      <c r="AJ146" s="123"/>
      <c r="AK146" s="123"/>
    </row>
    <row r="147" spans="2:37" ht="15.5" hidden="1">
      <c r="B147" s="18"/>
      <c r="C147" s="78">
        <v>124000</v>
      </c>
      <c r="D147" s="79">
        <f t="shared" si="14"/>
        <v>10598.855748124433</v>
      </c>
      <c r="E147" s="79">
        <f t="shared" si="23"/>
        <v>5448.3860802815088</v>
      </c>
      <c r="F147" s="79">
        <f t="shared" si="23"/>
        <v>3724.7479844556206</v>
      </c>
      <c r="G147" s="79">
        <f t="shared" si="23"/>
        <v>2897.9520125194063</v>
      </c>
      <c r="H147" s="79">
        <f t="shared" si="23"/>
        <v>2382.8792581361649</v>
      </c>
      <c r="I147" s="79">
        <f t="shared" si="23"/>
        <v>2040.4363710743185</v>
      </c>
      <c r="J147" s="79">
        <f t="shared" si="23"/>
        <v>1796.6362206454157</v>
      </c>
      <c r="K147" s="79">
        <f t="shared" si="22"/>
        <v>1614.4847938830619</v>
      </c>
      <c r="L147" s="79">
        <f t="shared" si="15"/>
        <v>1473.429469612372</v>
      </c>
      <c r="M147" s="79">
        <f t="shared" si="16"/>
        <v>1361.1383288593554</v>
      </c>
      <c r="N147" s="83">
        <f t="shared" si="17"/>
        <v>1226.2691511152373</v>
      </c>
      <c r="O147" s="84">
        <f t="shared" si="18"/>
        <v>1149.976821561876</v>
      </c>
      <c r="P147" s="84">
        <f t="shared" si="19"/>
        <v>1085.7468403176733</v>
      </c>
      <c r="Q147" s="84">
        <f t="shared" si="20"/>
        <v>1030.9925226044693</v>
      </c>
      <c r="R147" s="85">
        <f t="shared" si="21"/>
        <v>983.81683952133437</v>
      </c>
      <c r="S147" s="21"/>
      <c r="AD147" s="120"/>
      <c r="AE147" s="125"/>
      <c r="AF147" s="128"/>
      <c r="AG147" s="122"/>
      <c r="AH147" s="66"/>
      <c r="AI147" s="66"/>
      <c r="AJ147" s="123"/>
      <c r="AK147" s="123"/>
    </row>
    <row r="148" spans="2:37" ht="15.5" hidden="1">
      <c r="B148" s="18"/>
      <c r="C148" s="86">
        <v>125000</v>
      </c>
      <c r="D148" s="87">
        <f t="shared" ref="D148:D211" si="24">PMT(D$11,D$6,$C148*(-1))</f>
        <v>10684.330391254469</v>
      </c>
      <c r="E148" s="87">
        <f t="shared" si="23"/>
        <v>5492.3246777031336</v>
      </c>
      <c r="F148" s="87">
        <f t="shared" si="23"/>
        <v>3754.7862746528435</v>
      </c>
      <c r="G148" s="87">
        <f t="shared" si="23"/>
        <v>2921.32259326553</v>
      </c>
      <c r="H148" s="87">
        <f t="shared" si="23"/>
        <v>2402.0960263469406</v>
      </c>
      <c r="I148" s="87">
        <f t="shared" si="23"/>
        <v>2056.8915030991116</v>
      </c>
      <c r="J148" s="87">
        <f t="shared" si="23"/>
        <v>1811.1252224248142</v>
      </c>
      <c r="K148" s="87">
        <f t="shared" si="22"/>
        <v>1627.5048325434093</v>
      </c>
      <c r="L148" s="87">
        <f t="shared" si="15"/>
        <v>1485.3119653350525</v>
      </c>
      <c r="M148" s="87">
        <f t="shared" si="16"/>
        <v>1372.1152508662856</v>
      </c>
      <c r="N148" s="88">
        <f t="shared" si="17"/>
        <v>1236.1584184629407</v>
      </c>
      <c r="O148" s="89">
        <f t="shared" si="18"/>
        <v>1159.2508281873752</v>
      </c>
      <c r="P148" s="89">
        <f t="shared" si="19"/>
        <v>1094.502863223461</v>
      </c>
      <c r="Q148" s="89">
        <f t="shared" si="20"/>
        <v>1039.3069784319248</v>
      </c>
      <c r="R148" s="90">
        <f t="shared" si="21"/>
        <v>991.7508462916677</v>
      </c>
      <c r="S148" s="21"/>
      <c r="AD148" s="115"/>
      <c r="AE148" s="66"/>
      <c r="AF148" s="66"/>
      <c r="AG148" s="66"/>
      <c r="AH148" s="66"/>
      <c r="AI148" s="66"/>
      <c r="AJ148" s="124"/>
      <c r="AK148" s="124"/>
    </row>
    <row r="149" spans="2:37" ht="15.5" hidden="1">
      <c r="B149" s="18"/>
      <c r="C149" s="78">
        <v>126000</v>
      </c>
      <c r="D149" s="79">
        <f t="shared" si="24"/>
        <v>10769.805034384506</v>
      </c>
      <c r="E149" s="79">
        <f t="shared" si="23"/>
        <v>5536.2632751247584</v>
      </c>
      <c r="F149" s="79">
        <f t="shared" si="23"/>
        <v>3784.8245648500665</v>
      </c>
      <c r="G149" s="79">
        <f t="shared" si="23"/>
        <v>2944.6931740116547</v>
      </c>
      <c r="H149" s="79">
        <f t="shared" si="23"/>
        <v>2421.3127945577157</v>
      </c>
      <c r="I149" s="79">
        <f t="shared" si="23"/>
        <v>2073.3466351239044</v>
      </c>
      <c r="J149" s="79">
        <f t="shared" si="23"/>
        <v>1825.6142242042126</v>
      </c>
      <c r="K149" s="79">
        <f t="shared" si="22"/>
        <v>1640.5248712037564</v>
      </c>
      <c r="L149" s="79">
        <f t="shared" si="15"/>
        <v>1497.194461057733</v>
      </c>
      <c r="M149" s="79">
        <f t="shared" si="16"/>
        <v>1383.0921728732158</v>
      </c>
      <c r="N149" s="83">
        <f t="shared" si="17"/>
        <v>1246.0476858106442</v>
      </c>
      <c r="O149" s="84">
        <f t="shared" si="18"/>
        <v>1168.5248348128741</v>
      </c>
      <c r="P149" s="84">
        <f t="shared" si="19"/>
        <v>1103.2588861292486</v>
      </c>
      <c r="Q149" s="84">
        <f t="shared" si="20"/>
        <v>1047.6214342593801</v>
      </c>
      <c r="R149" s="85">
        <f t="shared" si="21"/>
        <v>999.68485306200103</v>
      </c>
      <c r="S149" s="21"/>
      <c r="AD149" s="120"/>
      <c r="AE149" s="125"/>
      <c r="AF149" s="128"/>
      <c r="AG149" s="122"/>
      <c r="AH149" s="66"/>
      <c r="AI149" s="66"/>
      <c r="AJ149" s="123"/>
      <c r="AK149" s="123"/>
    </row>
    <row r="150" spans="2:37" ht="15.5" hidden="1">
      <c r="B150" s="18"/>
      <c r="C150" s="78">
        <v>127000</v>
      </c>
      <c r="D150" s="79">
        <f t="shared" si="24"/>
        <v>10855.27967751454</v>
      </c>
      <c r="E150" s="79">
        <f t="shared" si="23"/>
        <v>5580.2018725463849</v>
      </c>
      <c r="F150" s="79">
        <f t="shared" si="23"/>
        <v>3814.8628550472886</v>
      </c>
      <c r="G150" s="79">
        <f t="shared" si="23"/>
        <v>2968.063754757779</v>
      </c>
      <c r="H150" s="79">
        <f t="shared" si="23"/>
        <v>2440.5295627684914</v>
      </c>
      <c r="I150" s="79">
        <f t="shared" si="23"/>
        <v>2089.8017671486973</v>
      </c>
      <c r="J150" s="79">
        <f t="shared" si="23"/>
        <v>1840.1032259836111</v>
      </c>
      <c r="K150" s="79">
        <f t="shared" si="22"/>
        <v>1653.5449098641038</v>
      </c>
      <c r="L150" s="79">
        <f t="shared" si="15"/>
        <v>1509.0769567804132</v>
      </c>
      <c r="M150" s="79">
        <f t="shared" si="16"/>
        <v>1394.0690948801462</v>
      </c>
      <c r="N150" s="83">
        <f t="shared" si="17"/>
        <v>1255.9369531583477</v>
      </c>
      <c r="O150" s="84">
        <f t="shared" si="18"/>
        <v>1177.7988414383731</v>
      </c>
      <c r="P150" s="84">
        <f t="shared" si="19"/>
        <v>1112.0149090350362</v>
      </c>
      <c r="Q150" s="84">
        <f t="shared" si="20"/>
        <v>1055.9358900868356</v>
      </c>
      <c r="R150" s="85">
        <f t="shared" si="21"/>
        <v>1007.6188598323344</v>
      </c>
      <c r="S150" s="21"/>
      <c r="AD150" s="120"/>
      <c r="AE150" s="125"/>
      <c r="AF150" s="128"/>
      <c r="AG150" s="122"/>
      <c r="AH150" s="66"/>
      <c r="AI150" s="66"/>
      <c r="AJ150" s="123"/>
      <c r="AK150" s="123"/>
    </row>
    <row r="151" spans="2:37" ht="15.5" hidden="1">
      <c r="B151" s="18"/>
      <c r="C151" s="78">
        <v>128000</v>
      </c>
      <c r="D151" s="79">
        <f t="shared" si="24"/>
        <v>10940.754320644575</v>
      </c>
      <c r="E151" s="79">
        <f t="shared" si="23"/>
        <v>5624.1404699680097</v>
      </c>
      <c r="F151" s="79">
        <f t="shared" si="23"/>
        <v>3844.9011452445116</v>
      </c>
      <c r="G151" s="79">
        <f t="shared" si="23"/>
        <v>2991.4343355039032</v>
      </c>
      <c r="H151" s="79">
        <f t="shared" si="23"/>
        <v>2459.746330979267</v>
      </c>
      <c r="I151" s="79">
        <f t="shared" si="23"/>
        <v>2106.2568991734902</v>
      </c>
      <c r="J151" s="79">
        <f t="shared" si="23"/>
        <v>1854.5922277630098</v>
      </c>
      <c r="K151" s="79">
        <f t="shared" si="22"/>
        <v>1666.564948524451</v>
      </c>
      <c r="L151" s="79">
        <f t="shared" si="15"/>
        <v>1520.9594525030936</v>
      </c>
      <c r="M151" s="79">
        <f t="shared" si="16"/>
        <v>1405.0460168870763</v>
      </c>
      <c r="N151" s="83">
        <f t="shared" si="17"/>
        <v>1265.8262205060512</v>
      </c>
      <c r="O151" s="84">
        <f t="shared" si="18"/>
        <v>1187.0728480638722</v>
      </c>
      <c r="P151" s="84">
        <f t="shared" si="19"/>
        <v>1120.7709319408241</v>
      </c>
      <c r="Q151" s="84">
        <f t="shared" si="20"/>
        <v>1064.2503459142908</v>
      </c>
      <c r="R151" s="85">
        <f t="shared" si="21"/>
        <v>1015.5528666026678</v>
      </c>
      <c r="S151" s="21"/>
      <c r="AD151" s="120"/>
      <c r="AE151" s="125"/>
      <c r="AF151" s="128"/>
      <c r="AG151" s="122"/>
      <c r="AH151" s="66"/>
      <c r="AI151" s="66"/>
      <c r="AJ151" s="123"/>
      <c r="AK151" s="123"/>
    </row>
    <row r="152" spans="2:37" ht="15.5" hidden="1">
      <c r="B152" s="18"/>
      <c r="C152" s="78">
        <v>129000</v>
      </c>
      <c r="D152" s="79">
        <f t="shared" si="24"/>
        <v>11026.228963774611</v>
      </c>
      <c r="E152" s="79">
        <f t="shared" si="23"/>
        <v>5668.0790673896345</v>
      </c>
      <c r="F152" s="79">
        <f t="shared" si="23"/>
        <v>3874.9394354417345</v>
      </c>
      <c r="G152" s="79">
        <f t="shared" si="23"/>
        <v>3014.804916250027</v>
      </c>
      <c r="H152" s="79">
        <f t="shared" si="23"/>
        <v>2478.9630991900426</v>
      </c>
      <c r="I152" s="79">
        <f t="shared" si="23"/>
        <v>2122.7120311982831</v>
      </c>
      <c r="J152" s="79">
        <f t="shared" si="23"/>
        <v>1869.0812295424084</v>
      </c>
      <c r="K152" s="79">
        <f t="shared" si="22"/>
        <v>1679.5849871847984</v>
      </c>
      <c r="L152" s="79">
        <f t="shared" si="15"/>
        <v>1532.8419482257741</v>
      </c>
      <c r="M152" s="79">
        <f t="shared" si="16"/>
        <v>1416.0229388940068</v>
      </c>
      <c r="N152" s="83">
        <f t="shared" si="17"/>
        <v>1275.7154878537547</v>
      </c>
      <c r="O152" s="84">
        <f t="shared" si="18"/>
        <v>1196.3468546893712</v>
      </c>
      <c r="P152" s="84">
        <f t="shared" si="19"/>
        <v>1129.5269548466119</v>
      </c>
      <c r="Q152" s="84">
        <f t="shared" si="20"/>
        <v>1072.5648017417464</v>
      </c>
      <c r="R152" s="85">
        <f t="shared" si="21"/>
        <v>1023.4868733730011</v>
      </c>
      <c r="S152" s="21"/>
      <c r="AD152" s="120"/>
      <c r="AE152" s="125"/>
      <c r="AF152" s="128"/>
      <c r="AG152" s="122"/>
      <c r="AH152" s="66"/>
      <c r="AI152" s="66"/>
      <c r="AJ152" s="123"/>
      <c r="AK152" s="123"/>
    </row>
    <row r="153" spans="2:37" ht="15.5" hidden="1">
      <c r="B153" s="18"/>
      <c r="C153" s="92">
        <v>130000</v>
      </c>
      <c r="D153" s="93">
        <f t="shared" si="24"/>
        <v>11111.703606904648</v>
      </c>
      <c r="E153" s="93">
        <f t="shared" si="23"/>
        <v>5712.0176648112592</v>
      </c>
      <c r="F153" s="93">
        <f t="shared" si="23"/>
        <v>3904.9777256389571</v>
      </c>
      <c r="G153" s="93">
        <f t="shared" si="23"/>
        <v>3038.1754969961517</v>
      </c>
      <c r="H153" s="93">
        <f t="shared" si="23"/>
        <v>2498.1798674008178</v>
      </c>
      <c r="I153" s="93">
        <f t="shared" si="23"/>
        <v>2139.1671632230759</v>
      </c>
      <c r="J153" s="93">
        <f t="shared" si="23"/>
        <v>1883.5702313218067</v>
      </c>
      <c r="K153" s="93">
        <f t="shared" si="22"/>
        <v>1692.6050258451457</v>
      </c>
      <c r="L153" s="93">
        <f t="shared" si="15"/>
        <v>1544.7244439484546</v>
      </c>
      <c r="M153" s="93">
        <f t="shared" si="16"/>
        <v>1426.9998609009369</v>
      </c>
      <c r="N153" s="88">
        <f t="shared" si="17"/>
        <v>1285.6047552014584</v>
      </c>
      <c r="O153" s="89">
        <f t="shared" si="18"/>
        <v>1205.6208613148699</v>
      </c>
      <c r="P153" s="89">
        <f t="shared" si="19"/>
        <v>1138.2829777523993</v>
      </c>
      <c r="Q153" s="89">
        <f t="shared" si="20"/>
        <v>1080.8792575692016</v>
      </c>
      <c r="R153" s="90">
        <f t="shared" si="21"/>
        <v>1031.4208801433344</v>
      </c>
      <c r="S153" s="21"/>
      <c r="AD153" s="115"/>
      <c r="AE153" s="66"/>
      <c r="AF153" s="66"/>
      <c r="AG153" s="66"/>
      <c r="AH153" s="66"/>
      <c r="AI153" s="66"/>
      <c r="AJ153" s="124"/>
      <c r="AK153" s="124"/>
    </row>
    <row r="154" spans="2:37" ht="15.5" hidden="1">
      <c r="B154" s="18"/>
      <c r="C154" s="78">
        <v>131000</v>
      </c>
      <c r="D154" s="79">
        <f t="shared" si="24"/>
        <v>11197.178250034684</v>
      </c>
      <c r="E154" s="79">
        <f t="shared" si="23"/>
        <v>5755.9562622328849</v>
      </c>
      <c r="F154" s="79">
        <f t="shared" si="23"/>
        <v>3935.01601583618</v>
      </c>
      <c r="G154" s="79">
        <f t="shared" si="23"/>
        <v>3061.5460777422759</v>
      </c>
      <c r="H154" s="79">
        <f t="shared" si="23"/>
        <v>2517.3966356115934</v>
      </c>
      <c r="I154" s="79">
        <f t="shared" si="23"/>
        <v>2155.6222952478688</v>
      </c>
      <c r="J154" s="79">
        <f t="shared" si="23"/>
        <v>1898.0592331012051</v>
      </c>
      <c r="K154" s="79">
        <f t="shared" si="22"/>
        <v>1705.6250645054927</v>
      </c>
      <c r="L154" s="79">
        <f t="shared" si="15"/>
        <v>1556.606939671135</v>
      </c>
      <c r="M154" s="79">
        <f t="shared" si="16"/>
        <v>1437.9767829078671</v>
      </c>
      <c r="N154" s="83">
        <f t="shared" si="17"/>
        <v>1295.4940225491619</v>
      </c>
      <c r="O154" s="84">
        <f t="shared" si="18"/>
        <v>1214.8948679403691</v>
      </c>
      <c r="P154" s="84">
        <f t="shared" si="19"/>
        <v>1147.0390006581872</v>
      </c>
      <c r="Q154" s="84">
        <f t="shared" si="20"/>
        <v>1089.1937133966571</v>
      </c>
      <c r="R154" s="85">
        <f t="shared" si="21"/>
        <v>1039.3548869136678</v>
      </c>
      <c r="S154" s="21"/>
      <c r="AD154" s="120"/>
      <c r="AE154" s="125"/>
      <c r="AF154" s="128"/>
      <c r="AG154" s="122"/>
      <c r="AH154" s="66"/>
      <c r="AI154" s="66"/>
      <c r="AJ154" s="123"/>
      <c r="AK154" s="123"/>
    </row>
    <row r="155" spans="2:37" ht="15.5" hidden="1">
      <c r="B155" s="18"/>
      <c r="C155" s="78">
        <v>132000</v>
      </c>
      <c r="D155" s="79">
        <f t="shared" si="24"/>
        <v>11282.652893164719</v>
      </c>
      <c r="E155" s="79">
        <f t="shared" si="23"/>
        <v>5799.8948596545097</v>
      </c>
      <c r="F155" s="79">
        <f t="shared" si="23"/>
        <v>3965.054306033403</v>
      </c>
      <c r="G155" s="79">
        <f t="shared" si="23"/>
        <v>3084.9166584884001</v>
      </c>
      <c r="H155" s="79">
        <f t="shared" si="23"/>
        <v>2536.613403822369</v>
      </c>
      <c r="I155" s="79">
        <f t="shared" si="23"/>
        <v>2172.0774272726617</v>
      </c>
      <c r="J155" s="79">
        <f t="shared" si="23"/>
        <v>1912.5482348806038</v>
      </c>
      <c r="K155" s="79">
        <f t="shared" si="22"/>
        <v>1718.6451031658401</v>
      </c>
      <c r="L155" s="79">
        <f t="shared" si="15"/>
        <v>1568.4894353938155</v>
      </c>
      <c r="M155" s="79">
        <f t="shared" si="16"/>
        <v>1448.9537049147975</v>
      </c>
      <c r="N155" s="83">
        <f t="shared" si="17"/>
        <v>1305.3832898968653</v>
      </c>
      <c r="O155" s="84">
        <f t="shared" si="18"/>
        <v>1224.168874565868</v>
      </c>
      <c r="P155" s="84">
        <f t="shared" si="19"/>
        <v>1155.7950235639748</v>
      </c>
      <c r="Q155" s="84">
        <f t="shared" si="20"/>
        <v>1097.5081692241126</v>
      </c>
      <c r="R155" s="85">
        <f t="shared" si="21"/>
        <v>1047.2888936840011</v>
      </c>
      <c r="S155" s="21"/>
      <c r="AD155" s="120"/>
      <c r="AE155" s="125"/>
      <c r="AF155" s="128"/>
      <c r="AG155" s="122"/>
      <c r="AH155" s="66"/>
      <c r="AI155" s="66"/>
      <c r="AJ155" s="123"/>
      <c r="AK155" s="123"/>
    </row>
    <row r="156" spans="2:37" ht="15.5" hidden="1">
      <c r="B156" s="18"/>
      <c r="C156" s="78">
        <v>133000</v>
      </c>
      <c r="D156" s="79">
        <f t="shared" si="24"/>
        <v>11368.127536294756</v>
      </c>
      <c r="E156" s="79">
        <f t="shared" si="23"/>
        <v>5843.8334570761344</v>
      </c>
      <c r="F156" s="79">
        <f t="shared" si="23"/>
        <v>3995.0925962306251</v>
      </c>
      <c r="G156" s="79">
        <f t="shared" si="23"/>
        <v>3108.2872392345243</v>
      </c>
      <c r="H156" s="79">
        <f t="shared" si="23"/>
        <v>2555.8301720331447</v>
      </c>
      <c r="I156" s="79">
        <f t="shared" si="23"/>
        <v>2188.5325592974546</v>
      </c>
      <c r="J156" s="79">
        <f t="shared" si="23"/>
        <v>1927.0372366600025</v>
      </c>
      <c r="K156" s="79">
        <f t="shared" si="22"/>
        <v>1731.6651418261872</v>
      </c>
      <c r="L156" s="79">
        <f t="shared" si="15"/>
        <v>1580.3719311164957</v>
      </c>
      <c r="M156" s="79">
        <f t="shared" si="16"/>
        <v>1459.9306269217277</v>
      </c>
      <c r="N156" s="83">
        <f t="shared" si="17"/>
        <v>1315.272557244569</v>
      </c>
      <c r="O156" s="84">
        <f t="shared" si="18"/>
        <v>1233.442881191367</v>
      </c>
      <c r="P156" s="84">
        <f t="shared" si="19"/>
        <v>1164.5510464697625</v>
      </c>
      <c r="Q156" s="84">
        <f t="shared" si="20"/>
        <v>1105.8226250515679</v>
      </c>
      <c r="R156" s="85">
        <f t="shared" si="21"/>
        <v>1055.2229004543344</v>
      </c>
      <c r="S156" s="21"/>
      <c r="AD156" s="120"/>
      <c r="AE156" s="125"/>
      <c r="AF156" s="128"/>
      <c r="AG156" s="122"/>
      <c r="AH156" s="66"/>
      <c r="AI156" s="66"/>
      <c r="AJ156" s="123"/>
      <c r="AK156" s="123"/>
    </row>
    <row r="157" spans="2:37" ht="15.5" hidden="1">
      <c r="B157" s="18"/>
      <c r="C157" s="78">
        <v>134000</v>
      </c>
      <c r="D157" s="79">
        <f t="shared" si="24"/>
        <v>11453.602179424792</v>
      </c>
      <c r="E157" s="79">
        <f t="shared" si="23"/>
        <v>5887.7720544977592</v>
      </c>
      <c r="F157" s="79">
        <f t="shared" si="23"/>
        <v>4025.1308864278481</v>
      </c>
      <c r="G157" s="79">
        <f t="shared" si="23"/>
        <v>3131.6578199806486</v>
      </c>
      <c r="H157" s="79">
        <f t="shared" si="23"/>
        <v>2575.0469402439203</v>
      </c>
      <c r="I157" s="79">
        <f t="shared" si="23"/>
        <v>2204.9876913222474</v>
      </c>
      <c r="J157" s="79">
        <f t="shared" si="23"/>
        <v>1941.5262384394007</v>
      </c>
      <c r="K157" s="79">
        <f t="shared" si="22"/>
        <v>1744.6851804865346</v>
      </c>
      <c r="L157" s="79">
        <f t="shared" si="15"/>
        <v>1592.2544268391762</v>
      </c>
      <c r="M157" s="79">
        <f t="shared" si="16"/>
        <v>1470.9075489286581</v>
      </c>
      <c r="N157" s="83">
        <f t="shared" si="17"/>
        <v>1325.1618245922723</v>
      </c>
      <c r="O157" s="84">
        <f t="shared" si="18"/>
        <v>1242.7168878168661</v>
      </c>
      <c r="P157" s="84">
        <f t="shared" si="19"/>
        <v>1173.3070693755501</v>
      </c>
      <c r="Q157" s="84">
        <f t="shared" si="20"/>
        <v>1114.1370808790234</v>
      </c>
      <c r="R157" s="85">
        <f t="shared" si="21"/>
        <v>1063.1569072246677</v>
      </c>
      <c r="S157" s="21"/>
      <c r="AD157" s="120"/>
      <c r="AE157" s="125"/>
      <c r="AF157" s="128"/>
      <c r="AG157" s="122"/>
      <c r="AH157" s="66"/>
      <c r="AI157" s="66"/>
      <c r="AJ157" s="123"/>
      <c r="AK157" s="123"/>
    </row>
    <row r="158" spans="2:37" ht="15.5" hidden="1">
      <c r="B158" s="18"/>
      <c r="C158" s="86">
        <v>135000</v>
      </c>
      <c r="D158" s="87">
        <f t="shared" si="24"/>
        <v>11539.076822554825</v>
      </c>
      <c r="E158" s="87">
        <f t="shared" si="23"/>
        <v>5931.7106519193849</v>
      </c>
      <c r="F158" s="87">
        <f t="shared" si="23"/>
        <v>4055.169176625071</v>
      </c>
      <c r="G158" s="87">
        <f t="shared" si="23"/>
        <v>3155.0284007267728</v>
      </c>
      <c r="H158" s="87">
        <f t="shared" si="23"/>
        <v>2594.2637084546959</v>
      </c>
      <c r="I158" s="87">
        <f t="shared" si="23"/>
        <v>2221.4428233470403</v>
      </c>
      <c r="J158" s="87">
        <f t="shared" si="23"/>
        <v>1956.0152402187991</v>
      </c>
      <c r="K158" s="87">
        <f t="shared" si="22"/>
        <v>1757.705219146882</v>
      </c>
      <c r="L158" s="87">
        <f t="shared" si="15"/>
        <v>1604.1369225618566</v>
      </c>
      <c r="M158" s="87">
        <f t="shared" si="16"/>
        <v>1481.8844709355883</v>
      </c>
      <c r="N158" s="88">
        <f t="shared" si="17"/>
        <v>1335.0510919399758</v>
      </c>
      <c r="O158" s="89">
        <f t="shared" si="18"/>
        <v>1251.9908944423651</v>
      </c>
      <c r="P158" s="89">
        <f t="shared" si="19"/>
        <v>1182.063092281338</v>
      </c>
      <c r="Q158" s="89">
        <f t="shared" si="20"/>
        <v>1122.4515367064787</v>
      </c>
      <c r="R158" s="90">
        <f t="shared" si="21"/>
        <v>1071.0909139950011</v>
      </c>
      <c r="S158" s="21"/>
      <c r="AD158" s="115"/>
      <c r="AE158" s="66"/>
      <c r="AF158" s="66"/>
      <c r="AG158" s="66"/>
      <c r="AH158" s="66"/>
      <c r="AI158" s="66"/>
      <c r="AJ158" s="124"/>
      <c r="AK158" s="124"/>
    </row>
    <row r="159" spans="2:37" ht="15.5" hidden="1">
      <c r="B159" s="18"/>
      <c r="C159" s="78">
        <v>136000</v>
      </c>
      <c r="D159" s="79">
        <f t="shared" si="24"/>
        <v>11624.551465684861</v>
      </c>
      <c r="E159" s="79">
        <f t="shared" si="23"/>
        <v>5975.6492493410096</v>
      </c>
      <c r="F159" s="79">
        <f t="shared" si="23"/>
        <v>4085.2074668222936</v>
      </c>
      <c r="G159" s="79">
        <f t="shared" si="23"/>
        <v>3178.398981472897</v>
      </c>
      <c r="H159" s="79">
        <f t="shared" si="23"/>
        <v>2613.4804766654711</v>
      </c>
      <c r="I159" s="79">
        <f t="shared" si="23"/>
        <v>2237.8979553718332</v>
      </c>
      <c r="J159" s="79">
        <f t="shared" si="23"/>
        <v>1970.5042419981978</v>
      </c>
      <c r="K159" s="79">
        <f t="shared" si="22"/>
        <v>1770.7252578072291</v>
      </c>
      <c r="L159" s="79">
        <f t="shared" si="15"/>
        <v>1616.0194182845371</v>
      </c>
      <c r="M159" s="79">
        <f t="shared" si="16"/>
        <v>1492.8613929425187</v>
      </c>
      <c r="N159" s="83">
        <f t="shared" si="17"/>
        <v>1344.9403592876795</v>
      </c>
      <c r="O159" s="84">
        <f t="shared" si="18"/>
        <v>1261.264901067864</v>
      </c>
      <c r="P159" s="84">
        <f t="shared" si="19"/>
        <v>1190.8191151871254</v>
      </c>
      <c r="Q159" s="84">
        <f t="shared" si="20"/>
        <v>1130.7659925339342</v>
      </c>
      <c r="R159" s="85">
        <f t="shared" si="21"/>
        <v>1079.0249207653344</v>
      </c>
      <c r="S159" s="21"/>
      <c r="AD159" s="120"/>
      <c r="AE159" s="125"/>
      <c r="AF159" s="128"/>
      <c r="AG159" s="122"/>
      <c r="AH159" s="66"/>
      <c r="AI159" s="66"/>
      <c r="AJ159" s="123"/>
      <c r="AK159" s="123"/>
    </row>
    <row r="160" spans="2:37" ht="15.5" hidden="1">
      <c r="B160" s="18"/>
      <c r="C160" s="78">
        <v>137000</v>
      </c>
      <c r="D160" s="79">
        <f t="shared" si="24"/>
        <v>11710.026108814898</v>
      </c>
      <c r="E160" s="79">
        <f t="shared" si="23"/>
        <v>6019.5878467626344</v>
      </c>
      <c r="F160" s="79">
        <f t="shared" si="23"/>
        <v>4115.2457570195165</v>
      </c>
      <c r="G160" s="79">
        <f t="shared" si="23"/>
        <v>3201.7695622190213</v>
      </c>
      <c r="H160" s="79">
        <f t="shared" si="23"/>
        <v>2632.6972448762467</v>
      </c>
      <c r="I160" s="79">
        <f t="shared" si="23"/>
        <v>2254.3530873966261</v>
      </c>
      <c r="J160" s="79">
        <f t="shared" si="23"/>
        <v>1984.9932437775965</v>
      </c>
      <c r="K160" s="79">
        <f t="shared" si="22"/>
        <v>1783.7452964675765</v>
      </c>
      <c r="L160" s="79">
        <f t="shared" si="15"/>
        <v>1627.9019140072176</v>
      </c>
      <c r="M160" s="79">
        <f t="shared" si="16"/>
        <v>1503.8383149494489</v>
      </c>
      <c r="N160" s="83">
        <f t="shared" si="17"/>
        <v>1354.829626635383</v>
      </c>
      <c r="O160" s="84">
        <f t="shared" si="18"/>
        <v>1270.5389076933629</v>
      </c>
      <c r="P160" s="84">
        <f t="shared" si="19"/>
        <v>1199.5751380929132</v>
      </c>
      <c r="Q160" s="84">
        <f t="shared" si="20"/>
        <v>1139.0804483613895</v>
      </c>
      <c r="R160" s="85">
        <f t="shared" si="21"/>
        <v>1086.9589275356677</v>
      </c>
      <c r="S160" s="21"/>
      <c r="AD160" s="120"/>
      <c r="AE160" s="125"/>
      <c r="AF160" s="128"/>
      <c r="AG160" s="122"/>
      <c r="AH160" s="66"/>
      <c r="AI160" s="66"/>
      <c r="AJ160" s="123"/>
      <c r="AK160" s="123"/>
    </row>
    <row r="161" spans="2:37" ht="15.5" hidden="1">
      <c r="B161" s="18"/>
      <c r="C161" s="78">
        <v>138000</v>
      </c>
      <c r="D161" s="79">
        <f t="shared" si="24"/>
        <v>11795.500751944934</v>
      </c>
      <c r="E161" s="79">
        <f t="shared" si="23"/>
        <v>6063.5264441842592</v>
      </c>
      <c r="F161" s="79">
        <f t="shared" si="23"/>
        <v>4145.2840472167391</v>
      </c>
      <c r="G161" s="79">
        <f t="shared" si="23"/>
        <v>3225.1401429651455</v>
      </c>
      <c r="H161" s="79">
        <f t="shared" si="23"/>
        <v>2651.9140130870223</v>
      </c>
      <c r="I161" s="79">
        <f t="shared" si="23"/>
        <v>2270.8082194214189</v>
      </c>
      <c r="J161" s="79">
        <f t="shared" si="23"/>
        <v>1999.4822455569947</v>
      </c>
      <c r="K161" s="79">
        <f t="shared" si="22"/>
        <v>1796.7653351279237</v>
      </c>
      <c r="L161" s="79">
        <f t="shared" ref="L161:L224" si="25">PMT($L$11,$L$6,C161*(-1))</f>
        <v>1639.784409729898</v>
      </c>
      <c r="M161" s="79">
        <f t="shared" ref="M161:M224" si="26">PMT($M$11,$M$6,C161*(-1))</f>
        <v>1514.8152369563791</v>
      </c>
      <c r="N161" s="83">
        <f t="shared" ref="N161:N223" si="27">PMT($N$11,$N$6,C161*(-1))</f>
        <v>1364.7188939830864</v>
      </c>
      <c r="O161" s="84">
        <f t="shared" ref="O161:O223" si="28">PMT($O$11,$O$6,C161*(-1))</f>
        <v>1279.8129143188621</v>
      </c>
      <c r="P161" s="84">
        <f t="shared" ref="P161:P223" si="29">PMT($P$11,$P$6,C161*(-1))</f>
        <v>1208.3311609987011</v>
      </c>
      <c r="Q161" s="84">
        <f t="shared" ref="Q161:Q223" si="30">PMT($Q$11,$Q$6,C161*(-1))</f>
        <v>1147.394904188845</v>
      </c>
      <c r="R161" s="85">
        <f t="shared" ref="R161:R223" si="31">PMT($R$11,$R$6,C161*(-1))</f>
        <v>1094.8929343060011</v>
      </c>
      <c r="S161" s="21"/>
      <c r="AD161" s="120"/>
      <c r="AE161" s="125"/>
      <c r="AF161" s="128"/>
      <c r="AG161" s="122"/>
      <c r="AH161" s="66"/>
      <c r="AI161" s="66"/>
      <c r="AJ161" s="123"/>
      <c r="AK161" s="123"/>
    </row>
    <row r="162" spans="2:37" ht="15.5" hidden="1">
      <c r="B162" s="18"/>
      <c r="C162" s="78">
        <v>139000</v>
      </c>
      <c r="D162" s="79">
        <f t="shared" si="24"/>
        <v>11880.975395074969</v>
      </c>
      <c r="E162" s="79">
        <f t="shared" si="23"/>
        <v>6107.4650416058857</v>
      </c>
      <c r="F162" s="79">
        <f t="shared" si="23"/>
        <v>4175.3223374139616</v>
      </c>
      <c r="G162" s="79">
        <f t="shared" si="23"/>
        <v>3248.5107237112697</v>
      </c>
      <c r="H162" s="79">
        <f t="shared" si="23"/>
        <v>2671.130781297798</v>
      </c>
      <c r="I162" s="79">
        <f t="shared" si="23"/>
        <v>2287.2633514462118</v>
      </c>
      <c r="J162" s="79">
        <f t="shared" si="23"/>
        <v>2013.9712473363934</v>
      </c>
      <c r="K162" s="79">
        <f t="shared" ref="K162:K225" si="32">PMT($K$11,$K$6,C162*(-1))</f>
        <v>1809.785373788271</v>
      </c>
      <c r="L162" s="79">
        <f t="shared" si="25"/>
        <v>1651.6669054525782</v>
      </c>
      <c r="M162" s="79">
        <f t="shared" si="26"/>
        <v>1525.7921589633095</v>
      </c>
      <c r="N162" s="83">
        <f t="shared" si="27"/>
        <v>1374.6081613307902</v>
      </c>
      <c r="O162" s="84">
        <f t="shared" si="28"/>
        <v>1289.0869209443611</v>
      </c>
      <c r="P162" s="84">
        <f t="shared" si="29"/>
        <v>1217.0871839044885</v>
      </c>
      <c r="Q162" s="84">
        <f t="shared" si="30"/>
        <v>1155.7093600163003</v>
      </c>
      <c r="R162" s="85">
        <f t="shared" si="31"/>
        <v>1102.8269410763344</v>
      </c>
      <c r="S162" s="21"/>
      <c r="AD162" s="120"/>
      <c r="AE162" s="125"/>
      <c r="AF162" s="128"/>
      <c r="AG162" s="122"/>
      <c r="AH162" s="66"/>
      <c r="AI162" s="66"/>
      <c r="AJ162" s="123"/>
      <c r="AK162" s="123"/>
    </row>
    <row r="163" spans="2:37" ht="15.5" hidden="1">
      <c r="B163" s="18"/>
      <c r="C163" s="78">
        <v>140000</v>
      </c>
      <c r="D163" s="79">
        <f t="shared" si="24"/>
        <v>11966.450038205006</v>
      </c>
      <c r="E163" s="79">
        <f t="shared" si="23"/>
        <v>6151.4036390275105</v>
      </c>
      <c r="F163" s="79">
        <f t="shared" si="23"/>
        <v>4205.3606276111841</v>
      </c>
      <c r="G163" s="79">
        <f t="shared" si="23"/>
        <v>3271.881304457394</v>
      </c>
      <c r="H163" s="79">
        <f t="shared" si="23"/>
        <v>2690.3475495085731</v>
      </c>
      <c r="I163" s="79">
        <f t="shared" si="23"/>
        <v>2303.7184834710051</v>
      </c>
      <c r="J163" s="79">
        <f t="shared" si="23"/>
        <v>2028.4602491157918</v>
      </c>
      <c r="K163" s="79">
        <f t="shared" si="32"/>
        <v>1822.8054124486184</v>
      </c>
      <c r="L163" s="79">
        <f t="shared" si="25"/>
        <v>1663.5494011752587</v>
      </c>
      <c r="M163" s="79">
        <f t="shared" si="26"/>
        <v>1536.7690809702397</v>
      </c>
      <c r="N163" s="88">
        <f t="shared" si="27"/>
        <v>1384.4974286784934</v>
      </c>
      <c r="O163" s="89">
        <f t="shared" si="28"/>
        <v>1298.36092756986</v>
      </c>
      <c r="P163" s="89">
        <f t="shared" si="29"/>
        <v>1225.8432068102763</v>
      </c>
      <c r="Q163" s="89">
        <f t="shared" si="30"/>
        <v>1164.0238158437558</v>
      </c>
      <c r="R163" s="90">
        <f t="shared" si="31"/>
        <v>1110.7609478466677</v>
      </c>
      <c r="S163" s="21"/>
      <c r="AD163" s="115"/>
      <c r="AE163" s="66"/>
      <c r="AF163" s="66"/>
      <c r="AG163" s="66"/>
      <c r="AH163" s="66"/>
      <c r="AI163" s="66"/>
      <c r="AJ163" s="124"/>
      <c r="AK163" s="124"/>
    </row>
    <row r="164" spans="2:37" ht="15.5" hidden="1">
      <c r="B164" s="18"/>
      <c r="C164" s="78">
        <v>141000</v>
      </c>
      <c r="D164" s="79">
        <f t="shared" si="24"/>
        <v>12051.924681335042</v>
      </c>
      <c r="E164" s="79">
        <f t="shared" si="23"/>
        <v>6195.3422364491353</v>
      </c>
      <c r="F164" s="79">
        <f t="shared" si="23"/>
        <v>4235.3989178084075</v>
      </c>
      <c r="G164" s="79">
        <f t="shared" si="23"/>
        <v>3295.2518852035182</v>
      </c>
      <c r="H164" s="79">
        <f t="shared" si="23"/>
        <v>2709.5643177193488</v>
      </c>
      <c r="I164" s="79">
        <f t="shared" si="23"/>
        <v>2320.1736154957975</v>
      </c>
      <c r="J164" s="79">
        <f t="shared" si="23"/>
        <v>2042.9492508951905</v>
      </c>
      <c r="K164" s="79">
        <f t="shared" si="32"/>
        <v>1835.8254511089656</v>
      </c>
      <c r="L164" s="79">
        <f t="shared" si="25"/>
        <v>1675.4318968979392</v>
      </c>
      <c r="M164" s="79">
        <f t="shared" si="26"/>
        <v>1547.7460029771701</v>
      </c>
      <c r="N164" s="83">
        <f t="shared" si="27"/>
        <v>1394.3866960261969</v>
      </c>
      <c r="O164" s="84">
        <f t="shared" si="28"/>
        <v>1307.6349341953592</v>
      </c>
      <c r="P164" s="84">
        <f t="shared" si="29"/>
        <v>1234.599229716064</v>
      </c>
      <c r="Q164" s="84">
        <f t="shared" si="30"/>
        <v>1172.3382716712113</v>
      </c>
      <c r="R164" s="85">
        <f t="shared" si="31"/>
        <v>1118.694954617001</v>
      </c>
      <c r="S164" s="21"/>
      <c r="AD164" s="120"/>
      <c r="AE164" s="125"/>
      <c r="AF164" s="128"/>
      <c r="AG164" s="122"/>
      <c r="AH164" s="66"/>
      <c r="AI164" s="66"/>
      <c r="AJ164" s="123"/>
      <c r="AK164" s="123"/>
    </row>
    <row r="165" spans="2:37" ht="15.5" hidden="1">
      <c r="B165" s="18"/>
      <c r="C165" s="78">
        <v>142000</v>
      </c>
      <c r="D165" s="79">
        <f t="shared" si="24"/>
        <v>12137.399324465077</v>
      </c>
      <c r="E165" s="79">
        <f t="shared" si="23"/>
        <v>6239.28083387076</v>
      </c>
      <c r="F165" s="79">
        <f t="shared" si="23"/>
        <v>4265.4372080056301</v>
      </c>
      <c r="G165" s="79">
        <f t="shared" si="23"/>
        <v>3318.6224659496424</v>
      </c>
      <c r="H165" s="79">
        <f t="shared" si="23"/>
        <v>2728.7810859301244</v>
      </c>
      <c r="I165" s="79">
        <f t="shared" si="23"/>
        <v>2336.6287475205904</v>
      </c>
      <c r="J165" s="79">
        <f t="shared" si="23"/>
        <v>2057.438252674589</v>
      </c>
      <c r="K165" s="79">
        <f t="shared" si="32"/>
        <v>1848.845489769313</v>
      </c>
      <c r="L165" s="79">
        <f t="shared" si="25"/>
        <v>1687.3143926206196</v>
      </c>
      <c r="M165" s="79">
        <f t="shared" si="26"/>
        <v>1558.7229249841002</v>
      </c>
      <c r="N165" s="83">
        <f t="shared" si="27"/>
        <v>1404.2759633739006</v>
      </c>
      <c r="O165" s="84">
        <f t="shared" si="28"/>
        <v>1316.9089408208581</v>
      </c>
      <c r="P165" s="84">
        <f t="shared" si="29"/>
        <v>1243.3552526218516</v>
      </c>
      <c r="Q165" s="84">
        <f t="shared" si="30"/>
        <v>1180.6527274986665</v>
      </c>
      <c r="R165" s="85">
        <f t="shared" si="31"/>
        <v>1126.6289613873346</v>
      </c>
      <c r="S165" s="21"/>
      <c r="AD165" s="120"/>
      <c r="AE165" s="125"/>
      <c r="AF165" s="128"/>
      <c r="AG165" s="122"/>
      <c r="AH165" s="66"/>
      <c r="AI165" s="66"/>
      <c r="AJ165" s="123"/>
      <c r="AK165" s="123"/>
    </row>
    <row r="166" spans="2:37" ht="15.5" hidden="1">
      <c r="B166" s="18"/>
      <c r="C166" s="78">
        <v>143000</v>
      </c>
      <c r="D166" s="79">
        <f t="shared" si="24"/>
        <v>12222.873967595111</v>
      </c>
      <c r="E166" s="79">
        <f t="shared" si="23"/>
        <v>6283.2194312923857</v>
      </c>
      <c r="F166" s="79">
        <f t="shared" si="23"/>
        <v>4295.4754982028526</v>
      </c>
      <c r="G166" s="79">
        <f t="shared" si="23"/>
        <v>3341.9930466957667</v>
      </c>
      <c r="H166" s="79">
        <f t="shared" si="23"/>
        <v>2747.9978541409</v>
      </c>
      <c r="I166" s="79">
        <f t="shared" si="23"/>
        <v>2353.0838795453833</v>
      </c>
      <c r="J166" s="79">
        <f t="shared" si="23"/>
        <v>2071.9272544539872</v>
      </c>
      <c r="K166" s="79">
        <f t="shared" si="32"/>
        <v>1861.8655284296601</v>
      </c>
      <c r="L166" s="79">
        <f t="shared" si="25"/>
        <v>1699.1968883433001</v>
      </c>
      <c r="M166" s="79">
        <f t="shared" si="26"/>
        <v>1569.6998469910304</v>
      </c>
      <c r="N166" s="83">
        <f t="shared" si="27"/>
        <v>1414.1652307216041</v>
      </c>
      <c r="O166" s="84">
        <f t="shared" si="28"/>
        <v>1326.182947446357</v>
      </c>
      <c r="P166" s="84">
        <f t="shared" si="29"/>
        <v>1252.1112755276392</v>
      </c>
      <c r="Q166" s="84">
        <f t="shared" si="30"/>
        <v>1188.9671833261218</v>
      </c>
      <c r="R166" s="85">
        <f t="shared" si="31"/>
        <v>1134.5629681576679</v>
      </c>
      <c r="S166" s="21"/>
      <c r="AD166" s="120"/>
      <c r="AE166" s="125"/>
      <c r="AF166" s="128"/>
      <c r="AG166" s="122"/>
      <c r="AH166" s="66"/>
      <c r="AI166" s="66"/>
      <c r="AJ166" s="123"/>
      <c r="AK166" s="123"/>
    </row>
    <row r="167" spans="2:37" ht="15.5" hidden="1">
      <c r="B167" s="18"/>
      <c r="C167" s="78">
        <v>144000</v>
      </c>
      <c r="D167" s="79">
        <f t="shared" si="24"/>
        <v>12308.348610725148</v>
      </c>
      <c r="E167" s="79">
        <f t="shared" si="23"/>
        <v>6327.1580287140105</v>
      </c>
      <c r="F167" s="79">
        <f t="shared" si="23"/>
        <v>4325.513788400076</v>
      </c>
      <c r="G167" s="79">
        <f t="shared" si="23"/>
        <v>3365.3636274418909</v>
      </c>
      <c r="H167" s="79">
        <f t="shared" si="23"/>
        <v>2767.2146223516756</v>
      </c>
      <c r="I167" s="79">
        <f t="shared" si="23"/>
        <v>2369.5390115701762</v>
      </c>
      <c r="J167" s="79">
        <f t="shared" si="23"/>
        <v>2086.4162562333859</v>
      </c>
      <c r="K167" s="79">
        <f t="shared" si="32"/>
        <v>1874.8855670900073</v>
      </c>
      <c r="L167" s="79">
        <f t="shared" si="25"/>
        <v>1711.0793840659803</v>
      </c>
      <c r="M167" s="79">
        <f t="shared" si="26"/>
        <v>1580.6767689979608</v>
      </c>
      <c r="N167" s="83">
        <f t="shared" si="27"/>
        <v>1424.0544980693078</v>
      </c>
      <c r="O167" s="84">
        <f t="shared" si="28"/>
        <v>1335.4569540718562</v>
      </c>
      <c r="P167" s="84">
        <f t="shared" si="29"/>
        <v>1260.8672984334271</v>
      </c>
      <c r="Q167" s="84">
        <f t="shared" si="30"/>
        <v>1197.2816391535773</v>
      </c>
      <c r="R167" s="85">
        <f t="shared" si="31"/>
        <v>1142.4969749280012</v>
      </c>
      <c r="S167" s="21"/>
      <c r="AD167" s="120"/>
      <c r="AE167" s="125"/>
      <c r="AF167" s="128"/>
      <c r="AG167" s="122"/>
      <c r="AH167" s="66"/>
      <c r="AI167" s="66"/>
      <c r="AJ167" s="123"/>
      <c r="AK167" s="123"/>
    </row>
    <row r="168" spans="2:37" ht="15.5" hidden="1">
      <c r="B168" s="18"/>
      <c r="C168" s="86">
        <v>145000</v>
      </c>
      <c r="D168" s="87">
        <f t="shared" si="24"/>
        <v>12393.823253855184</v>
      </c>
      <c r="E168" s="87">
        <f t="shared" si="23"/>
        <v>6371.0966261356352</v>
      </c>
      <c r="F168" s="87">
        <f t="shared" ref="E168:J210" si="33">PMT(F$11,F$6,$C168*(-1))</f>
        <v>4355.5520785972985</v>
      </c>
      <c r="G168" s="87">
        <f t="shared" si="33"/>
        <v>3388.7342081880151</v>
      </c>
      <c r="H168" s="87">
        <f t="shared" si="33"/>
        <v>2786.4313905624508</v>
      </c>
      <c r="I168" s="87">
        <f t="shared" si="33"/>
        <v>2385.9941435949695</v>
      </c>
      <c r="J168" s="87">
        <f t="shared" si="33"/>
        <v>2100.9052580127845</v>
      </c>
      <c r="K168" s="87">
        <f t="shared" si="32"/>
        <v>1887.9056057503547</v>
      </c>
      <c r="L168" s="87">
        <f t="shared" si="25"/>
        <v>1722.9618797886608</v>
      </c>
      <c r="M168" s="87">
        <f t="shared" si="26"/>
        <v>1591.653691004891</v>
      </c>
      <c r="N168" s="88">
        <f t="shared" si="27"/>
        <v>1433.9437654170113</v>
      </c>
      <c r="O168" s="89">
        <f t="shared" si="28"/>
        <v>1344.7309606973552</v>
      </c>
      <c r="P168" s="89">
        <f t="shared" si="29"/>
        <v>1269.623321339215</v>
      </c>
      <c r="Q168" s="89">
        <f t="shared" si="30"/>
        <v>1205.5960949810328</v>
      </c>
      <c r="R168" s="90">
        <f t="shared" si="31"/>
        <v>1150.4309816983346</v>
      </c>
      <c r="S168" s="21"/>
      <c r="AD168" s="115"/>
      <c r="AE168" s="66"/>
      <c r="AF168" s="66"/>
      <c r="AG168" s="66"/>
      <c r="AH168" s="66"/>
      <c r="AI168" s="66"/>
      <c r="AJ168" s="124"/>
      <c r="AK168" s="124"/>
    </row>
    <row r="169" spans="2:37" ht="15.5" hidden="1">
      <c r="B169" s="18"/>
      <c r="C169" s="78">
        <v>146000</v>
      </c>
      <c r="D169" s="79">
        <f t="shared" si="24"/>
        <v>12479.297896985219</v>
      </c>
      <c r="E169" s="79">
        <f t="shared" si="33"/>
        <v>6415.03522355726</v>
      </c>
      <c r="F169" s="79">
        <f t="shared" si="33"/>
        <v>4385.5903687945211</v>
      </c>
      <c r="G169" s="79">
        <f t="shared" si="33"/>
        <v>3412.1047889341398</v>
      </c>
      <c r="H169" s="79">
        <f t="shared" si="33"/>
        <v>2805.6481587732264</v>
      </c>
      <c r="I169" s="79">
        <f t="shared" si="33"/>
        <v>2402.4492756197624</v>
      </c>
      <c r="J169" s="79">
        <f t="shared" si="33"/>
        <v>2115.3942597921832</v>
      </c>
      <c r="K169" s="79">
        <f t="shared" si="32"/>
        <v>1900.9256444107018</v>
      </c>
      <c r="L169" s="79">
        <f t="shared" si="25"/>
        <v>1734.8443755113412</v>
      </c>
      <c r="M169" s="79">
        <f t="shared" si="26"/>
        <v>1602.6306130118214</v>
      </c>
      <c r="N169" s="83">
        <f t="shared" si="27"/>
        <v>1443.8330327647147</v>
      </c>
      <c r="O169" s="84">
        <f t="shared" si="28"/>
        <v>1354.0049673228539</v>
      </c>
      <c r="P169" s="84">
        <f t="shared" si="29"/>
        <v>1278.3793442450024</v>
      </c>
      <c r="Q169" s="84">
        <f t="shared" si="30"/>
        <v>1213.9105508084881</v>
      </c>
      <c r="R169" s="85">
        <f t="shared" si="31"/>
        <v>1158.3649884686679</v>
      </c>
      <c r="S169" s="21"/>
      <c r="AD169" s="120"/>
      <c r="AE169" s="125"/>
      <c r="AF169" s="128"/>
      <c r="AG169" s="122"/>
      <c r="AH169" s="66"/>
      <c r="AI169" s="66"/>
      <c r="AJ169" s="123"/>
      <c r="AK169" s="123"/>
    </row>
    <row r="170" spans="2:37" ht="15.5" hidden="1">
      <c r="B170" s="18"/>
      <c r="C170" s="78">
        <v>147000</v>
      </c>
      <c r="D170" s="79">
        <f t="shared" si="24"/>
        <v>12564.772540115257</v>
      </c>
      <c r="E170" s="79">
        <f t="shared" si="33"/>
        <v>6458.9738209788857</v>
      </c>
      <c r="F170" s="79">
        <f t="shared" si="33"/>
        <v>4415.6286589917436</v>
      </c>
      <c r="G170" s="79">
        <f t="shared" si="33"/>
        <v>3435.4753696802636</v>
      </c>
      <c r="H170" s="79">
        <f t="shared" si="33"/>
        <v>2824.8649269840021</v>
      </c>
      <c r="I170" s="79">
        <f t="shared" si="33"/>
        <v>2418.9044076445552</v>
      </c>
      <c r="J170" s="79">
        <f t="shared" si="33"/>
        <v>2129.8832615715814</v>
      </c>
      <c r="K170" s="79">
        <f t="shared" si="32"/>
        <v>1913.9456830710492</v>
      </c>
      <c r="L170" s="79">
        <f t="shared" si="25"/>
        <v>1746.7268712340217</v>
      </c>
      <c r="M170" s="79">
        <f t="shared" si="26"/>
        <v>1613.6075350187516</v>
      </c>
      <c r="N170" s="83">
        <f t="shared" si="27"/>
        <v>1453.7223001124182</v>
      </c>
      <c r="O170" s="84">
        <f t="shared" si="28"/>
        <v>1363.278973948353</v>
      </c>
      <c r="P170" s="84">
        <f t="shared" si="29"/>
        <v>1287.1353671507902</v>
      </c>
      <c r="Q170" s="84">
        <f t="shared" si="30"/>
        <v>1222.2250066359434</v>
      </c>
      <c r="R170" s="85">
        <f t="shared" si="31"/>
        <v>1166.2989952390012</v>
      </c>
      <c r="S170" s="21"/>
      <c r="AD170" s="120"/>
      <c r="AE170" s="125"/>
      <c r="AF170" s="128"/>
      <c r="AG170" s="122"/>
      <c r="AH170" s="66"/>
      <c r="AI170" s="66"/>
      <c r="AJ170" s="123"/>
      <c r="AK170" s="123"/>
    </row>
    <row r="171" spans="2:37" ht="15.5" hidden="1">
      <c r="B171" s="18"/>
      <c r="C171" s="78">
        <v>148000</v>
      </c>
      <c r="D171" s="79">
        <f t="shared" si="24"/>
        <v>12650.247183245292</v>
      </c>
      <c r="E171" s="79">
        <f t="shared" si="33"/>
        <v>6502.9124184005104</v>
      </c>
      <c r="F171" s="79">
        <f t="shared" si="33"/>
        <v>4445.666949188967</v>
      </c>
      <c r="G171" s="79">
        <f t="shared" si="33"/>
        <v>3458.8459504263878</v>
      </c>
      <c r="H171" s="79">
        <f t="shared" si="33"/>
        <v>2844.0816951947777</v>
      </c>
      <c r="I171" s="79">
        <f t="shared" si="33"/>
        <v>2435.3595396693481</v>
      </c>
      <c r="J171" s="79">
        <f t="shared" si="33"/>
        <v>2144.3722633509801</v>
      </c>
      <c r="K171" s="79">
        <f t="shared" si="32"/>
        <v>1926.9657217313963</v>
      </c>
      <c r="L171" s="79">
        <f t="shared" si="25"/>
        <v>1758.6093669567022</v>
      </c>
      <c r="M171" s="79">
        <f t="shared" si="26"/>
        <v>1624.5844570256822</v>
      </c>
      <c r="N171" s="83">
        <f t="shared" si="27"/>
        <v>1463.6115674601217</v>
      </c>
      <c r="O171" s="84">
        <f t="shared" si="28"/>
        <v>1372.552980573852</v>
      </c>
      <c r="P171" s="84">
        <f t="shared" si="29"/>
        <v>1295.8913900565778</v>
      </c>
      <c r="Q171" s="84">
        <f t="shared" si="30"/>
        <v>1230.5394624633991</v>
      </c>
      <c r="R171" s="85">
        <f t="shared" si="31"/>
        <v>1174.2330020093345</v>
      </c>
      <c r="S171" s="21"/>
      <c r="AD171" s="120"/>
      <c r="AE171" s="125"/>
      <c r="AF171" s="128"/>
      <c r="AG171" s="122"/>
      <c r="AH171" s="66"/>
      <c r="AI171" s="66"/>
      <c r="AJ171" s="123"/>
      <c r="AK171" s="123"/>
    </row>
    <row r="172" spans="2:37" ht="15.5" hidden="1">
      <c r="B172" s="18"/>
      <c r="C172" s="78">
        <v>149000</v>
      </c>
      <c r="D172" s="79">
        <f t="shared" si="24"/>
        <v>12735.721826375328</v>
      </c>
      <c r="E172" s="79">
        <f t="shared" si="33"/>
        <v>6546.8510158221352</v>
      </c>
      <c r="F172" s="79">
        <f t="shared" si="33"/>
        <v>4475.7052393861895</v>
      </c>
      <c r="G172" s="79">
        <f t="shared" si="33"/>
        <v>3482.2165311725121</v>
      </c>
      <c r="H172" s="79">
        <f t="shared" si="33"/>
        <v>2863.2984634055529</v>
      </c>
      <c r="I172" s="79">
        <f t="shared" si="33"/>
        <v>2451.8146716941405</v>
      </c>
      <c r="J172" s="79">
        <f t="shared" si="33"/>
        <v>2158.8612651303783</v>
      </c>
      <c r="K172" s="79">
        <f t="shared" si="32"/>
        <v>1939.9857603917437</v>
      </c>
      <c r="L172" s="79">
        <f t="shared" si="25"/>
        <v>1770.4918626793826</v>
      </c>
      <c r="M172" s="79">
        <f t="shared" si="26"/>
        <v>1635.5613790326124</v>
      </c>
      <c r="N172" s="83">
        <f t="shared" si="27"/>
        <v>1473.5008348078252</v>
      </c>
      <c r="O172" s="84">
        <f t="shared" si="28"/>
        <v>1381.8269871993509</v>
      </c>
      <c r="P172" s="84">
        <f t="shared" si="29"/>
        <v>1304.6474129623655</v>
      </c>
      <c r="Q172" s="84">
        <f t="shared" si="30"/>
        <v>1238.8539182908544</v>
      </c>
      <c r="R172" s="85">
        <f t="shared" si="31"/>
        <v>1182.1670087796679</v>
      </c>
      <c r="S172" s="21"/>
      <c r="AD172" s="120"/>
      <c r="AE172" s="125"/>
      <c r="AF172" s="128"/>
      <c r="AG172" s="122"/>
      <c r="AH172" s="66"/>
      <c r="AI172" s="66"/>
      <c r="AJ172" s="123"/>
      <c r="AK172" s="123"/>
    </row>
    <row r="173" spans="2:37" ht="15.5">
      <c r="B173" s="18"/>
      <c r="C173" s="92">
        <v>150000</v>
      </c>
      <c r="D173" s="93">
        <f t="shared" si="24"/>
        <v>12821.196469505363</v>
      </c>
      <c r="E173" s="93">
        <f t="shared" si="33"/>
        <v>6590.78961324376</v>
      </c>
      <c r="F173" s="93">
        <f t="shared" si="33"/>
        <v>4505.7435295834121</v>
      </c>
      <c r="G173" s="93">
        <f t="shared" si="33"/>
        <v>3505.5871119186368</v>
      </c>
      <c r="H173" s="93">
        <f t="shared" si="33"/>
        <v>2882.5152316163285</v>
      </c>
      <c r="I173" s="93">
        <f t="shared" si="33"/>
        <v>2468.2698037189339</v>
      </c>
      <c r="J173" s="93">
        <f t="shared" si="33"/>
        <v>2173.350266909777</v>
      </c>
      <c r="K173" s="93">
        <f t="shared" si="32"/>
        <v>1953.0057990520911</v>
      </c>
      <c r="L173" s="93">
        <f t="shared" si="25"/>
        <v>1782.3743584020629</v>
      </c>
      <c r="M173" s="93">
        <f t="shared" si="26"/>
        <v>1646.5383010395424</v>
      </c>
      <c r="N173" s="88">
        <f t="shared" si="27"/>
        <v>1483.3901021555289</v>
      </c>
      <c r="O173" s="89">
        <f t="shared" si="28"/>
        <v>1391.1009938248501</v>
      </c>
      <c r="P173" s="89">
        <f t="shared" si="29"/>
        <v>1313.4034358681531</v>
      </c>
      <c r="Q173" s="89">
        <f t="shared" si="30"/>
        <v>1247.1683741183097</v>
      </c>
      <c r="R173" s="90">
        <f t="shared" si="31"/>
        <v>1190.1010155500012</v>
      </c>
      <c r="S173" s="21"/>
    </row>
    <row r="174" spans="2:37" ht="15.5" hidden="1">
      <c r="B174" s="18"/>
      <c r="C174" s="78">
        <v>151000</v>
      </c>
      <c r="D174" s="79">
        <f t="shared" si="24"/>
        <v>12906.671112635398</v>
      </c>
      <c r="E174" s="79">
        <f t="shared" si="33"/>
        <v>6634.7282106653865</v>
      </c>
      <c r="F174" s="79">
        <f t="shared" si="33"/>
        <v>4535.7818197806346</v>
      </c>
      <c r="G174" s="79">
        <f t="shared" si="33"/>
        <v>3528.9576926647605</v>
      </c>
      <c r="H174" s="79">
        <f t="shared" si="33"/>
        <v>2901.7319998271041</v>
      </c>
      <c r="I174" s="79">
        <f t="shared" si="33"/>
        <v>2484.7249357437267</v>
      </c>
      <c r="J174" s="79">
        <f t="shared" si="33"/>
        <v>2187.8392686891752</v>
      </c>
      <c r="K174" s="79">
        <f t="shared" si="32"/>
        <v>1966.0258377124383</v>
      </c>
      <c r="L174" s="79">
        <f t="shared" si="25"/>
        <v>1794.2568541247433</v>
      </c>
      <c r="M174" s="79">
        <f t="shared" si="26"/>
        <v>1657.515223046473</v>
      </c>
      <c r="N174" s="83">
        <f t="shared" si="27"/>
        <v>1493.2793695032324</v>
      </c>
      <c r="O174" s="84">
        <f t="shared" si="28"/>
        <v>1400.375000450349</v>
      </c>
      <c r="P174" s="84">
        <f t="shared" si="29"/>
        <v>1322.159458773941</v>
      </c>
      <c r="Q174" s="84">
        <f t="shared" si="30"/>
        <v>1255.4828299457649</v>
      </c>
      <c r="R174" s="85">
        <f t="shared" si="31"/>
        <v>1198.0350223203345</v>
      </c>
      <c r="S174" s="21"/>
    </row>
    <row r="175" spans="2:37" ht="15.5" hidden="1">
      <c r="B175" s="18"/>
      <c r="C175" s="78">
        <v>152000</v>
      </c>
      <c r="D175" s="79">
        <f t="shared" si="24"/>
        <v>12992.145755765434</v>
      </c>
      <c r="E175" s="79">
        <f t="shared" si="33"/>
        <v>6678.6668080870113</v>
      </c>
      <c r="F175" s="79">
        <f t="shared" si="33"/>
        <v>4565.820109977858</v>
      </c>
      <c r="G175" s="79">
        <f t="shared" si="33"/>
        <v>3552.3282734108848</v>
      </c>
      <c r="H175" s="79">
        <f t="shared" si="33"/>
        <v>2920.9487680378797</v>
      </c>
      <c r="I175" s="79">
        <f t="shared" si="33"/>
        <v>2501.1800677685196</v>
      </c>
      <c r="J175" s="79">
        <f t="shared" si="33"/>
        <v>2202.3282704685739</v>
      </c>
      <c r="K175" s="79">
        <f t="shared" si="32"/>
        <v>1979.0458763727856</v>
      </c>
      <c r="L175" s="79">
        <f t="shared" si="25"/>
        <v>1806.1393498474238</v>
      </c>
      <c r="M175" s="79">
        <f t="shared" si="26"/>
        <v>1668.4921450534032</v>
      </c>
      <c r="N175" s="83">
        <f t="shared" si="27"/>
        <v>1503.1686368509359</v>
      </c>
      <c r="O175" s="84">
        <f t="shared" si="28"/>
        <v>1409.649007075848</v>
      </c>
      <c r="P175" s="84">
        <f t="shared" si="29"/>
        <v>1330.9154816797284</v>
      </c>
      <c r="Q175" s="84">
        <f t="shared" si="30"/>
        <v>1263.7972857732207</v>
      </c>
      <c r="R175" s="85">
        <f t="shared" si="31"/>
        <v>1205.9690290906678</v>
      </c>
      <c r="S175" s="21"/>
    </row>
    <row r="176" spans="2:37" ht="15.5" hidden="1">
      <c r="B176" s="18"/>
      <c r="C176" s="78">
        <v>153000</v>
      </c>
      <c r="D176" s="79">
        <f t="shared" si="24"/>
        <v>13077.620398895469</v>
      </c>
      <c r="E176" s="79">
        <f t="shared" si="33"/>
        <v>6722.6054055086361</v>
      </c>
      <c r="F176" s="79">
        <f t="shared" si="33"/>
        <v>4595.8584001750805</v>
      </c>
      <c r="G176" s="79">
        <f t="shared" si="33"/>
        <v>3575.698854157009</v>
      </c>
      <c r="H176" s="79">
        <f t="shared" si="33"/>
        <v>2940.1655362486554</v>
      </c>
      <c r="I176" s="79">
        <f t="shared" si="33"/>
        <v>2517.6351997933125</v>
      </c>
      <c r="J176" s="79">
        <f t="shared" si="33"/>
        <v>2216.8172722479726</v>
      </c>
      <c r="K176" s="79">
        <f t="shared" si="32"/>
        <v>1992.0659150331328</v>
      </c>
      <c r="L176" s="79">
        <f t="shared" si="25"/>
        <v>1818.0218455701042</v>
      </c>
      <c r="M176" s="79">
        <f t="shared" si="26"/>
        <v>1679.4690670603336</v>
      </c>
      <c r="N176" s="83">
        <f t="shared" si="27"/>
        <v>1513.0579041986393</v>
      </c>
      <c r="O176" s="84">
        <f t="shared" si="28"/>
        <v>1418.9230137013471</v>
      </c>
      <c r="P176" s="84">
        <f t="shared" si="29"/>
        <v>1339.6715045855162</v>
      </c>
      <c r="Q176" s="84">
        <f t="shared" si="30"/>
        <v>1272.1117416006759</v>
      </c>
      <c r="R176" s="85">
        <f t="shared" si="31"/>
        <v>1213.9030358610014</v>
      </c>
      <c r="S176" s="21"/>
    </row>
    <row r="177" spans="2:19" ht="15.5" hidden="1">
      <c r="B177" s="18"/>
      <c r="C177" s="78">
        <v>154000</v>
      </c>
      <c r="D177" s="79">
        <f t="shared" si="24"/>
        <v>13163.095042025507</v>
      </c>
      <c r="E177" s="79">
        <f t="shared" si="33"/>
        <v>6766.5440029302617</v>
      </c>
      <c r="F177" s="79">
        <f t="shared" si="33"/>
        <v>4625.8966903723031</v>
      </c>
      <c r="G177" s="79">
        <f t="shared" si="33"/>
        <v>3599.0694349031337</v>
      </c>
      <c r="H177" s="79">
        <f t="shared" si="33"/>
        <v>2959.3823044594305</v>
      </c>
      <c r="I177" s="79">
        <f t="shared" si="33"/>
        <v>2534.0903318181054</v>
      </c>
      <c r="J177" s="79">
        <f t="shared" si="33"/>
        <v>2231.3062740273713</v>
      </c>
      <c r="K177" s="79">
        <f t="shared" si="32"/>
        <v>2005.0859536934802</v>
      </c>
      <c r="L177" s="79">
        <f t="shared" si="25"/>
        <v>1829.9043412927847</v>
      </c>
      <c r="M177" s="79">
        <f t="shared" si="26"/>
        <v>1690.4459890672638</v>
      </c>
      <c r="N177" s="83">
        <f t="shared" si="27"/>
        <v>1522.9471715463428</v>
      </c>
      <c r="O177" s="84">
        <f t="shared" si="28"/>
        <v>1428.1970203268461</v>
      </c>
      <c r="P177" s="84">
        <f t="shared" si="29"/>
        <v>1348.4275274913041</v>
      </c>
      <c r="Q177" s="84">
        <f t="shared" si="30"/>
        <v>1280.4261974281312</v>
      </c>
      <c r="R177" s="85">
        <f t="shared" si="31"/>
        <v>1221.8370426313347</v>
      </c>
      <c r="S177" s="21"/>
    </row>
    <row r="178" spans="2:19" ht="15.5" hidden="1">
      <c r="B178" s="18"/>
      <c r="C178" s="86">
        <v>155000</v>
      </c>
      <c r="D178" s="87">
        <f t="shared" si="24"/>
        <v>13248.569685155542</v>
      </c>
      <c r="E178" s="87">
        <f t="shared" si="33"/>
        <v>6810.4826003518865</v>
      </c>
      <c r="F178" s="87">
        <f t="shared" si="33"/>
        <v>4655.9349805695256</v>
      </c>
      <c r="G178" s="87">
        <f t="shared" si="33"/>
        <v>3622.4400156492579</v>
      </c>
      <c r="H178" s="87">
        <f t="shared" si="33"/>
        <v>2978.5990726702062</v>
      </c>
      <c r="I178" s="87">
        <f t="shared" si="33"/>
        <v>2550.5454638428982</v>
      </c>
      <c r="J178" s="87">
        <f t="shared" si="33"/>
        <v>2245.7952758067695</v>
      </c>
      <c r="K178" s="87">
        <f t="shared" si="32"/>
        <v>2018.1059923538276</v>
      </c>
      <c r="L178" s="87">
        <f t="shared" si="25"/>
        <v>1841.7868370154652</v>
      </c>
      <c r="M178" s="87">
        <f t="shared" si="26"/>
        <v>1701.422911074194</v>
      </c>
      <c r="N178" s="88">
        <f t="shared" si="27"/>
        <v>1532.8364388940463</v>
      </c>
      <c r="O178" s="89">
        <f t="shared" si="28"/>
        <v>1437.471026952345</v>
      </c>
      <c r="P178" s="89">
        <f t="shared" si="29"/>
        <v>1357.1835503970915</v>
      </c>
      <c r="Q178" s="89">
        <f t="shared" si="30"/>
        <v>1288.7406532555865</v>
      </c>
      <c r="R178" s="90">
        <f t="shared" si="31"/>
        <v>1229.7710494016681</v>
      </c>
      <c r="S178" s="21"/>
    </row>
    <row r="179" spans="2:19" ht="15.5" hidden="1">
      <c r="B179" s="18"/>
      <c r="C179" s="78">
        <v>156000</v>
      </c>
      <c r="D179" s="79">
        <f t="shared" si="24"/>
        <v>13334.044328285578</v>
      </c>
      <c r="E179" s="79">
        <f t="shared" si="33"/>
        <v>6854.4211977735113</v>
      </c>
      <c r="F179" s="79">
        <f t="shared" si="33"/>
        <v>4685.9732707667481</v>
      </c>
      <c r="G179" s="79">
        <f t="shared" si="33"/>
        <v>3645.8105963953817</v>
      </c>
      <c r="H179" s="79">
        <f t="shared" si="33"/>
        <v>2997.8158408809818</v>
      </c>
      <c r="I179" s="79">
        <f t="shared" si="33"/>
        <v>2567.0005958676907</v>
      </c>
      <c r="J179" s="79">
        <f t="shared" si="33"/>
        <v>2260.2842775861682</v>
      </c>
      <c r="K179" s="79">
        <f t="shared" si="32"/>
        <v>2031.1260310141745</v>
      </c>
      <c r="L179" s="79">
        <f t="shared" si="25"/>
        <v>1853.6693327381454</v>
      </c>
      <c r="M179" s="79">
        <f t="shared" si="26"/>
        <v>1712.3998330811244</v>
      </c>
      <c r="N179" s="83">
        <f t="shared" si="27"/>
        <v>1542.72570624175</v>
      </c>
      <c r="O179" s="84">
        <f t="shared" si="28"/>
        <v>1446.745033577844</v>
      </c>
      <c r="P179" s="84">
        <f t="shared" si="29"/>
        <v>1365.9395733028794</v>
      </c>
      <c r="Q179" s="84">
        <f t="shared" si="30"/>
        <v>1297.0551090830422</v>
      </c>
      <c r="R179" s="85">
        <f t="shared" si="31"/>
        <v>1237.7050561720014</v>
      </c>
      <c r="S179" s="21"/>
    </row>
    <row r="180" spans="2:19" ht="15.5" hidden="1">
      <c r="B180" s="18"/>
      <c r="C180" s="78">
        <v>157000</v>
      </c>
      <c r="D180" s="79">
        <f t="shared" si="24"/>
        <v>13419.518971415613</v>
      </c>
      <c r="E180" s="79">
        <f t="shared" si="33"/>
        <v>6898.359795195136</v>
      </c>
      <c r="F180" s="79">
        <f t="shared" si="33"/>
        <v>4716.0115609639715</v>
      </c>
      <c r="G180" s="79">
        <f t="shared" si="33"/>
        <v>3669.1811771415059</v>
      </c>
      <c r="H180" s="79">
        <f t="shared" si="33"/>
        <v>3017.0326090917574</v>
      </c>
      <c r="I180" s="79">
        <f t="shared" si="33"/>
        <v>2583.4557278924844</v>
      </c>
      <c r="J180" s="79">
        <f t="shared" si="33"/>
        <v>2274.7732793655664</v>
      </c>
      <c r="K180" s="79">
        <f t="shared" si="32"/>
        <v>2044.1460696745219</v>
      </c>
      <c r="L180" s="79">
        <f t="shared" si="25"/>
        <v>1865.5518284608258</v>
      </c>
      <c r="M180" s="79">
        <f t="shared" si="26"/>
        <v>1723.3767550880546</v>
      </c>
      <c r="N180" s="83">
        <f t="shared" si="27"/>
        <v>1552.6149735894535</v>
      </c>
      <c r="O180" s="84">
        <f t="shared" si="28"/>
        <v>1456.0190402033431</v>
      </c>
      <c r="P180" s="84">
        <f t="shared" si="29"/>
        <v>1374.695596208667</v>
      </c>
      <c r="Q180" s="84">
        <f t="shared" si="30"/>
        <v>1305.3695649104975</v>
      </c>
      <c r="R180" s="85">
        <f t="shared" si="31"/>
        <v>1245.6390629423347</v>
      </c>
      <c r="S180" s="21"/>
    </row>
    <row r="181" spans="2:19" ht="15.5" hidden="1">
      <c r="B181" s="18"/>
      <c r="C181" s="78">
        <v>158000</v>
      </c>
      <c r="D181" s="79">
        <f t="shared" si="24"/>
        <v>13504.993614545649</v>
      </c>
      <c r="E181" s="79">
        <f t="shared" si="33"/>
        <v>6942.2983926167617</v>
      </c>
      <c r="F181" s="79">
        <f t="shared" si="33"/>
        <v>4746.0498511611941</v>
      </c>
      <c r="G181" s="79">
        <f t="shared" si="33"/>
        <v>3692.5517578876306</v>
      </c>
      <c r="H181" s="79">
        <f t="shared" si="33"/>
        <v>3036.2493773025326</v>
      </c>
      <c r="I181" s="79">
        <f t="shared" si="33"/>
        <v>2599.9108599172773</v>
      </c>
      <c r="J181" s="79">
        <f t="shared" si="33"/>
        <v>2289.2622811449651</v>
      </c>
      <c r="K181" s="79">
        <f t="shared" si="32"/>
        <v>2057.166108334869</v>
      </c>
      <c r="L181" s="79">
        <f t="shared" si="25"/>
        <v>1877.4343241835063</v>
      </c>
      <c r="M181" s="79">
        <f t="shared" si="26"/>
        <v>1734.353677094985</v>
      </c>
      <c r="N181" s="83">
        <f t="shared" si="27"/>
        <v>1562.5042409371572</v>
      </c>
      <c r="O181" s="84">
        <f t="shared" si="28"/>
        <v>1465.2930468288421</v>
      </c>
      <c r="P181" s="84">
        <f t="shared" si="29"/>
        <v>1383.4516191144546</v>
      </c>
      <c r="Q181" s="84">
        <f t="shared" si="30"/>
        <v>1313.6840207379528</v>
      </c>
      <c r="R181" s="85">
        <f t="shared" si="31"/>
        <v>1253.573069712668</v>
      </c>
      <c r="S181" s="21"/>
    </row>
    <row r="182" spans="2:19" ht="15.5" hidden="1">
      <c r="B182" s="18"/>
      <c r="C182" s="78">
        <v>159000</v>
      </c>
      <c r="D182" s="79">
        <f t="shared" si="24"/>
        <v>13590.468257675684</v>
      </c>
      <c r="E182" s="79">
        <f t="shared" si="33"/>
        <v>6986.2369900383865</v>
      </c>
      <c r="F182" s="79">
        <f t="shared" si="33"/>
        <v>4776.0881413584175</v>
      </c>
      <c r="G182" s="79">
        <f t="shared" si="33"/>
        <v>3715.9223386337549</v>
      </c>
      <c r="H182" s="79">
        <f t="shared" si="33"/>
        <v>3055.4661455133082</v>
      </c>
      <c r="I182" s="79">
        <f t="shared" si="33"/>
        <v>2616.3659919420697</v>
      </c>
      <c r="J182" s="79">
        <f t="shared" si="33"/>
        <v>2303.7512829243633</v>
      </c>
      <c r="K182" s="79">
        <f t="shared" si="32"/>
        <v>2070.1861469952164</v>
      </c>
      <c r="L182" s="79">
        <f t="shared" si="25"/>
        <v>1889.3168199061868</v>
      </c>
      <c r="M182" s="79">
        <f t="shared" si="26"/>
        <v>1745.3305991019151</v>
      </c>
      <c r="N182" s="83">
        <f t="shared" si="27"/>
        <v>1572.3935082848607</v>
      </c>
      <c r="O182" s="84">
        <f t="shared" si="28"/>
        <v>1474.567053454341</v>
      </c>
      <c r="P182" s="84">
        <f t="shared" si="29"/>
        <v>1392.2076420202422</v>
      </c>
      <c r="Q182" s="84">
        <f t="shared" si="30"/>
        <v>1321.9984765654083</v>
      </c>
      <c r="R182" s="85">
        <f t="shared" si="31"/>
        <v>1261.5070764830014</v>
      </c>
      <c r="S182" s="21"/>
    </row>
    <row r="183" spans="2:19" ht="15.5" hidden="1">
      <c r="B183" s="18"/>
      <c r="C183" s="78">
        <v>160000</v>
      </c>
      <c r="D183" s="79">
        <f t="shared" si="24"/>
        <v>13675.94290080572</v>
      </c>
      <c r="E183" s="79">
        <f t="shared" si="33"/>
        <v>7030.1755874600112</v>
      </c>
      <c r="F183" s="79">
        <f t="shared" si="33"/>
        <v>4806.12643155564</v>
      </c>
      <c r="G183" s="79">
        <f t="shared" si="33"/>
        <v>3739.2929193798786</v>
      </c>
      <c r="H183" s="79">
        <f t="shared" si="33"/>
        <v>3074.6829137240838</v>
      </c>
      <c r="I183" s="79">
        <f t="shared" si="33"/>
        <v>2632.8211239668626</v>
      </c>
      <c r="J183" s="79">
        <f t="shared" si="33"/>
        <v>2318.240284703762</v>
      </c>
      <c r="K183" s="79">
        <f t="shared" si="32"/>
        <v>2083.2061856555638</v>
      </c>
      <c r="L183" s="79">
        <f t="shared" si="25"/>
        <v>1901.1993156288672</v>
      </c>
      <c r="M183" s="79">
        <f t="shared" si="26"/>
        <v>1756.3075211088453</v>
      </c>
      <c r="N183" s="88">
        <f t="shared" si="27"/>
        <v>1582.2827756325639</v>
      </c>
      <c r="O183" s="89">
        <f t="shared" si="28"/>
        <v>1483.8410600798402</v>
      </c>
      <c r="P183" s="89">
        <f t="shared" si="29"/>
        <v>1400.9636649260301</v>
      </c>
      <c r="Q183" s="89">
        <f t="shared" si="30"/>
        <v>1330.3129323928638</v>
      </c>
      <c r="R183" s="90">
        <f t="shared" si="31"/>
        <v>1269.4410832533347</v>
      </c>
      <c r="S183" s="21"/>
    </row>
    <row r="184" spans="2:19" ht="15.5" hidden="1">
      <c r="B184" s="18"/>
      <c r="C184" s="78">
        <v>161000</v>
      </c>
      <c r="D184" s="79">
        <f t="shared" si="24"/>
        <v>13761.417543935755</v>
      </c>
      <c r="E184" s="79">
        <f t="shared" si="33"/>
        <v>7074.114184881636</v>
      </c>
      <c r="F184" s="79">
        <f t="shared" si="33"/>
        <v>4836.1647217528616</v>
      </c>
      <c r="G184" s="79">
        <f t="shared" si="33"/>
        <v>3762.6635001260029</v>
      </c>
      <c r="H184" s="79">
        <f t="shared" si="33"/>
        <v>3093.8996819348595</v>
      </c>
      <c r="I184" s="79">
        <f t="shared" si="33"/>
        <v>2649.2762559916555</v>
      </c>
      <c r="J184" s="79">
        <f t="shared" si="33"/>
        <v>2332.7292864831606</v>
      </c>
      <c r="K184" s="79">
        <f t="shared" si="32"/>
        <v>2096.2262243159112</v>
      </c>
      <c r="L184" s="79">
        <f t="shared" si="25"/>
        <v>1913.0818113515475</v>
      </c>
      <c r="M184" s="79">
        <f t="shared" si="26"/>
        <v>1767.2844431157757</v>
      </c>
      <c r="N184" s="83">
        <f t="shared" si="27"/>
        <v>1592.1720429802676</v>
      </c>
      <c r="O184" s="84">
        <f t="shared" si="28"/>
        <v>1493.1150667053391</v>
      </c>
      <c r="P184" s="84">
        <f t="shared" si="29"/>
        <v>1409.719687831818</v>
      </c>
      <c r="Q184" s="84">
        <f t="shared" si="30"/>
        <v>1338.6273882203191</v>
      </c>
      <c r="R184" s="85">
        <f t="shared" si="31"/>
        <v>1277.375090023668</v>
      </c>
      <c r="S184" s="21"/>
    </row>
    <row r="185" spans="2:19" ht="15.5" hidden="1">
      <c r="B185" s="18"/>
      <c r="C185" s="78">
        <v>162000</v>
      </c>
      <c r="D185" s="79">
        <f t="shared" si="24"/>
        <v>13846.892187065792</v>
      </c>
      <c r="E185" s="79">
        <f t="shared" si="33"/>
        <v>7118.0527823032617</v>
      </c>
      <c r="F185" s="79">
        <f t="shared" si="33"/>
        <v>4866.2030119500851</v>
      </c>
      <c r="G185" s="79">
        <f t="shared" si="33"/>
        <v>3786.0340808721276</v>
      </c>
      <c r="H185" s="79">
        <f t="shared" si="33"/>
        <v>3113.1164501456351</v>
      </c>
      <c r="I185" s="79">
        <f t="shared" si="33"/>
        <v>2665.7313880164484</v>
      </c>
      <c r="J185" s="79">
        <f t="shared" si="33"/>
        <v>2347.2182882625593</v>
      </c>
      <c r="K185" s="79">
        <f t="shared" si="32"/>
        <v>2109.2462629762581</v>
      </c>
      <c r="L185" s="79">
        <f t="shared" si="25"/>
        <v>1924.9643070742279</v>
      </c>
      <c r="M185" s="79">
        <f t="shared" si="26"/>
        <v>1778.2613651227059</v>
      </c>
      <c r="N185" s="83">
        <f t="shared" si="27"/>
        <v>1602.0613103279711</v>
      </c>
      <c r="O185" s="84">
        <f t="shared" si="28"/>
        <v>1502.3890733308381</v>
      </c>
      <c r="P185" s="84">
        <f t="shared" si="29"/>
        <v>1418.4757107376054</v>
      </c>
      <c r="Q185" s="84">
        <f t="shared" si="30"/>
        <v>1346.9418440477743</v>
      </c>
      <c r="R185" s="85">
        <f t="shared" si="31"/>
        <v>1285.3090967940013</v>
      </c>
      <c r="S185" s="21"/>
    </row>
    <row r="186" spans="2:19" ht="15.5" hidden="1">
      <c r="B186" s="18"/>
      <c r="C186" s="78">
        <v>163000</v>
      </c>
      <c r="D186" s="79">
        <f t="shared" si="24"/>
        <v>13932.366830195828</v>
      </c>
      <c r="E186" s="79">
        <f t="shared" si="33"/>
        <v>7161.9913797248873</v>
      </c>
      <c r="F186" s="79">
        <f t="shared" si="33"/>
        <v>4896.2413021473076</v>
      </c>
      <c r="G186" s="79">
        <f t="shared" si="33"/>
        <v>3809.4046616182518</v>
      </c>
      <c r="H186" s="79">
        <f t="shared" si="33"/>
        <v>3132.3332183564103</v>
      </c>
      <c r="I186" s="79">
        <f t="shared" si="33"/>
        <v>2682.1865200412412</v>
      </c>
      <c r="J186" s="79">
        <f t="shared" si="33"/>
        <v>2361.707290041958</v>
      </c>
      <c r="K186" s="79">
        <f t="shared" si="32"/>
        <v>2122.2663016366055</v>
      </c>
      <c r="L186" s="79">
        <f t="shared" si="25"/>
        <v>1936.8468027969084</v>
      </c>
      <c r="M186" s="79">
        <f t="shared" si="26"/>
        <v>1789.2382871296363</v>
      </c>
      <c r="N186" s="83">
        <f t="shared" si="27"/>
        <v>1611.9505776756746</v>
      </c>
      <c r="O186" s="84">
        <f t="shared" si="28"/>
        <v>1511.6630799563372</v>
      </c>
      <c r="P186" s="84">
        <f t="shared" si="29"/>
        <v>1427.2317336433932</v>
      </c>
      <c r="Q186" s="84">
        <f t="shared" si="30"/>
        <v>1355.2562998752298</v>
      </c>
      <c r="R186" s="85">
        <f t="shared" si="31"/>
        <v>1293.2431035643347</v>
      </c>
      <c r="S186" s="21"/>
    </row>
    <row r="187" spans="2:19" ht="15.5" hidden="1">
      <c r="B187" s="18"/>
      <c r="C187" s="78">
        <v>164000</v>
      </c>
      <c r="D187" s="79">
        <f t="shared" si="24"/>
        <v>14017.841473325863</v>
      </c>
      <c r="E187" s="79">
        <f t="shared" si="33"/>
        <v>7205.9299771465121</v>
      </c>
      <c r="F187" s="79">
        <f t="shared" si="33"/>
        <v>4926.279592344531</v>
      </c>
      <c r="G187" s="79">
        <f t="shared" si="33"/>
        <v>3832.7752423643756</v>
      </c>
      <c r="H187" s="79">
        <f t="shared" si="33"/>
        <v>3151.5499865671859</v>
      </c>
      <c r="I187" s="79">
        <f t="shared" si="33"/>
        <v>2698.6416520660341</v>
      </c>
      <c r="J187" s="79">
        <f t="shared" si="33"/>
        <v>2376.1962918213562</v>
      </c>
      <c r="K187" s="79">
        <f t="shared" si="32"/>
        <v>2135.2863402969529</v>
      </c>
      <c r="L187" s="79">
        <f t="shared" si="25"/>
        <v>1948.7292985195888</v>
      </c>
      <c r="M187" s="79">
        <f t="shared" si="26"/>
        <v>1800.2152091365665</v>
      </c>
      <c r="N187" s="83">
        <f t="shared" si="27"/>
        <v>1621.8398450233783</v>
      </c>
      <c r="O187" s="84">
        <f t="shared" si="28"/>
        <v>1520.937086581836</v>
      </c>
      <c r="P187" s="84">
        <f t="shared" si="29"/>
        <v>1435.9877565491809</v>
      </c>
      <c r="Q187" s="84">
        <f t="shared" si="30"/>
        <v>1363.5707557026853</v>
      </c>
      <c r="R187" s="85">
        <f t="shared" si="31"/>
        <v>1301.1771103346682</v>
      </c>
      <c r="S187" s="21"/>
    </row>
    <row r="188" spans="2:19" ht="15.5" hidden="1">
      <c r="B188" s="18"/>
      <c r="C188" s="86">
        <v>165000</v>
      </c>
      <c r="D188" s="87">
        <f t="shared" si="24"/>
        <v>14103.316116455901</v>
      </c>
      <c r="E188" s="87">
        <f t="shared" si="33"/>
        <v>7249.8685745681369</v>
      </c>
      <c r="F188" s="87">
        <f t="shared" si="33"/>
        <v>4956.3178825417535</v>
      </c>
      <c r="G188" s="87">
        <f t="shared" si="33"/>
        <v>3856.1458231104998</v>
      </c>
      <c r="H188" s="87">
        <f t="shared" si="33"/>
        <v>3170.7667547779615</v>
      </c>
      <c r="I188" s="87">
        <f t="shared" si="33"/>
        <v>2715.096784090827</v>
      </c>
      <c r="J188" s="87">
        <f t="shared" si="33"/>
        <v>2390.6852936007544</v>
      </c>
      <c r="K188" s="87">
        <f t="shared" si="32"/>
        <v>2148.3063789573002</v>
      </c>
      <c r="L188" s="87">
        <f t="shared" si="25"/>
        <v>1960.6117942422693</v>
      </c>
      <c r="M188" s="87">
        <f t="shared" si="26"/>
        <v>1811.1921311434969</v>
      </c>
      <c r="N188" s="88">
        <f t="shared" si="27"/>
        <v>1631.7291123710818</v>
      </c>
      <c r="O188" s="89">
        <f t="shared" si="28"/>
        <v>1530.2110932073349</v>
      </c>
      <c r="P188" s="89">
        <f t="shared" si="29"/>
        <v>1444.7437794549685</v>
      </c>
      <c r="Q188" s="89">
        <f t="shared" si="30"/>
        <v>1371.8852115301406</v>
      </c>
      <c r="R188" s="90">
        <f t="shared" si="31"/>
        <v>1309.1111171050015</v>
      </c>
      <c r="S188" s="21"/>
    </row>
    <row r="189" spans="2:19" ht="15.5" hidden="1">
      <c r="B189" s="18"/>
      <c r="C189" s="78">
        <v>166000</v>
      </c>
      <c r="D189" s="79">
        <f t="shared" si="24"/>
        <v>14188.790759585934</v>
      </c>
      <c r="E189" s="79">
        <f t="shared" si="33"/>
        <v>7293.8071719897625</v>
      </c>
      <c r="F189" s="79">
        <f t="shared" si="33"/>
        <v>4986.3561727389751</v>
      </c>
      <c r="G189" s="79">
        <f t="shared" si="33"/>
        <v>3879.5164038566245</v>
      </c>
      <c r="H189" s="79">
        <f t="shared" si="33"/>
        <v>3189.9835229887371</v>
      </c>
      <c r="I189" s="79">
        <f t="shared" si="33"/>
        <v>2731.5519161156199</v>
      </c>
      <c r="J189" s="79">
        <f t="shared" si="33"/>
        <v>2405.1742953801531</v>
      </c>
      <c r="K189" s="79">
        <f t="shared" si="32"/>
        <v>2161.3264176176476</v>
      </c>
      <c r="L189" s="79">
        <f t="shared" si="25"/>
        <v>1972.4942899649498</v>
      </c>
      <c r="M189" s="79">
        <f t="shared" si="26"/>
        <v>1822.1690531504271</v>
      </c>
      <c r="N189" s="83">
        <f t="shared" si="27"/>
        <v>1641.618379718785</v>
      </c>
      <c r="O189" s="84">
        <f t="shared" si="28"/>
        <v>1539.4850998328341</v>
      </c>
      <c r="P189" s="84">
        <f t="shared" si="29"/>
        <v>1453.4998023607561</v>
      </c>
      <c r="Q189" s="84">
        <f t="shared" si="30"/>
        <v>1380.1996673575961</v>
      </c>
      <c r="R189" s="85">
        <f t="shared" si="31"/>
        <v>1317.0451238753349</v>
      </c>
      <c r="S189" s="21"/>
    </row>
    <row r="190" spans="2:19" ht="15.5" hidden="1">
      <c r="B190" s="18"/>
      <c r="C190" s="78">
        <v>167000</v>
      </c>
      <c r="D190" s="79">
        <f t="shared" si="24"/>
        <v>14274.26540271597</v>
      </c>
      <c r="E190" s="79">
        <f t="shared" si="33"/>
        <v>7337.7457694113873</v>
      </c>
      <c r="F190" s="79">
        <f t="shared" si="33"/>
        <v>5016.3944629361986</v>
      </c>
      <c r="G190" s="79">
        <f t="shared" si="33"/>
        <v>3902.8869846027487</v>
      </c>
      <c r="H190" s="79">
        <f t="shared" si="33"/>
        <v>3209.2002911995123</v>
      </c>
      <c r="I190" s="79">
        <f t="shared" si="33"/>
        <v>2748.0070481404127</v>
      </c>
      <c r="J190" s="79">
        <f t="shared" si="33"/>
        <v>2419.6632971595518</v>
      </c>
      <c r="K190" s="79">
        <f t="shared" si="32"/>
        <v>2174.3464562779945</v>
      </c>
      <c r="L190" s="79">
        <f t="shared" si="25"/>
        <v>1984.37678568763</v>
      </c>
      <c r="M190" s="79">
        <f t="shared" si="26"/>
        <v>1833.1459751573573</v>
      </c>
      <c r="N190" s="83">
        <f t="shared" si="27"/>
        <v>1651.5076470664887</v>
      </c>
      <c r="O190" s="84">
        <f t="shared" si="28"/>
        <v>1548.759106458333</v>
      </c>
      <c r="P190" s="84">
        <f t="shared" si="29"/>
        <v>1462.255825266544</v>
      </c>
      <c r="Q190" s="84">
        <f t="shared" si="30"/>
        <v>1388.5141231850514</v>
      </c>
      <c r="R190" s="85">
        <f t="shared" si="31"/>
        <v>1324.9791306456682</v>
      </c>
      <c r="S190" s="21"/>
    </row>
    <row r="191" spans="2:19" ht="15.5" hidden="1">
      <c r="B191" s="18"/>
      <c r="C191" s="78">
        <v>168000</v>
      </c>
      <c r="D191" s="79">
        <f t="shared" si="24"/>
        <v>14359.740045846005</v>
      </c>
      <c r="E191" s="79">
        <f t="shared" si="33"/>
        <v>7381.6843668330121</v>
      </c>
      <c r="F191" s="79">
        <f t="shared" si="33"/>
        <v>5046.4327531334211</v>
      </c>
      <c r="G191" s="79">
        <f t="shared" si="33"/>
        <v>3926.257565348873</v>
      </c>
      <c r="H191" s="79">
        <f t="shared" si="33"/>
        <v>3228.4170594102879</v>
      </c>
      <c r="I191" s="79">
        <f t="shared" si="33"/>
        <v>2764.4621801652061</v>
      </c>
      <c r="J191" s="79">
        <f t="shared" si="33"/>
        <v>2434.15229893895</v>
      </c>
      <c r="K191" s="79">
        <f t="shared" si="32"/>
        <v>2187.3664949383419</v>
      </c>
      <c r="L191" s="79">
        <f t="shared" si="25"/>
        <v>1996.2592814103105</v>
      </c>
      <c r="M191" s="79">
        <f t="shared" si="26"/>
        <v>1844.1228971642877</v>
      </c>
      <c r="N191" s="83">
        <f t="shared" si="27"/>
        <v>1661.3969144141922</v>
      </c>
      <c r="O191" s="84">
        <f t="shared" si="28"/>
        <v>1558.0331130838319</v>
      </c>
      <c r="P191" s="84">
        <f t="shared" si="29"/>
        <v>1471.0118481723314</v>
      </c>
      <c r="Q191" s="84">
        <f t="shared" si="30"/>
        <v>1396.8285790125069</v>
      </c>
      <c r="R191" s="85">
        <f t="shared" si="31"/>
        <v>1332.9131374160015</v>
      </c>
      <c r="S191" s="21"/>
    </row>
    <row r="192" spans="2:19" ht="15.5" hidden="1">
      <c r="B192" s="18"/>
      <c r="C192" s="78">
        <v>169000</v>
      </c>
      <c r="D192" s="79">
        <f t="shared" si="24"/>
        <v>14445.214688976042</v>
      </c>
      <c r="E192" s="79">
        <f t="shared" si="33"/>
        <v>7425.6229642546368</v>
      </c>
      <c r="F192" s="79">
        <f t="shared" si="33"/>
        <v>5076.4710433306445</v>
      </c>
      <c r="G192" s="79">
        <f t="shared" si="33"/>
        <v>3949.6281460949967</v>
      </c>
      <c r="H192" s="79">
        <f t="shared" si="33"/>
        <v>3247.6338276210636</v>
      </c>
      <c r="I192" s="79">
        <f t="shared" si="33"/>
        <v>2780.9173121899989</v>
      </c>
      <c r="J192" s="79">
        <f t="shared" si="33"/>
        <v>2448.6413007183487</v>
      </c>
      <c r="K192" s="79">
        <f t="shared" si="32"/>
        <v>2200.3865335986889</v>
      </c>
      <c r="L192" s="79">
        <f t="shared" si="25"/>
        <v>2008.1417771329909</v>
      </c>
      <c r="M192" s="79">
        <f t="shared" si="26"/>
        <v>1855.0998191712179</v>
      </c>
      <c r="N192" s="83">
        <f t="shared" si="27"/>
        <v>1671.2861817618957</v>
      </c>
      <c r="O192" s="84">
        <f t="shared" si="28"/>
        <v>1567.3071197093311</v>
      </c>
      <c r="P192" s="84">
        <f t="shared" si="29"/>
        <v>1479.7678710781192</v>
      </c>
      <c r="Q192" s="84">
        <f t="shared" si="30"/>
        <v>1405.1430348399622</v>
      </c>
      <c r="R192" s="85">
        <f t="shared" si="31"/>
        <v>1340.8471441863348</v>
      </c>
      <c r="S192" s="21"/>
    </row>
    <row r="193" spans="2:19" ht="15.5">
      <c r="B193" s="18"/>
      <c r="C193" s="92">
        <v>170000</v>
      </c>
      <c r="D193" s="93">
        <f t="shared" si="24"/>
        <v>14530.689332106078</v>
      </c>
      <c r="E193" s="93">
        <f t="shared" si="33"/>
        <v>7469.5615616762625</v>
      </c>
      <c r="F193" s="93">
        <f t="shared" si="33"/>
        <v>5106.5093335278671</v>
      </c>
      <c r="G193" s="93">
        <f t="shared" si="33"/>
        <v>3972.9987268411214</v>
      </c>
      <c r="H193" s="93">
        <f t="shared" si="33"/>
        <v>3266.8505958318392</v>
      </c>
      <c r="I193" s="93">
        <f t="shared" si="33"/>
        <v>2797.3724442147918</v>
      </c>
      <c r="J193" s="93">
        <f t="shared" si="33"/>
        <v>2463.1303024977474</v>
      </c>
      <c r="K193" s="93">
        <f t="shared" si="32"/>
        <v>2213.4065722590362</v>
      </c>
      <c r="L193" s="93">
        <f t="shared" si="25"/>
        <v>2020.0242728556714</v>
      </c>
      <c r="M193" s="93">
        <f t="shared" si="26"/>
        <v>1866.0767411781483</v>
      </c>
      <c r="N193" s="88">
        <f t="shared" si="27"/>
        <v>1681.1754491095994</v>
      </c>
      <c r="O193" s="89">
        <f t="shared" si="28"/>
        <v>1576.5811263348301</v>
      </c>
      <c r="P193" s="89">
        <f t="shared" si="29"/>
        <v>1488.5238939839071</v>
      </c>
      <c r="Q193" s="89">
        <f t="shared" si="30"/>
        <v>1413.4574906674177</v>
      </c>
      <c r="R193" s="90">
        <f t="shared" si="31"/>
        <v>1348.7811509566682</v>
      </c>
      <c r="S193" s="21"/>
    </row>
    <row r="194" spans="2:19" ht="15.5" hidden="1">
      <c r="B194" s="18"/>
      <c r="C194" s="78">
        <v>171000</v>
      </c>
      <c r="D194" s="79">
        <f t="shared" si="24"/>
        <v>14616.163975236113</v>
      </c>
      <c r="E194" s="79">
        <f t="shared" si="33"/>
        <v>7513.5001590978873</v>
      </c>
      <c r="F194" s="79">
        <f t="shared" si="33"/>
        <v>5136.5476237250905</v>
      </c>
      <c r="G194" s="79">
        <f t="shared" si="33"/>
        <v>3996.3693075872457</v>
      </c>
      <c r="H194" s="79">
        <f t="shared" si="33"/>
        <v>3286.0673640426144</v>
      </c>
      <c r="I194" s="79">
        <f t="shared" si="33"/>
        <v>2813.8275762395847</v>
      </c>
      <c r="J194" s="79">
        <f t="shared" si="33"/>
        <v>2477.6193042771461</v>
      </c>
      <c r="K194" s="79">
        <f t="shared" si="32"/>
        <v>2226.4266109193836</v>
      </c>
      <c r="L194" s="79">
        <f t="shared" si="25"/>
        <v>2031.9067685783518</v>
      </c>
      <c r="M194" s="79">
        <f t="shared" si="26"/>
        <v>1877.0536631850784</v>
      </c>
      <c r="N194" s="83">
        <f t="shared" si="27"/>
        <v>1691.0647164573029</v>
      </c>
      <c r="O194" s="84">
        <f t="shared" si="28"/>
        <v>1585.855132960329</v>
      </c>
      <c r="P194" s="84">
        <f t="shared" si="29"/>
        <v>1497.2799168896945</v>
      </c>
      <c r="Q194" s="84">
        <f t="shared" si="30"/>
        <v>1421.771946494873</v>
      </c>
      <c r="R194" s="85">
        <f t="shared" si="31"/>
        <v>1356.7151577270015</v>
      </c>
      <c r="S194" s="21"/>
    </row>
    <row r="195" spans="2:19" ht="15.5" hidden="1">
      <c r="B195" s="18"/>
      <c r="C195" s="78">
        <v>172000</v>
      </c>
      <c r="D195" s="79">
        <f t="shared" si="24"/>
        <v>14701.638618366151</v>
      </c>
      <c r="E195" s="79">
        <f t="shared" si="33"/>
        <v>7557.438756519512</v>
      </c>
      <c r="F195" s="79">
        <f t="shared" si="33"/>
        <v>5166.5859139223121</v>
      </c>
      <c r="G195" s="79">
        <f t="shared" si="33"/>
        <v>4019.7398883333699</v>
      </c>
      <c r="H195" s="79">
        <f t="shared" si="33"/>
        <v>3305.28413225339</v>
      </c>
      <c r="I195" s="79">
        <f t="shared" si="33"/>
        <v>2830.2827082643776</v>
      </c>
      <c r="J195" s="79">
        <f t="shared" si="33"/>
        <v>2492.1083060565443</v>
      </c>
      <c r="K195" s="79">
        <f t="shared" si="32"/>
        <v>2239.446649579731</v>
      </c>
      <c r="L195" s="79">
        <f t="shared" si="25"/>
        <v>2043.7892643010321</v>
      </c>
      <c r="M195" s="79">
        <f t="shared" si="26"/>
        <v>1888.0305851920086</v>
      </c>
      <c r="N195" s="83">
        <f t="shared" si="27"/>
        <v>1700.9539838050064</v>
      </c>
      <c r="O195" s="84">
        <f t="shared" si="28"/>
        <v>1595.1291395858282</v>
      </c>
      <c r="P195" s="84">
        <f t="shared" si="29"/>
        <v>1506.0359397954824</v>
      </c>
      <c r="Q195" s="84">
        <f t="shared" si="30"/>
        <v>1430.0864023223285</v>
      </c>
      <c r="R195" s="85">
        <f t="shared" si="31"/>
        <v>1364.6491644973348</v>
      </c>
      <c r="S195" s="21"/>
    </row>
    <row r="196" spans="2:19" ht="15.5" hidden="1">
      <c r="B196" s="18"/>
      <c r="C196" s="78">
        <v>173000</v>
      </c>
      <c r="D196" s="79">
        <f t="shared" si="24"/>
        <v>14787.113261496186</v>
      </c>
      <c r="E196" s="79">
        <f t="shared" si="33"/>
        <v>7601.3773539411368</v>
      </c>
      <c r="F196" s="79">
        <f t="shared" si="33"/>
        <v>5196.6242041195346</v>
      </c>
      <c r="G196" s="79">
        <f t="shared" si="33"/>
        <v>4043.1104690794937</v>
      </c>
      <c r="H196" s="79">
        <f t="shared" si="33"/>
        <v>3324.5009004641656</v>
      </c>
      <c r="I196" s="79">
        <f t="shared" si="33"/>
        <v>2846.7378402891704</v>
      </c>
      <c r="J196" s="79">
        <f t="shared" si="33"/>
        <v>2506.597307835943</v>
      </c>
      <c r="K196" s="79">
        <f t="shared" si="32"/>
        <v>2252.4666882400784</v>
      </c>
      <c r="L196" s="79">
        <f t="shared" si="25"/>
        <v>2055.6717600237125</v>
      </c>
      <c r="M196" s="79">
        <f t="shared" si="26"/>
        <v>1899.007507198939</v>
      </c>
      <c r="N196" s="83">
        <f t="shared" si="27"/>
        <v>1710.8432511527099</v>
      </c>
      <c r="O196" s="84">
        <f t="shared" si="28"/>
        <v>1604.4031462113271</v>
      </c>
      <c r="P196" s="84">
        <f t="shared" si="29"/>
        <v>1514.79196270127</v>
      </c>
      <c r="Q196" s="84">
        <f t="shared" si="30"/>
        <v>1438.400858149784</v>
      </c>
      <c r="R196" s="85">
        <f t="shared" si="31"/>
        <v>1372.5831712676681</v>
      </c>
      <c r="S196" s="21"/>
    </row>
    <row r="197" spans="2:19" ht="15.5" hidden="1">
      <c r="B197" s="18"/>
      <c r="C197" s="78">
        <v>174000</v>
      </c>
      <c r="D197" s="79">
        <f t="shared" si="24"/>
        <v>14872.58790462622</v>
      </c>
      <c r="E197" s="79">
        <f t="shared" si="33"/>
        <v>7645.3159513627625</v>
      </c>
      <c r="F197" s="79">
        <f t="shared" si="33"/>
        <v>5226.6624943167581</v>
      </c>
      <c r="G197" s="79">
        <f t="shared" si="33"/>
        <v>4066.4810498256184</v>
      </c>
      <c r="H197" s="79">
        <f t="shared" si="33"/>
        <v>3343.7176686749413</v>
      </c>
      <c r="I197" s="79">
        <f t="shared" si="33"/>
        <v>2863.1929723139629</v>
      </c>
      <c r="J197" s="79">
        <f t="shared" si="33"/>
        <v>2521.0863096153412</v>
      </c>
      <c r="K197" s="79">
        <f t="shared" si="32"/>
        <v>2265.4867269004258</v>
      </c>
      <c r="L197" s="79">
        <f t="shared" si="25"/>
        <v>2067.5542557463932</v>
      </c>
      <c r="M197" s="79">
        <f t="shared" si="26"/>
        <v>1909.9844292058692</v>
      </c>
      <c r="N197" s="83">
        <f t="shared" si="27"/>
        <v>1720.7325185004133</v>
      </c>
      <c r="O197" s="84">
        <f t="shared" si="28"/>
        <v>1613.6771528368261</v>
      </c>
      <c r="P197" s="84">
        <f t="shared" si="29"/>
        <v>1523.5479856070576</v>
      </c>
      <c r="Q197" s="84">
        <f t="shared" si="30"/>
        <v>1446.7153139772392</v>
      </c>
      <c r="R197" s="85">
        <f t="shared" si="31"/>
        <v>1380.5171780380012</v>
      </c>
      <c r="S197" s="21"/>
    </row>
    <row r="198" spans="2:19" ht="15.5" hidden="1">
      <c r="B198" s="18"/>
      <c r="C198" s="86">
        <v>175000</v>
      </c>
      <c r="D198" s="87">
        <f t="shared" si="24"/>
        <v>14958.062547756255</v>
      </c>
      <c r="E198" s="87">
        <f t="shared" si="33"/>
        <v>7689.2545487843881</v>
      </c>
      <c r="F198" s="87">
        <f t="shared" si="33"/>
        <v>5256.7007845139806</v>
      </c>
      <c r="G198" s="87">
        <f t="shared" si="33"/>
        <v>4089.8516305717426</v>
      </c>
      <c r="H198" s="87">
        <f t="shared" si="33"/>
        <v>3362.9344368857169</v>
      </c>
      <c r="I198" s="87">
        <f t="shared" si="33"/>
        <v>2879.6481043387557</v>
      </c>
      <c r="J198" s="87">
        <f t="shared" si="33"/>
        <v>2535.5753113947394</v>
      </c>
      <c r="K198" s="87">
        <f t="shared" si="32"/>
        <v>2278.5067655607727</v>
      </c>
      <c r="L198" s="87">
        <f t="shared" si="25"/>
        <v>2079.4367514690734</v>
      </c>
      <c r="M198" s="87">
        <f t="shared" si="26"/>
        <v>1920.9613512127999</v>
      </c>
      <c r="N198" s="88">
        <f t="shared" si="27"/>
        <v>1730.6217858481168</v>
      </c>
      <c r="O198" s="89">
        <f t="shared" si="28"/>
        <v>1622.9511594623252</v>
      </c>
      <c r="P198" s="89">
        <f t="shared" si="29"/>
        <v>1532.3040085128453</v>
      </c>
      <c r="Q198" s="89">
        <f t="shared" si="30"/>
        <v>1455.0297698046945</v>
      </c>
      <c r="R198" s="90">
        <f t="shared" si="31"/>
        <v>1388.4511848083346</v>
      </c>
      <c r="S198" s="21"/>
    </row>
    <row r="199" spans="2:19" ht="15.5" hidden="1">
      <c r="B199" s="18"/>
      <c r="C199" s="78">
        <v>176000</v>
      </c>
      <c r="D199" s="79">
        <f t="shared" si="24"/>
        <v>15043.537190886293</v>
      </c>
      <c r="E199" s="79">
        <f t="shared" si="33"/>
        <v>7733.1931462060129</v>
      </c>
      <c r="F199" s="79">
        <f t="shared" si="33"/>
        <v>5286.739074711204</v>
      </c>
      <c r="G199" s="79">
        <f t="shared" si="33"/>
        <v>4113.2222113178668</v>
      </c>
      <c r="H199" s="79">
        <f t="shared" si="33"/>
        <v>3382.151205096492</v>
      </c>
      <c r="I199" s="79">
        <f t="shared" si="33"/>
        <v>2896.1032363635486</v>
      </c>
      <c r="J199" s="79">
        <f t="shared" si="33"/>
        <v>2550.0643131741381</v>
      </c>
      <c r="K199" s="79">
        <f t="shared" si="32"/>
        <v>2291.5268042211201</v>
      </c>
      <c r="L199" s="79">
        <f t="shared" si="25"/>
        <v>2091.3192471917537</v>
      </c>
      <c r="M199" s="79">
        <f t="shared" si="26"/>
        <v>1931.93827321973</v>
      </c>
      <c r="N199" s="83">
        <f t="shared" si="27"/>
        <v>1740.5110531958205</v>
      </c>
      <c r="O199" s="84">
        <f t="shared" si="28"/>
        <v>1632.2251660878242</v>
      </c>
      <c r="P199" s="84">
        <f t="shared" si="29"/>
        <v>1541.0600314186331</v>
      </c>
      <c r="Q199" s="84">
        <f t="shared" si="30"/>
        <v>1463.34422563215</v>
      </c>
      <c r="R199" s="85">
        <f t="shared" si="31"/>
        <v>1396.3851915786681</v>
      </c>
      <c r="S199" s="21"/>
    </row>
    <row r="200" spans="2:19" ht="15.5" hidden="1">
      <c r="B200" s="18"/>
      <c r="C200" s="78">
        <v>177000</v>
      </c>
      <c r="D200" s="79">
        <f t="shared" si="24"/>
        <v>15129.011834016328</v>
      </c>
      <c r="E200" s="79">
        <f t="shared" si="33"/>
        <v>7777.1317436276377</v>
      </c>
      <c r="F200" s="79">
        <f t="shared" si="33"/>
        <v>5316.7773649084265</v>
      </c>
      <c r="G200" s="79">
        <f t="shared" si="33"/>
        <v>4136.5927920639906</v>
      </c>
      <c r="H200" s="79">
        <f t="shared" si="33"/>
        <v>3401.3679733072677</v>
      </c>
      <c r="I200" s="79">
        <f t="shared" si="33"/>
        <v>2912.5583683883415</v>
      </c>
      <c r="J200" s="79">
        <f t="shared" si="33"/>
        <v>2564.5533149535368</v>
      </c>
      <c r="K200" s="79">
        <f t="shared" si="32"/>
        <v>2304.5468428814675</v>
      </c>
      <c r="L200" s="79">
        <f t="shared" si="25"/>
        <v>2103.2017429144344</v>
      </c>
      <c r="M200" s="79">
        <f t="shared" si="26"/>
        <v>1942.9151952266604</v>
      </c>
      <c r="N200" s="83">
        <f t="shared" si="27"/>
        <v>1750.400320543524</v>
      </c>
      <c r="O200" s="84">
        <f t="shared" si="28"/>
        <v>1641.4991727133231</v>
      </c>
      <c r="P200" s="84">
        <f t="shared" si="29"/>
        <v>1549.8160543244205</v>
      </c>
      <c r="Q200" s="84">
        <f t="shared" si="30"/>
        <v>1471.6586814596055</v>
      </c>
      <c r="R200" s="85">
        <f t="shared" si="31"/>
        <v>1404.3191983490015</v>
      </c>
      <c r="S200" s="21"/>
    </row>
    <row r="201" spans="2:19" ht="15.5" hidden="1">
      <c r="B201" s="18"/>
      <c r="C201" s="78">
        <v>178000</v>
      </c>
      <c r="D201" s="79">
        <f t="shared" si="24"/>
        <v>15214.486477146364</v>
      </c>
      <c r="E201" s="79">
        <f t="shared" si="33"/>
        <v>7821.0703410492633</v>
      </c>
      <c r="F201" s="79">
        <f t="shared" si="33"/>
        <v>5346.8156551056491</v>
      </c>
      <c r="G201" s="79">
        <f t="shared" si="33"/>
        <v>4159.9633728101153</v>
      </c>
      <c r="H201" s="79">
        <f t="shared" si="33"/>
        <v>3420.5847415180433</v>
      </c>
      <c r="I201" s="79">
        <f t="shared" si="33"/>
        <v>2929.0135004131348</v>
      </c>
      <c r="J201" s="79">
        <f t="shared" si="33"/>
        <v>2579.0423167329354</v>
      </c>
      <c r="K201" s="79">
        <f t="shared" si="32"/>
        <v>2317.5668815418148</v>
      </c>
      <c r="L201" s="79">
        <f t="shared" si="25"/>
        <v>2115.0842386371146</v>
      </c>
      <c r="M201" s="79">
        <f t="shared" si="26"/>
        <v>1953.8921172335906</v>
      </c>
      <c r="N201" s="83">
        <f t="shared" si="27"/>
        <v>1760.2895878912277</v>
      </c>
      <c r="O201" s="84">
        <f t="shared" si="28"/>
        <v>1650.773179338822</v>
      </c>
      <c r="P201" s="84">
        <f t="shared" si="29"/>
        <v>1558.5720772302084</v>
      </c>
      <c r="Q201" s="84">
        <f t="shared" si="30"/>
        <v>1479.9731372870608</v>
      </c>
      <c r="R201" s="85">
        <f t="shared" si="31"/>
        <v>1412.2532051193348</v>
      </c>
      <c r="S201" s="21"/>
    </row>
    <row r="202" spans="2:19" ht="15.5" hidden="1">
      <c r="B202" s="18"/>
      <c r="C202" s="78">
        <v>179000</v>
      </c>
      <c r="D202" s="79">
        <f t="shared" si="24"/>
        <v>15299.961120276401</v>
      </c>
      <c r="E202" s="79">
        <f t="shared" si="33"/>
        <v>7865.0089384708881</v>
      </c>
      <c r="F202" s="79">
        <f t="shared" si="33"/>
        <v>5376.8539453028716</v>
      </c>
      <c r="G202" s="79">
        <f t="shared" si="33"/>
        <v>4183.3339535562391</v>
      </c>
      <c r="H202" s="79">
        <f t="shared" si="33"/>
        <v>3439.8015097288189</v>
      </c>
      <c r="I202" s="79">
        <f t="shared" si="33"/>
        <v>2945.4686324379277</v>
      </c>
      <c r="J202" s="79">
        <f t="shared" si="33"/>
        <v>2593.5313185123341</v>
      </c>
      <c r="K202" s="79">
        <f t="shared" si="32"/>
        <v>2330.5869202021622</v>
      </c>
      <c r="L202" s="79">
        <f t="shared" si="25"/>
        <v>2126.9667343597953</v>
      </c>
      <c r="M202" s="79">
        <f t="shared" si="26"/>
        <v>1964.8690392405208</v>
      </c>
      <c r="N202" s="83">
        <f t="shared" si="27"/>
        <v>1770.178855238931</v>
      </c>
      <c r="O202" s="84">
        <f t="shared" si="28"/>
        <v>1660.0471859643212</v>
      </c>
      <c r="P202" s="84">
        <f t="shared" si="29"/>
        <v>1567.3281001359962</v>
      </c>
      <c r="Q202" s="84">
        <f t="shared" si="30"/>
        <v>1488.2875931145161</v>
      </c>
      <c r="R202" s="85">
        <f t="shared" si="31"/>
        <v>1420.1872118896681</v>
      </c>
      <c r="S202" s="21"/>
    </row>
    <row r="203" spans="2:19" ht="15.5" hidden="1">
      <c r="B203" s="18"/>
      <c r="C203" s="78">
        <v>180000</v>
      </c>
      <c r="D203" s="79">
        <f t="shared" si="24"/>
        <v>15385.435763406436</v>
      </c>
      <c r="E203" s="79">
        <f t="shared" si="33"/>
        <v>7908.9475358925129</v>
      </c>
      <c r="F203" s="79">
        <f t="shared" si="33"/>
        <v>5406.8922355000941</v>
      </c>
      <c r="G203" s="79">
        <f t="shared" si="33"/>
        <v>4206.7045343023638</v>
      </c>
      <c r="H203" s="79">
        <f t="shared" si="33"/>
        <v>3459.0182779395941</v>
      </c>
      <c r="I203" s="79">
        <f t="shared" si="33"/>
        <v>2961.9237644627206</v>
      </c>
      <c r="J203" s="79">
        <f t="shared" si="33"/>
        <v>2608.0203202917323</v>
      </c>
      <c r="K203" s="79">
        <f t="shared" si="32"/>
        <v>2343.6069588625091</v>
      </c>
      <c r="L203" s="79">
        <f t="shared" si="25"/>
        <v>2138.8492300824755</v>
      </c>
      <c r="M203" s="79">
        <f t="shared" si="26"/>
        <v>1975.8459612474512</v>
      </c>
      <c r="N203" s="88">
        <f t="shared" si="27"/>
        <v>1780.0681225866344</v>
      </c>
      <c r="O203" s="89">
        <f t="shared" si="28"/>
        <v>1669.3211925898202</v>
      </c>
      <c r="P203" s="89">
        <f t="shared" si="29"/>
        <v>1576.0841230417839</v>
      </c>
      <c r="Q203" s="89">
        <f t="shared" si="30"/>
        <v>1496.6020489419718</v>
      </c>
      <c r="R203" s="90">
        <f t="shared" si="31"/>
        <v>1428.1212186600014</v>
      </c>
      <c r="S203" s="21"/>
    </row>
    <row r="204" spans="2:19" ht="15.5" hidden="1">
      <c r="B204" s="18"/>
      <c r="C204" s="78">
        <v>181000</v>
      </c>
      <c r="D204" s="79">
        <f t="shared" si="24"/>
        <v>15470.91040653647</v>
      </c>
      <c r="E204" s="79">
        <f t="shared" si="33"/>
        <v>7952.8861333141376</v>
      </c>
      <c r="F204" s="79">
        <f t="shared" si="33"/>
        <v>5436.9305256973175</v>
      </c>
      <c r="G204" s="79">
        <f t="shared" si="33"/>
        <v>4230.0751150484884</v>
      </c>
      <c r="H204" s="79">
        <f t="shared" si="33"/>
        <v>3478.2350461503697</v>
      </c>
      <c r="I204" s="79">
        <f t="shared" si="33"/>
        <v>2978.3788964875134</v>
      </c>
      <c r="J204" s="79">
        <f t="shared" si="33"/>
        <v>2622.509322071131</v>
      </c>
      <c r="K204" s="79">
        <f t="shared" si="32"/>
        <v>2356.6269975228565</v>
      </c>
      <c r="L204" s="79">
        <f t="shared" si="25"/>
        <v>2150.7317258051557</v>
      </c>
      <c r="M204" s="79">
        <f t="shared" si="26"/>
        <v>1986.8228832543814</v>
      </c>
      <c r="N204" s="83">
        <f t="shared" si="27"/>
        <v>1789.9573899343382</v>
      </c>
      <c r="O204" s="84">
        <f t="shared" si="28"/>
        <v>1678.5951992153189</v>
      </c>
      <c r="P204" s="84">
        <f t="shared" si="29"/>
        <v>1584.8401459475715</v>
      </c>
      <c r="Q204" s="84">
        <f t="shared" si="30"/>
        <v>1504.9165047694271</v>
      </c>
      <c r="R204" s="85">
        <f t="shared" si="31"/>
        <v>1436.0552254303348</v>
      </c>
      <c r="S204" s="21"/>
    </row>
    <row r="205" spans="2:19" ht="15.5" hidden="1">
      <c r="B205" s="18"/>
      <c r="C205" s="78">
        <v>182000</v>
      </c>
      <c r="D205" s="79">
        <f t="shared" si="24"/>
        <v>15556.385049666505</v>
      </c>
      <c r="E205" s="79">
        <f t="shared" si="33"/>
        <v>7996.8247307357633</v>
      </c>
      <c r="F205" s="79">
        <f t="shared" si="33"/>
        <v>5466.9688158945401</v>
      </c>
      <c r="G205" s="79">
        <f t="shared" si="33"/>
        <v>4253.4456957946122</v>
      </c>
      <c r="H205" s="79">
        <f t="shared" si="33"/>
        <v>3497.4518143611454</v>
      </c>
      <c r="I205" s="79">
        <f t="shared" si="33"/>
        <v>2994.8340285123063</v>
      </c>
      <c r="J205" s="79">
        <f t="shared" si="33"/>
        <v>2636.9983238505297</v>
      </c>
      <c r="K205" s="79">
        <f t="shared" si="32"/>
        <v>2369.6470361832035</v>
      </c>
      <c r="L205" s="79">
        <f t="shared" si="25"/>
        <v>2162.6142215278364</v>
      </c>
      <c r="M205" s="79">
        <f t="shared" si="26"/>
        <v>1997.7998052613118</v>
      </c>
      <c r="N205" s="83">
        <f t="shared" si="27"/>
        <v>1799.8466572820416</v>
      </c>
      <c r="O205" s="84">
        <f t="shared" si="28"/>
        <v>1687.869205840818</v>
      </c>
      <c r="P205" s="84">
        <f t="shared" si="29"/>
        <v>1593.5961688533591</v>
      </c>
      <c r="Q205" s="84">
        <f t="shared" si="30"/>
        <v>1513.2309605968824</v>
      </c>
      <c r="R205" s="85">
        <f t="shared" si="31"/>
        <v>1443.9892322006681</v>
      </c>
      <c r="S205" s="21"/>
    </row>
    <row r="206" spans="2:19" ht="15.5" hidden="1">
      <c r="B206" s="18"/>
      <c r="C206" s="78">
        <v>183000</v>
      </c>
      <c r="D206" s="79">
        <f t="shared" si="24"/>
        <v>15641.859692796543</v>
      </c>
      <c r="E206" s="79">
        <f t="shared" si="33"/>
        <v>8040.7633281573881</v>
      </c>
      <c r="F206" s="79">
        <f t="shared" si="33"/>
        <v>5497.0071060917635</v>
      </c>
      <c r="G206" s="79">
        <f t="shared" si="33"/>
        <v>4276.816276540736</v>
      </c>
      <c r="H206" s="79">
        <f t="shared" si="33"/>
        <v>3516.668582571921</v>
      </c>
      <c r="I206" s="79">
        <f t="shared" si="33"/>
        <v>3011.2891605370992</v>
      </c>
      <c r="J206" s="79">
        <f t="shared" si="33"/>
        <v>2651.4873256299279</v>
      </c>
      <c r="K206" s="79">
        <f t="shared" si="32"/>
        <v>2382.6670748435508</v>
      </c>
      <c r="L206" s="79">
        <f t="shared" si="25"/>
        <v>2174.4967172505167</v>
      </c>
      <c r="M206" s="79">
        <f t="shared" si="26"/>
        <v>2008.776727268242</v>
      </c>
      <c r="N206" s="83">
        <f t="shared" si="27"/>
        <v>1809.7359246297451</v>
      </c>
      <c r="O206" s="84">
        <f t="shared" si="28"/>
        <v>1697.143212466317</v>
      </c>
      <c r="P206" s="84">
        <f t="shared" si="29"/>
        <v>1602.352191759147</v>
      </c>
      <c r="Q206" s="84">
        <f t="shared" si="30"/>
        <v>1521.5454164243379</v>
      </c>
      <c r="R206" s="85">
        <f t="shared" si="31"/>
        <v>1451.9232389710014</v>
      </c>
      <c r="S206" s="21"/>
    </row>
    <row r="207" spans="2:19" ht="15.5" hidden="1">
      <c r="B207" s="18"/>
      <c r="C207" s="78">
        <v>184000</v>
      </c>
      <c r="D207" s="79">
        <f t="shared" si="24"/>
        <v>15727.334335926578</v>
      </c>
      <c r="E207" s="79">
        <f t="shared" si="33"/>
        <v>8084.7019255790128</v>
      </c>
      <c r="F207" s="79">
        <f t="shared" si="33"/>
        <v>5527.0453962889851</v>
      </c>
      <c r="G207" s="79">
        <f t="shared" si="33"/>
        <v>4300.1868572868607</v>
      </c>
      <c r="H207" s="79">
        <f t="shared" si="33"/>
        <v>3535.8853507826966</v>
      </c>
      <c r="I207" s="79">
        <f t="shared" si="33"/>
        <v>3027.7442925618921</v>
      </c>
      <c r="J207" s="79">
        <f t="shared" si="33"/>
        <v>2665.9763274093261</v>
      </c>
      <c r="K207" s="79">
        <f t="shared" si="32"/>
        <v>2395.6871135038982</v>
      </c>
      <c r="L207" s="79">
        <f t="shared" si="25"/>
        <v>2186.3792129731974</v>
      </c>
      <c r="M207" s="79">
        <f t="shared" si="26"/>
        <v>2019.7536492751722</v>
      </c>
      <c r="N207" s="83">
        <f t="shared" si="27"/>
        <v>1819.6251919774488</v>
      </c>
      <c r="O207" s="84">
        <f t="shared" si="28"/>
        <v>1706.4172190918159</v>
      </c>
      <c r="P207" s="84">
        <f t="shared" si="29"/>
        <v>1611.1082146649344</v>
      </c>
      <c r="Q207" s="84">
        <f t="shared" si="30"/>
        <v>1529.8598722517934</v>
      </c>
      <c r="R207" s="85">
        <f t="shared" si="31"/>
        <v>1459.8572457413347</v>
      </c>
      <c r="S207" s="21"/>
    </row>
    <row r="208" spans="2:19" ht="15.5" hidden="1">
      <c r="B208" s="18"/>
      <c r="C208" s="86">
        <v>185000</v>
      </c>
      <c r="D208" s="87">
        <f t="shared" si="24"/>
        <v>15812.808979056614</v>
      </c>
      <c r="E208" s="87">
        <f t="shared" si="33"/>
        <v>8128.6405230006376</v>
      </c>
      <c r="F208" s="87">
        <f t="shared" si="33"/>
        <v>5557.0836864862076</v>
      </c>
      <c r="G208" s="87">
        <f t="shared" si="33"/>
        <v>4323.5574380329854</v>
      </c>
      <c r="H208" s="87">
        <f t="shared" si="33"/>
        <v>3555.1021189934718</v>
      </c>
      <c r="I208" s="87">
        <f t="shared" si="33"/>
        <v>3044.1994245866849</v>
      </c>
      <c r="J208" s="87">
        <f t="shared" si="33"/>
        <v>2680.4653291887248</v>
      </c>
      <c r="K208" s="87">
        <f t="shared" si="32"/>
        <v>2408.7071521642456</v>
      </c>
      <c r="L208" s="87">
        <f t="shared" si="25"/>
        <v>2198.2617086958776</v>
      </c>
      <c r="M208" s="87">
        <f t="shared" si="26"/>
        <v>2030.7305712821026</v>
      </c>
      <c r="N208" s="88">
        <f t="shared" si="27"/>
        <v>1829.5144593251523</v>
      </c>
      <c r="O208" s="89">
        <f t="shared" si="28"/>
        <v>1715.6912257173151</v>
      </c>
      <c r="P208" s="89">
        <f t="shared" si="29"/>
        <v>1619.8642375707223</v>
      </c>
      <c r="Q208" s="89">
        <f t="shared" si="30"/>
        <v>1538.1743280792487</v>
      </c>
      <c r="R208" s="90">
        <f t="shared" si="31"/>
        <v>1467.7912525116681</v>
      </c>
      <c r="S208" s="21"/>
    </row>
    <row r="209" spans="2:19" ht="15.5" hidden="1">
      <c r="B209" s="18"/>
      <c r="C209" s="78">
        <v>186000</v>
      </c>
      <c r="D209" s="79">
        <f t="shared" si="24"/>
        <v>15898.283622186651</v>
      </c>
      <c r="E209" s="79">
        <f t="shared" si="33"/>
        <v>8172.5791204222633</v>
      </c>
      <c r="F209" s="79">
        <f t="shared" si="33"/>
        <v>5587.1219766834311</v>
      </c>
      <c r="G209" s="79">
        <f t="shared" si="33"/>
        <v>4346.9280187791092</v>
      </c>
      <c r="H209" s="79">
        <f t="shared" si="33"/>
        <v>3574.3188872042474</v>
      </c>
      <c r="I209" s="79">
        <f t="shared" si="33"/>
        <v>3060.6545566114778</v>
      </c>
      <c r="J209" s="79">
        <f t="shared" si="33"/>
        <v>2694.9543309681235</v>
      </c>
      <c r="K209" s="79">
        <f t="shared" si="32"/>
        <v>2421.727190824593</v>
      </c>
      <c r="L209" s="79">
        <f t="shared" si="25"/>
        <v>2210.1442044185583</v>
      </c>
      <c r="M209" s="79">
        <f t="shared" si="26"/>
        <v>2041.7074932890328</v>
      </c>
      <c r="N209" s="83">
        <f t="shared" si="27"/>
        <v>1839.4037266728556</v>
      </c>
      <c r="O209" s="84">
        <f t="shared" si="28"/>
        <v>1724.965232342814</v>
      </c>
      <c r="P209" s="84">
        <f t="shared" si="29"/>
        <v>1628.6202604765101</v>
      </c>
      <c r="Q209" s="84">
        <f t="shared" si="30"/>
        <v>1546.4887839067039</v>
      </c>
      <c r="R209" s="85">
        <f t="shared" si="31"/>
        <v>1475.7252592820014</v>
      </c>
      <c r="S209" s="21"/>
    </row>
    <row r="210" spans="2:19" ht="15.5" hidden="1">
      <c r="B210" s="18"/>
      <c r="C210" s="78">
        <v>187000</v>
      </c>
      <c r="D210" s="79">
        <f t="shared" si="24"/>
        <v>15983.758265316686</v>
      </c>
      <c r="E210" s="79">
        <f t="shared" si="33"/>
        <v>8216.5177178438898</v>
      </c>
      <c r="F210" s="79">
        <f t="shared" si="33"/>
        <v>5617.1602668806536</v>
      </c>
      <c r="G210" s="79">
        <f t="shared" si="33"/>
        <v>4370.2985995252329</v>
      </c>
      <c r="H210" s="79">
        <f t="shared" si="33"/>
        <v>3593.535655415023</v>
      </c>
      <c r="I210" s="79">
        <f t="shared" ref="E210:J225" si="34">PMT(I$11,I$6,$C210*(-1))</f>
        <v>3077.1096886362707</v>
      </c>
      <c r="J210" s="79">
        <f t="shared" si="34"/>
        <v>2709.4433327475222</v>
      </c>
      <c r="K210" s="79">
        <f t="shared" si="32"/>
        <v>2434.7472294849399</v>
      </c>
      <c r="L210" s="79">
        <f t="shared" si="25"/>
        <v>2222.0267001412385</v>
      </c>
      <c r="M210" s="79">
        <f t="shared" si="26"/>
        <v>2052.6844152959634</v>
      </c>
      <c r="N210" s="83">
        <f t="shared" si="27"/>
        <v>1849.2929940205593</v>
      </c>
      <c r="O210" s="84">
        <f t="shared" si="28"/>
        <v>1734.239238968313</v>
      </c>
      <c r="P210" s="84">
        <f t="shared" si="29"/>
        <v>1637.3762833822975</v>
      </c>
      <c r="Q210" s="84">
        <f t="shared" si="30"/>
        <v>1554.8032397341594</v>
      </c>
      <c r="R210" s="85">
        <f t="shared" si="31"/>
        <v>1483.6592660523349</v>
      </c>
      <c r="S210" s="21"/>
    </row>
    <row r="211" spans="2:19" ht="15.5" hidden="1">
      <c r="B211" s="18"/>
      <c r="C211" s="78">
        <v>188000</v>
      </c>
      <c r="D211" s="79">
        <f t="shared" si="24"/>
        <v>16069.232908446722</v>
      </c>
      <c r="E211" s="79">
        <f t="shared" si="34"/>
        <v>8260.4563152655137</v>
      </c>
      <c r="F211" s="79">
        <f t="shared" si="34"/>
        <v>5647.198557077877</v>
      </c>
      <c r="G211" s="79">
        <f t="shared" si="34"/>
        <v>4393.6691802713576</v>
      </c>
      <c r="H211" s="79">
        <f t="shared" si="34"/>
        <v>3612.7524236257987</v>
      </c>
      <c r="I211" s="79">
        <f t="shared" si="34"/>
        <v>3093.564820661064</v>
      </c>
      <c r="J211" s="79">
        <f t="shared" si="34"/>
        <v>2723.9323345269204</v>
      </c>
      <c r="K211" s="79">
        <f t="shared" si="32"/>
        <v>2447.7672681452873</v>
      </c>
      <c r="L211" s="79">
        <f t="shared" si="25"/>
        <v>2233.9091958639187</v>
      </c>
      <c r="M211" s="79">
        <f t="shared" si="26"/>
        <v>2063.6613373028931</v>
      </c>
      <c r="N211" s="83">
        <f t="shared" si="27"/>
        <v>1859.1822613682627</v>
      </c>
      <c r="O211" s="84">
        <f t="shared" si="28"/>
        <v>1743.5132455938121</v>
      </c>
      <c r="P211" s="84">
        <f t="shared" si="29"/>
        <v>1646.1323062880854</v>
      </c>
      <c r="Q211" s="84">
        <f t="shared" si="30"/>
        <v>1563.1176955616149</v>
      </c>
      <c r="R211" s="85">
        <f t="shared" si="31"/>
        <v>1491.5932728226683</v>
      </c>
      <c r="S211" s="21"/>
    </row>
    <row r="212" spans="2:19" ht="15.5" hidden="1">
      <c r="B212" s="18"/>
      <c r="C212" s="78">
        <v>189000</v>
      </c>
      <c r="D212" s="79">
        <f t="shared" ref="D212:D223" si="35">PMT(D$11,D$6,$C212*(-1))</f>
        <v>16154.707551576756</v>
      </c>
      <c r="E212" s="79">
        <f t="shared" si="34"/>
        <v>8304.3949126871394</v>
      </c>
      <c r="F212" s="79">
        <f t="shared" si="34"/>
        <v>5677.2368472750995</v>
      </c>
      <c r="G212" s="79">
        <f t="shared" si="34"/>
        <v>4417.0397610174823</v>
      </c>
      <c r="H212" s="79">
        <f t="shared" si="34"/>
        <v>3631.9691918365738</v>
      </c>
      <c r="I212" s="79">
        <f t="shared" si="34"/>
        <v>3110.0199526858569</v>
      </c>
      <c r="J212" s="79">
        <f t="shared" si="34"/>
        <v>2738.4213363063191</v>
      </c>
      <c r="K212" s="79">
        <f t="shared" si="32"/>
        <v>2460.7873068056347</v>
      </c>
      <c r="L212" s="79">
        <f t="shared" si="25"/>
        <v>2245.7916915865994</v>
      </c>
      <c r="M212" s="79">
        <f t="shared" si="26"/>
        <v>2074.6382593098238</v>
      </c>
      <c r="N212" s="83">
        <f t="shared" si="27"/>
        <v>1869.0715287159662</v>
      </c>
      <c r="O212" s="84">
        <f t="shared" si="28"/>
        <v>1752.7872522193111</v>
      </c>
      <c r="P212" s="84">
        <f t="shared" si="29"/>
        <v>1654.888329193873</v>
      </c>
      <c r="Q212" s="84">
        <f t="shared" si="30"/>
        <v>1571.4321513890702</v>
      </c>
      <c r="R212" s="85">
        <f t="shared" si="31"/>
        <v>1499.5272795930016</v>
      </c>
      <c r="S212" s="21"/>
    </row>
    <row r="213" spans="2:19" ht="15.5">
      <c r="B213" s="18"/>
      <c r="C213" s="92">
        <v>190000</v>
      </c>
      <c r="D213" s="93">
        <f t="shared" si="35"/>
        <v>16240.182194706793</v>
      </c>
      <c r="E213" s="93">
        <f t="shared" si="34"/>
        <v>8348.3335101087632</v>
      </c>
      <c r="F213" s="93">
        <f t="shared" si="34"/>
        <v>5707.2751374723221</v>
      </c>
      <c r="G213" s="93">
        <f t="shared" si="34"/>
        <v>4440.4103417636061</v>
      </c>
      <c r="H213" s="93">
        <f t="shared" si="34"/>
        <v>3651.1859600473495</v>
      </c>
      <c r="I213" s="93">
        <f t="shared" si="34"/>
        <v>3126.4750847106498</v>
      </c>
      <c r="J213" s="93">
        <f t="shared" si="34"/>
        <v>2752.9103380857177</v>
      </c>
      <c r="K213" s="93">
        <f t="shared" si="32"/>
        <v>2473.8073454659821</v>
      </c>
      <c r="L213" s="93">
        <f t="shared" si="25"/>
        <v>2257.6741873092797</v>
      </c>
      <c r="M213" s="93">
        <f t="shared" si="26"/>
        <v>2085.6151813167539</v>
      </c>
      <c r="N213" s="88">
        <f t="shared" si="27"/>
        <v>1878.9607960636699</v>
      </c>
      <c r="O213" s="89">
        <f t="shared" si="28"/>
        <v>1762.06125884481</v>
      </c>
      <c r="P213" s="89">
        <f t="shared" si="29"/>
        <v>1663.6443520996606</v>
      </c>
      <c r="Q213" s="89">
        <f t="shared" si="30"/>
        <v>1579.7466072165255</v>
      </c>
      <c r="R213" s="90">
        <f t="shared" si="31"/>
        <v>1507.4612863633349</v>
      </c>
      <c r="S213" s="21"/>
    </row>
    <row r="214" spans="2:19" ht="15.5" hidden="1">
      <c r="B214" s="18"/>
      <c r="C214" s="78">
        <v>191000</v>
      </c>
      <c r="D214" s="79">
        <f t="shared" si="35"/>
        <v>16325.656837836828</v>
      </c>
      <c r="E214" s="79">
        <f t="shared" si="34"/>
        <v>8392.2721075303889</v>
      </c>
      <c r="F214" s="79">
        <f t="shared" si="34"/>
        <v>5737.3134276695446</v>
      </c>
      <c r="G214" s="79">
        <f t="shared" si="34"/>
        <v>4463.7809225097299</v>
      </c>
      <c r="H214" s="79">
        <f t="shared" si="34"/>
        <v>3670.4027282581251</v>
      </c>
      <c r="I214" s="79">
        <f t="shared" si="34"/>
        <v>3142.9302167354422</v>
      </c>
      <c r="J214" s="79">
        <f t="shared" si="34"/>
        <v>2767.399339865116</v>
      </c>
      <c r="K214" s="79">
        <f t="shared" si="32"/>
        <v>2486.8273841263294</v>
      </c>
      <c r="L214" s="79">
        <f t="shared" si="25"/>
        <v>2269.5566830319603</v>
      </c>
      <c r="M214" s="79">
        <f t="shared" si="26"/>
        <v>2096.5921033236841</v>
      </c>
      <c r="N214" s="83">
        <f t="shared" si="27"/>
        <v>1888.8500634113734</v>
      </c>
      <c r="O214" s="84">
        <f t="shared" si="28"/>
        <v>1771.3352654703092</v>
      </c>
      <c r="P214" s="84">
        <f t="shared" si="29"/>
        <v>1672.4003750054483</v>
      </c>
      <c r="Q214" s="84">
        <f t="shared" si="30"/>
        <v>1588.0610630439812</v>
      </c>
      <c r="R214" s="85">
        <f t="shared" si="31"/>
        <v>1515.3952931336682</v>
      </c>
      <c r="S214" s="21"/>
    </row>
    <row r="215" spans="2:19" ht="15.5" hidden="1">
      <c r="B215" s="18"/>
      <c r="C215" s="78">
        <v>192000</v>
      </c>
      <c r="D215" s="79">
        <f t="shared" si="35"/>
        <v>16411.131480966866</v>
      </c>
      <c r="E215" s="79">
        <f t="shared" si="34"/>
        <v>8436.2107049520146</v>
      </c>
      <c r="F215" s="79">
        <f t="shared" si="34"/>
        <v>5767.3517178667671</v>
      </c>
      <c r="G215" s="79">
        <f t="shared" si="34"/>
        <v>4487.1515032558545</v>
      </c>
      <c r="H215" s="79">
        <f t="shared" si="34"/>
        <v>3689.6194964689007</v>
      </c>
      <c r="I215" s="79">
        <f t="shared" si="34"/>
        <v>3159.385348760235</v>
      </c>
      <c r="J215" s="79">
        <f t="shared" si="34"/>
        <v>2781.8883416445142</v>
      </c>
      <c r="K215" s="79">
        <f t="shared" si="32"/>
        <v>2499.8474227866768</v>
      </c>
      <c r="L215" s="79">
        <f t="shared" si="25"/>
        <v>2281.4391787546406</v>
      </c>
      <c r="M215" s="79">
        <f t="shared" si="26"/>
        <v>2107.5690253306147</v>
      </c>
      <c r="N215" s="83">
        <f t="shared" si="27"/>
        <v>1898.7393307590767</v>
      </c>
      <c r="O215" s="84">
        <f t="shared" si="28"/>
        <v>1780.6092720958081</v>
      </c>
      <c r="P215" s="84">
        <f t="shared" si="29"/>
        <v>1681.1563979112361</v>
      </c>
      <c r="Q215" s="84">
        <f t="shared" si="30"/>
        <v>1596.3755188714365</v>
      </c>
      <c r="R215" s="85">
        <f t="shared" si="31"/>
        <v>1523.3292999040016</v>
      </c>
      <c r="S215" s="21"/>
    </row>
    <row r="216" spans="2:19" ht="15.5" hidden="1">
      <c r="B216" s="18"/>
      <c r="C216" s="78">
        <v>193000</v>
      </c>
      <c r="D216" s="79">
        <f t="shared" si="35"/>
        <v>16496.606124096899</v>
      </c>
      <c r="E216" s="79">
        <f t="shared" si="34"/>
        <v>8480.1493023736384</v>
      </c>
      <c r="F216" s="79">
        <f t="shared" si="34"/>
        <v>5797.3900080639905</v>
      </c>
      <c r="G216" s="79">
        <f t="shared" si="34"/>
        <v>4510.5220840019792</v>
      </c>
      <c r="H216" s="79">
        <f t="shared" si="34"/>
        <v>3708.8362646796763</v>
      </c>
      <c r="I216" s="79">
        <f t="shared" si="34"/>
        <v>3175.8404807850279</v>
      </c>
      <c r="J216" s="79">
        <f t="shared" si="34"/>
        <v>2796.3773434239129</v>
      </c>
      <c r="K216" s="79">
        <f t="shared" si="32"/>
        <v>2512.8674614470237</v>
      </c>
      <c r="L216" s="79">
        <f t="shared" si="25"/>
        <v>2293.3216744773208</v>
      </c>
      <c r="M216" s="79">
        <f t="shared" si="26"/>
        <v>2118.5459473375449</v>
      </c>
      <c r="N216" s="83">
        <f t="shared" si="27"/>
        <v>1908.6285981067804</v>
      </c>
      <c r="O216" s="84">
        <f t="shared" si="28"/>
        <v>1789.8832787213071</v>
      </c>
      <c r="P216" s="84">
        <f t="shared" si="29"/>
        <v>1689.9124208170235</v>
      </c>
      <c r="Q216" s="84">
        <f t="shared" si="30"/>
        <v>1604.6899746988918</v>
      </c>
      <c r="R216" s="85">
        <f t="shared" si="31"/>
        <v>1531.2633066743349</v>
      </c>
      <c r="S216" s="21"/>
    </row>
    <row r="217" spans="2:19" ht="15.5" hidden="1">
      <c r="B217" s="18"/>
      <c r="C217" s="78">
        <v>194000</v>
      </c>
      <c r="D217" s="79">
        <f t="shared" si="35"/>
        <v>16582.080767226933</v>
      </c>
      <c r="E217" s="79">
        <f t="shared" si="34"/>
        <v>8524.0878997952641</v>
      </c>
      <c r="F217" s="79">
        <f t="shared" si="34"/>
        <v>5827.4282982612131</v>
      </c>
      <c r="G217" s="79">
        <f t="shared" si="34"/>
        <v>4533.892664748103</v>
      </c>
      <c r="H217" s="79">
        <f t="shared" si="34"/>
        <v>3728.0530328904515</v>
      </c>
      <c r="I217" s="79">
        <f t="shared" si="34"/>
        <v>3192.2956128098208</v>
      </c>
      <c r="J217" s="79">
        <f t="shared" si="34"/>
        <v>2810.8663452033115</v>
      </c>
      <c r="K217" s="79">
        <f t="shared" si="32"/>
        <v>2525.8875001073711</v>
      </c>
      <c r="L217" s="79">
        <f t="shared" si="25"/>
        <v>2305.2041702000015</v>
      </c>
      <c r="M217" s="79">
        <f t="shared" si="26"/>
        <v>2129.5228693444751</v>
      </c>
      <c r="N217" s="83">
        <f t="shared" si="27"/>
        <v>1918.5178654544839</v>
      </c>
      <c r="O217" s="84">
        <f t="shared" si="28"/>
        <v>1799.1572853468062</v>
      </c>
      <c r="P217" s="84">
        <f t="shared" si="29"/>
        <v>1698.6684437228114</v>
      </c>
      <c r="Q217" s="84">
        <f t="shared" si="30"/>
        <v>1613.0044305263471</v>
      </c>
      <c r="R217" s="85">
        <f t="shared" si="31"/>
        <v>1539.1973134446682</v>
      </c>
      <c r="S217" s="21"/>
    </row>
    <row r="218" spans="2:19" ht="15.5" hidden="1">
      <c r="B218" s="18"/>
      <c r="C218" s="86">
        <v>195000</v>
      </c>
      <c r="D218" s="87">
        <f t="shared" si="35"/>
        <v>16667.55541035697</v>
      </c>
      <c r="E218" s="87">
        <f t="shared" si="34"/>
        <v>8568.0264972168898</v>
      </c>
      <c r="F218" s="87">
        <f t="shared" si="34"/>
        <v>5857.4665884584365</v>
      </c>
      <c r="G218" s="87">
        <f t="shared" si="34"/>
        <v>4557.2632454942268</v>
      </c>
      <c r="H218" s="87">
        <f t="shared" si="34"/>
        <v>3747.2698011012271</v>
      </c>
      <c r="I218" s="87">
        <f t="shared" si="34"/>
        <v>3208.7507448346137</v>
      </c>
      <c r="J218" s="87">
        <f t="shared" si="34"/>
        <v>2825.3553469827102</v>
      </c>
      <c r="K218" s="87">
        <f t="shared" si="32"/>
        <v>2538.9075387677181</v>
      </c>
      <c r="L218" s="87">
        <f t="shared" si="25"/>
        <v>2317.0866659226817</v>
      </c>
      <c r="M218" s="87">
        <f t="shared" si="26"/>
        <v>2140.4997913514053</v>
      </c>
      <c r="N218" s="88">
        <f t="shared" si="27"/>
        <v>1928.4071328021873</v>
      </c>
      <c r="O218" s="89">
        <f t="shared" si="28"/>
        <v>1808.4312919723052</v>
      </c>
      <c r="P218" s="89">
        <f t="shared" si="29"/>
        <v>1707.4244666285992</v>
      </c>
      <c r="Q218" s="89">
        <f t="shared" si="30"/>
        <v>1621.3188863538028</v>
      </c>
      <c r="R218" s="90">
        <f t="shared" si="31"/>
        <v>1547.1313202150016</v>
      </c>
      <c r="S218" s="21"/>
    </row>
    <row r="219" spans="2:19" ht="15.5" hidden="1">
      <c r="B219" s="18"/>
      <c r="C219" s="78">
        <v>196000</v>
      </c>
      <c r="D219" s="79">
        <f t="shared" si="35"/>
        <v>16753.030053487008</v>
      </c>
      <c r="E219" s="79">
        <f t="shared" si="34"/>
        <v>8611.9650946385136</v>
      </c>
      <c r="F219" s="79">
        <f t="shared" si="34"/>
        <v>5887.5048786556581</v>
      </c>
      <c r="G219" s="79">
        <f t="shared" si="34"/>
        <v>4580.6338262403515</v>
      </c>
      <c r="H219" s="79">
        <f t="shared" si="34"/>
        <v>3766.4865693120028</v>
      </c>
      <c r="I219" s="79">
        <f t="shared" si="34"/>
        <v>3225.2058768594065</v>
      </c>
      <c r="J219" s="79">
        <f t="shared" si="34"/>
        <v>2839.8443487621084</v>
      </c>
      <c r="K219" s="79">
        <f t="shared" si="32"/>
        <v>2551.9275774280654</v>
      </c>
      <c r="L219" s="79">
        <f t="shared" si="25"/>
        <v>2328.9691616453624</v>
      </c>
      <c r="M219" s="79">
        <f t="shared" si="26"/>
        <v>2151.4767133583355</v>
      </c>
      <c r="N219" s="83">
        <f t="shared" si="27"/>
        <v>1938.296400149891</v>
      </c>
      <c r="O219" s="84">
        <f t="shared" si="28"/>
        <v>1817.7052985978041</v>
      </c>
      <c r="P219" s="84">
        <f t="shared" si="29"/>
        <v>1716.1804895343869</v>
      </c>
      <c r="Q219" s="84">
        <f t="shared" si="30"/>
        <v>1629.6333421812581</v>
      </c>
      <c r="R219" s="85">
        <f t="shared" si="31"/>
        <v>1555.0653269853349</v>
      </c>
      <c r="S219" s="21"/>
    </row>
    <row r="220" spans="2:19" ht="15.5" hidden="1">
      <c r="B220" s="18"/>
      <c r="C220" s="78">
        <v>197000</v>
      </c>
      <c r="D220" s="79">
        <f t="shared" si="35"/>
        <v>16838.504696617041</v>
      </c>
      <c r="E220" s="79">
        <f t="shared" si="34"/>
        <v>8655.9036920601393</v>
      </c>
      <c r="F220" s="79">
        <f t="shared" si="34"/>
        <v>5917.5431688528806</v>
      </c>
      <c r="G220" s="79">
        <f t="shared" si="34"/>
        <v>4604.0044069864762</v>
      </c>
      <c r="H220" s="79">
        <f t="shared" si="34"/>
        <v>3785.7033375227784</v>
      </c>
      <c r="I220" s="79">
        <f t="shared" si="34"/>
        <v>3241.6610088841994</v>
      </c>
      <c r="J220" s="79">
        <f t="shared" si="34"/>
        <v>2854.3333505415071</v>
      </c>
      <c r="K220" s="79">
        <f t="shared" si="32"/>
        <v>2564.9476160884128</v>
      </c>
      <c r="L220" s="79">
        <f t="shared" si="25"/>
        <v>2340.8516573680427</v>
      </c>
      <c r="M220" s="79">
        <f t="shared" si="26"/>
        <v>2162.4536353652661</v>
      </c>
      <c r="N220" s="83">
        <f t="shared" si="27"/>
        <v>1948.1856674975945</v>
      </c>
      <c r="O220" s="84">
        <f t="shared" si="28"/>
        <v>1826.9793052233031</v>
      </c>
      <c r="P220" s="84">
        <f t="shared" si="29"/>
        <v>1724.9365124401745</v>
      </c>
      <c r="Q220" s="84">
        <f t="shared" si="30"/>
        <v>1637.9477980087133</v>
      </c>
      <c r="R220" s="85">
        <f t="shared" si="31"/>
        <v>1562.9993337556682</v>
      </c>
      <c r="S220" s="21"/>
    </row>
    <row r="221" spans="2:19" ht="15.5" hidden="1">
      <c r="B221" s="18"/>
      <c r="C221" s="78">
        <v>198000</v>
      </c>
      <c r="D221" s="79">
        <f t="shared" si="35"/>
        <v>16923.979339747078</v>
      </c>
      <c r="E221" s="79">
        <f t="shared" si="34"/>
        <v>8699.8422894817631</v>
      </c>
      <c r="F221" s="79">
        <f t="shared" si="34"/>
        <v>5947.5814590501041</v>
      </c>
      <c r="G221" s="79">
        <f t="shared" si="34"/>
        <v>4627.3749877325999</v>
      </c>
      <c r="H221" s="79">
        <f t="shared" si="34"/>
        <v>3804.9201057335536</v>
      </c>
      <c r="I221" s="79">
        <f t="shared" si="34"/>
        <v>3258.1161409089927</v>
      </c>
      <c r="J221" s="79">
        <f t="shared" si="34"/>
        <v>2868.8223523209058</v>
      </c>
      <c r="K221" s="79">
        <f t="shared" si="32"/>
        <v>2577.9676547487602</v>
      </c>
      <c r="L221" s="79">
        <f t="shared" si="25"/>
        <v>2352.7341530907229</v>
      </c>
      <c r="M221" s="79">
        <f t="shared" si="26"/>
        <v>2173.4305573721963</v>
      </c>
      <c r="N221" s="83">
        <f t="shared" si="27"/>
        <v>1958.0749348452982</v>
      </c>
      <c r="O221" s="84">
        <f t="shared" si="28"/>
        <v>1836.2533118488022</v>
      </c>
      <c r="P221" s="84">
        <f t="shared" si="29"/>
        <v>1733.6925353459621</v>
      </c>
      <c r="Q221" s="84">
        <f t="shared" si="30"/>
        <v>1646.2622538361688</v>
      </c>
      <c r="R221" s="85">
        <f t="shared" si="31"/>
        <v>1570.9333405260018</v>
      </c>
      <c r="S221" s="21"/>
    </row>
    <row r="222" spans="2:19" ht="15.5" hidden="1">
      <c r="B222" s="18"/>
      <c r="C222" s="78">
        <v>199000</v>
      </c>
      <c r="D222" s="79">
        <f t="shared" si="35"/>
        <v>17009.453982877116</v>
      </c>
      <c r="E222" s="79">
        <f t="shared" si="34"/>
        <v>8743.7808869033906</v>
      </c>
      <c r="F222" s="79">
        <f t="shared" si="34"/>
        <v>5977.6197492473266</v>
      </c>
      <c r="G222" s="79">
        <f t="shared" si="34"/>
        <v>4650.7455684787237</v>
      </c>
      <c r="H222" s="79">
        <f t="shared" si="34"/>
        <v>3824.1368739443292</v>
      </c>
      <c r="I222" s="79">
        <f t="shared" si="34"/>
        <v>3274.5712729337856</v>
      </c>
      <c r="J222" s="79">
        <f t="shared" si="34"/>
        <v>2883.3113541003045</v>
      </c>
      <c r="K222" s="79">
        <f t="shared" si="32"/>
        <v>2590.9876934091076</v>
      </c>
      <c r="L222" s="79">
        <f t="shared" si="25"/>
        <v>2364.6166488134036</v>
      </c>
      <c r="M222" s="79">
        <f t="shared" si="26"/>
        <v>2184.4074793791265</v>
      </c>
      <c r="N222" s="83">
        <f t="shared" si="27"/>
        <v>1967.9642021930015</v>
      </c>
      <c r="O222" s="84">
        <f t="shared" si="28"/>
        <v>1845.527318474301</v>
      </c>
      <c r="P222" s="84">
        <f t="shared" si="29"/>
        <v>1742.44855825175</v>
      </c>
      <c r="Q222" s="84">
        <f t="shared" si="30"/>
        <v>1654.5767096636243</v>
      </c>
      <c r="R222" s="85">
        <f t="shared" si="31"/>
        <v>1578.8673472963351</v>
      </c>
      <c r="S222" s="21"/>
    </row>
    <row r="223" spans="2:19" ht="15.5">
      <c r="B223" s="18"/>
      <c r="C223" s="78">
        <v>200000</v>
      </c>
      <c r="D223" s="79">
        <f t="shared" si="35"/>
        <v>17094.928626007149</v>
      </c>
      <c r="E223" s="79">
        <f t="shared" si="34"/>
        <v>8787.7194843250145</v>
      </c>
      <c r="F223" s="79">
        <f t="shared" si="34"/>
        <v>6007.65803944455</v>
      </c>
      <c r="G223" s="79">
        <f t="shared" si="34"/>
        <v>4674.1161492248484</v>
      </c>
      <c r="H223" s="79">
        <f t="shared" si="34"/>
        <v>3843.3536421551048</v>
      </c>
      <c r="I223" s="79">
        <f t="shared" si="34"/>
        <v>3291.0264049585785</v>
      </c>
      <c r="J223" s="79">
        <f t="shared" si="34"/>
        <v>2897.8003558797022</v>
      </c>
      <c r="K223" s="79">
        <f t="shared" si="32"/>
        <v>2604.0077320694545</v>
      </c>
      <c r="L223" s="79">
        <f t="shared" si="25"/>
        <v>2376.4991445360838</v>
      </c>
      <c r="M223" s="79">
        <f t="shared" si="26"/>
        <v>2195.3844013860567</v>
      </c>
      <c r="N223" s="88">
        <f t="shared" si="27"/>
        <v>1977.853469540705</v>
      </c>
      <c r="O223" s="89">
        <f t="shared" si="28"/>
        <v>1854.8013250997999</v>
      </c>
      <c r="P223" s="89">
        <f t="shared" si="29"/>
        <v>1751.2045811575374</v>
      </c>
      <c r="Q223" s="89">
        <f t="shared" si="30"/>
        <v>1662.8911654910796</v>
      </c>
      <c r="R223" s="90">
        <f t="shared" si="31"/>
        <v>1586.8013540666684</v>
      </c>
      <c r="S223" s="21"/>
    </row>
    <row r="224" spans="2:19" ht="15.5" hidden="1">
      <c r="B224" s="18"/>
      <c r="C224" s="78">
        <v>201000</v>
      </c>
      <c r="D224" s="79">
        <f t="shared" ref="D224:D273" si="36">IF(OR($V$19="P2",$V$19="P4",$V$19="P5"),PMT(D$11,D$6,$C224*(-1)),0)</f>
        <v>0</v>
      </c>
      <c r="E224" s="79">
        <f t="shared" si="34"/>
        <v>8831.6580817466402</v>
      </c>
      <c r="F224" s="79">
        <f t="shared" si="34"/>
        <v>6037.6963296417716</v>
      </c>
      <c r="G224" s="79">
        <f t="shared" si="34"/>
        <v>4697.4867299709731</v>
      </c>
      <c r="H224" s="79">
        <f t="shared" si="34"/>
        <v>3862.5704103658804</v>
      </c>
      <c r="I224" s="79">
        <f t="shared" si="34"/>
        <v>3307.4815369833714</v>
      </c>
      <c r="J224" s="79">
        <f t="shared" si="34"/>
        <v>2912.2893576591009</v>
      </c>
      <c r="K224" s="79">
        <f t="shared" si="32"/>
        <v>2617.0277707298019</v>
      </c>
      <c r="L224" s="79">
        <f t="shared" si="25"/>
        <v>2388.3816402587645</v>
      </c>
      <c r="M224" s="79">
        <f t="shared" si="26"/>
        <v>2206.3613233929873</v>
      </c>
      <c r="N224" s="83"/>
      <c r="O224" s="84"/>
      <c r="P224" s="84"/>
      <c r="Q224" s="84"/>
      <c r="R224" s="85"/>
      <c r="S224" s="21"/>
    </row>
    <row r="225" spans="2:19" ht="15.5" hidden="1">
      <c r="B225" s="18"/>
      <c r="C225" s="78">
        <v>202000</v>
      </c>
      <c r="D225" s="79">
        <f t="shared" si="36"/>
        <v>0</v>
      </c>
      <c r="E225" s="79">
        <f t="shared" si="34"/>
        <v>8875.596679168264</v>
      </c>
      <c r="F225" s="79">
        <f t="shared" si="34"/>
        <v>6067.7346198389951</v>
      </c>
      <c r="G225" s="79">
        <f t="shared" si="34"/>
        <v>4720.8573107170969</v>
      </c>
      <c r="H225" s="79">
        <f t="shared" si="34"/>
        <v>3881.7871785766561</v>
      </c>
      <c r="I225" s="79">
        <f t="shared" si="34"/>
        <v>3323.9366690081642</v>
      </c>
      <c r="J225" s="79">
        <f t="shared" si="34"/>
        <v>2926.7783594384996</v>
      </c>
      <c r="K225" s="79">
        <f t="shared" si="32"/>
        <v>2630.0478093901493</v>
      </c>
      <c r="L225" s="79">
        <f t="shared" ref="L225:L288" si="37">PMT($L$11,$L$6,C225*(-1))</f>
        <v>2400.2641359814447</v>
      </c>
      <c r="M225" s="79">
        <f t="shared" ref="M225:M288" si="38">PMT($M$11,$M$6,C225*(-1))</f>
        <v>2217.3382453999175</v>
      </c>
      <c r="N225" s="83"/>
      <c r="O225" s="84"/>
      <c r="P225" s="84"/>
      <c r="Q225" s="84"/>
      <c r="R225" s="85"/>
      <c r="S225" s="21"/>
    </row>
    <row r="226" spans="2:19" ht="15.5" hidden="1">
      <c r="B226" s="18"/>
      <c r="C226" s="78">
        <v>203000</v>
      </c>
      <c r="D226" s="79">
        <f t="shared" si="36"/>
        <v>0</v>
      </c>
      <c r="E226" s="79">
        <f t="shared" ref="E226:J268" si="39">PMT(E$11,E$6,$C226*(-1))</f>
        <v>8919.5352765898897</v>
      </c>
      <c r="F226" s="79">
        <f t="shared" si="39"/>
        <v>6097.7729100362176</v>
      </c>
      <c r="G226" s="79">
        <f t="shared" si="39"/>
        <v>4744.2278914632216</v>
      </c>
      <c r="H226" s="79">
        <f t="shared" si="39"/>
        <v>3901.0039467874312</v>
      </c>
      <c r="I226" s="79">
        <f t="shared" si="39"/>
        <v>3340.3918010329571</v>
      </c>
      <c r="J226" s="79">
        <f t="shared" si="39"/>
        <v>2941.2673612178983</v>
      </c>
      <c r="K226" s="79">
        <f t="shared" ref="K226:K289" si="40">PMT($K$11,$K$6,C226*(-1))</f>
        <v>2643.0678480504967</v>
      </c>
      <c r="L226" s="79">
        <f t="shared" si="37"/>
        <v>2412.146631704125</v>
      </c>
      <c r="M226" s="79">
        <f t="shared" si="38"/>
        <v>2228.3151674068476</v>
      </c>
      <c r="N226" s="83"/>
      <c r="O226" s="84"/>
      <c r="P226" s="84"/>
      <c r="Q226" s="84"/>
      <c r="R226" s="85"/>
      <c r="S226" s="21"/>
    </row>
    <row r="227" spans="2:19" ht="15.5" hidden="1">
      <c r="B227" s="18"/>
      <c r="C227" s="78">
        <v>204000</v>
      </c>
      <c r="D227" s="79">
        <f t="shared" si="36"/>
        <v>0</v>
      </c>
      <c r="E227" s="79">
        <f t="shared" si="39"/>
        <v>8963.4738740115154</v>
      </c>
      <c r="F227" s="79">
        <f t="shared" si="39"/>
        <v>6127.8112002334401</v>
      </c>
      <c r="G227" s="79">
        <f t="shared" si="39"/>
        <v>4767.5984722093453</v>
      </c>
      <c r="H227" s="79">
        <f t="shared" si="39"/>
        <v>3920.2207149982069</v>
      </c>
      <c r="I227" s="79">
        <f t="shared" si="39"/>
        <v>3356.84693305775</v>
      </c>
      <c r="J227" s="79">
        <f t="shared" si="39"/>
        <v>2955.7563629972969</v>
      </c>
      <c r="K227" s="79">
        <f t="shared" si="40"/>
        <v>2656.087886710844</v>
      </c>
      <c r="L227" s="79">
        <f t="shared" si="37"/>
        <v>2424.0291274268056</v>
      </c>
      <c r="M227" s="79">
        <f t="shared" si="38"/>
        <v>2239.2920894137778</v>
      </c>
      <c r="N227" s="83"/>
      <c r="O227" s="84"/>
      <c r="P227" s="84"/>
      <c r="Q227" s="84"/>
      <c r="R227" s="85"/>
      <c r="S227" s="21"/>
    </row>
    <row r="228" spans="2:19" ht="15.5" hidden="1">
      <c r="B228" s="18"/>
      <c r="C228" s="86">
        <v>205000</v>
      </c>
      <c r="D228" s="87">
        <f t="shared" si="36"/>
        <v>0</v>
      </c>
      <c r="E228" s="87">
        <f t="shared" si="39"/>
        <v>9007.412471433141</v>
      </c>
      <c r="F228" s="87">
        <f t="shared" si="39"/>
        <v>6157.8494904306635</v>
      </c>
      <c r="G228" s="87">
        <f t="shared" si="39"/>
        <v>4790.96905295547</v>
      </c>
      <c r="H228" s="87">
        <f t="shared" si="39"/>
        <v>3939.4374832089825</v>
      </c>
      <c r="I228" s="87">
        <f t="shared" si="39"/>
        <v>3373.3020650825429</v>
      </c>
      <c r="J228" s="87">
        <f t="shared" si="39"/>
        <v>2970.2453647766952</v>
      </c>
      <c r="K228" s="87">
        <f t="shared" si="40"/>
        <v>2669.107925371191</v>
      </c>
      <c r="L228" s="87">
        <f t="shared" si="37"/>
        <v>2435.9116231494859</v>
      </c>
      <c r="M228" s="87">
        <f t="shared" si="38"/>
        <v>2250.269011420708</v>
      </c>
      <c r="N228" s="88"/>
      <c r="O228" s="89"/>
      <c r="P228" s="89"/>
      <c r="Q228" s="89"/>
      <c r="R228" s="90"/>
      <c r="S228" s="21"/>
    </row>
    <row r="229" spans="2:19" ht="15.5" hidden="1">
      <c r="B229" s="18"/>
      <c r="C229" s="78">
        <v>206000</v>
      </c>
      <c r="D229" s="79">
        <f t="shared" si="36"/>
        <v>0</v>
      </c>
      <c r="E229" s="79">
        <f t="shared" si="39"/>
        <v>9051.3510688547649</v>
      </c>
      <c r="F229" s="79">
        <f t="shared" si="39"/>
        <v>6187.8877806278861</v>
      </c>
      <c r="G229" s="79">
        <f t="shared" si="39"/>
        <v>4814.3396337015938</v>
      </c>
      <c r="H229" s="79">
        <f t="shared" si="39"/>
        <v>3958.6542514197581</v>
      </c>
      <c r="I229" s="79">
        <f t="shared" si="39"/>
        <v>3389.7571971073353</v>
      </c>
      <c r="J229" s="79">
        <f t="shared" si="39"/>
        <v>2984.7343665560938</v>
      </c>
      <c r="K229" s="79">
        <f t="shared" si="40"/>
        <v>2682.1279640315383</v>
      </c>
      <c r="L229" s="79">
        <f t="shared" si="37"/>
        <v>2447.7941188721666</v>
      </c>
      <c r="M229" s="79">
        <f t="shared" si="38"/>
        <v>2261.2459334276386</v>
      </c>
      <c r="N229" s="83"/>
      <c r="O229" s="84"/>
      <c r="P229" s="84"/>
      <c r="Q229" s="84"/>
      <c r="R229" s="85"/>
      <c r="S229" s="21"/>
    </row>
    <row r="230" spans="2:19" ht="15.5" hidden="1">
      <c r="B230" s="18"/>
      <c r="C230" s="78">
        <v>207000</v>
      </c>
      <c r="D230" s="79">
        <f t="shared" si="36"/>
        <v>0</v>
      </c>
      <c r="E230" s="79">
        <f t="shared" si="39"/>
        <v>9095.2896662763906</v>
      </c>
      <c r="F230" s="79">
        <f t="shared" si="39"/>
        <v>6217.9260708251095</v>
      </c>
      <c r="G230" s="79">
        <f t="shared" si="39"/>
        <v>4837.7102144477185</v>
      </c>
      <c r="H230" s="79">
        <f t="shared" si="39"/>
        <v>3977.8710196305333</v>
      </c>
      <c r="I230" s="79">
        <f t="shared" si="39"/>
        <v>3406.2123291321282</v>
      </c>
      <c r="J230" s="79">
        <f t="shared" si="39"/>
        <v>2999.2233683354925</v>
      </c>
      <c r="K230" s="79">
        <f t="shared" si="40"/>
        <v>2695.1480026918857</v>
      </c>
      <c r="L230" s="79">
        <f t="shared" si="37"/>
        <v>2459.6766145948468</v>
      </c>
      <c r="M230" s="79">
        <f t="shared" si="38"/>
        <v>2272.2228554345688</v>
      </c>
      <c r="N230" s="83"/>
      <c r="O230" s="84"/>
      <c r="P230" s="84"/>
      <c r="Q230" s="84"/>
      <c r="R230" s="85"/>
      <c r="S230" s="21"/>
    </row>
    <row r="231" spans="2:19" ht="15.5" hidden="1">
      <c r="B231" s="18"/>
      <c r="C231" s="78">
        <v>208000</v>
      </c>
      <c r="D231" s="79">
        <f t="shared" si="36"/>
        <v>0</v>
      </c>
      <c r="E231" s="79">
        <f t="shared" si="39"/>
        <v>9139.2282636980162</v>
      </c>
      <c r="F231" s="79">
        <f t="shared" si="39"/>
        <v>6247.9643610223311</v>
      </c>
      <c r="G231" s="79">
        <f t="shared" si="39"/>
        <v>4861.0807951938423</v>
      </c>
      <c r="H231" s="79">
        <f t="shared" si="39"/>
        <v>3997.0877878413089</v>
      </c>
      <c r="I231" s="79">
        <f t="shared" si="39"/>
        <v>3422.6674611569219</v>
      </c>
      <c r="J231" s="79">
        <f t="shared" si="39"/>
        <v>3013.7123701148903</v>
      </c>
      <c r="K231" s="79">
        <f t="shared" si="40"/>
        <v>2708.1680413522331</v>
      </c>
      <c r="L231" s="79">
        <f t="shared" si="37"/>
        <v>2471.5591103175275</v>
      </c>
      <c r="M231" s="79">
        <f t="shared" si="38"/>
        <v>2283.199777441499</v>
      </c>
      <c r="N231" s="83"/>
      <c r="O231" s="84"/>
      <c r="P231" s="84"/>
      <c r="Q231" s="84"/>
      <c r="R231" s="85"/>
      <c r="S231" s="21"/>
    </row>
    <row r="232" spans="2:19" ht="15.5" hidden="1">
      <c r="B232" s="18"/>
      <c r="C232" s="78">
        <v>209000</v>
      </c>
      <c r="D232" s="79">
        <f t="shared" si="36"/>
        <v>0</v>
      </c>
      <c r="E232" s="79">
        <f t="shared" si="39"/>
        <v>9183.1668611196401</v>
      </c>
      <c r="F232" s="79">
        <f t="shared" si="39"/>
        <v>6278.0026512195536</v>
      </c>
      <c r="G232" s="79">
        <f t="shared" si="39"/>
        <v>4884.451375939967</v>
      </c>
      <c r="H232" s="79">
        <f t="shared" si="39"/>
        <v>4016.3045560520845</v>
      </c>
      <c r="I232" s="79">
        <f t="shared" si="39"/>
        <v>3439.1225931817144</v>
      </c>
      <c r="J232" s="79">
        <f t="shared" si="39"/>
        <v>3028.201371894289</v>
      </c>
      <c r="K232" s="79">
        <f t="shared" si="40"/>
        <v>2721.1880800125805</v>
      </c>
      <c r="L232" s="79">
        <f t="shared" si="37"/>
        <v>2483.4416060402077</v>
      </c>
      <c r="M232" s="79">
        <f t="shared" si="38"/>
        <v>2294.1766994484292</v>
      </c>
      <c r="N232" s="83"/>
      <c r="O232" s="84"/>
      <c r="P232" s="84"/>
      <c r="Q232" s="84"/>
      <c r="R232" s="85"/>
      <c r="S232" s="21"/>
    </row>
    <row r="233" spans="2:19" ht="15.5" hidden="1">
      <c r="B233" s="18"/>
      <c r="C233" s="78">
        <v>210000</v>
      </c>
      <c r="D233" s="79">
        <f t="shared" si="36"/>
        <v>0</v>
      </c>
      <c r="E233" s="79">
        <f t="shared" si="39"/>
        <v>9227.1054585412658</v>
      </c>
      <c r="F233" s="79">
        <f t="shared" si="39"/>
        <v>6308.0409414167771</v>
      </c>
      <c r="G233" s="79">
        <f t="shared" si="39"/>
        <v>4907.8219566860907</v>
      </c>
      <c r="H233" s="79">
        <f t="shared" si="39"/>
        <v>4035.5213242628602</v>
      </c>
      <c r="I233" s="79">
        <f t="shared" si="39"/>
        <v>3455.5777252065072</v>
      </c>
      <c r="J233" s="79">
        <f t="shared" si="39"/>
        <v>3042.6903736736876</v>
      </c>
      <c r="K233" s="79">
        <f t="shared" si="40"/>
        <v>2734.2081186729279</v>
      </c>
      <c r="L233" s="79">
        <f t="shared" si="37"/>
        <v>2495.3241017628879</v>
      </c>
      <c r="M233" s="79">
        <f t="shared" si="38"/>
        <v>2305.1536214553594</v>
      </c>
      <c r="N233" s="88"/>
      <c r="O233" s="89"/>
      <c r="P233" s="89"/>
      <c r="Q233" s="89"/>
      <c r="R233" s="90"/>
      <c r="S233" s="21"/>
    </row>
    <row r="234" spans="2:19" ht="15.5" hidden="1">
      <c r="B234" s="18"/>
      <c r="C234" s="78">
        <v>211000</v>
      </c>
      <c r="D234" s="79">
        <f t="shared" si="36"/>
        <v>0</v>
      </c>
      <c r="E234" s="79">
        <f t="shared" si="39"/>
        <v>9271.0440559628914</v>
      </c>
      <c r="F234" s="79">
        <f t="shared" si="39"/>
        <v>6338.0792316139996</v>
      </c>
      <c r="G234" s="79">
        <f t="shared" si="39"/>
        <v>4931.1925374322154</v>
      </c>
      <c r="H234" s="79">
        <f t="shared" si="39"/>
        <v>4054.7380924736353</v>
      </c>
      <c r="I234" s="79">
        <f t="shared" si="39"/>
        <v>3472.0328572313001</v>
      </c>
      <c r="J234" s="79">
        <f t="shared" si="39"/>
        <v>3057.1793754530863</v>
      </c>
      <c r="K234" s="79">
        <f t="shared" si="40"/>
        <v>2747.2281573332748</v>
      </c>
      <c r="L234" s="79">
        <f t="shared" si="37"/>
        <v>2507.2065974855686</v>
      </c>
      <c r="M234" s="79">
        <f t="shared" si="38"/>
        <v>2316.13054346229</v>
      </c>
      <c r="N234" s="83"/>
      <c r="O234" s="84"/>
      <c r="P234" s="84"/>
      <c r="Q234" s="84"/>
      <c r="R234" s="85"/>
      <c r="S234" s="21"/>
    </row>
    <row r="235" spans="2:19" ht="15.5" hidden="1">
      <c r="B235" s="18"/>
      <c r="C235" s="78">
        <v>212000</v>
      </c>
      <c r="D235" s="79">
        <f t="shared" si="36"/>
        <v>0</v>
      </c>
      <c r="E235" s="79">
        <f t="shared" si="39"/>
        <v>9314.9826533845153</v>
      </c>
      <c r="F235" s="79">
        <f t="shared" si="39"/>
        <v>6368.117521811223</v>
      </c>
      <c r="G235" s="79">
        <f t="shared" si="39"/>
        <v>4954.5631181783392</v>
      </c>
      <c r="H235" s="79">
        <f t="shared" si="39"/>
        <v>4073.954860684411</v>
      </c>
      <c r="I235" s="79">
        <f t="shared" si="39"/>
        <v>3488.487989256093</v>
      </c>
      <c r="J235" s="79">
        <f t="shared" si="39"/>
        <v>3071.668377232485</v>
      </c>
      <c r="K235" s="79">
        <f t="shared" si="40"/>
        <v>2760.2481959936217</v>
      </c>
      <c r="L235" s="79">
        <f t="shared" si="37"/>
        <v>2519.0890932082489</v>
      </c>
      <c r="M235" s="79">
        <f t="shared" si="38"/>
        <v>2327.1074654692202</v>
      </c>
      <c r="N235" s="83"/>
      <c r="O235" s="84"/>
      <c r="P235" s="84"/>
      <c r="Q235" s="84"/>
      <c r="R235" s="85"/>
      <c r="S235" s="21"/>
    </row>
    <row r="236" spans="2:19" ht="15.5" hidden="1">
      <c r="B236" s="18"/>
      <c r="C236" s="78">
        <v>213000</v>
      </c>
      <c r="D236" s="79">
        <f t="shared" si="36"/>
        <v>0</v>
      </c>
      <c r="E236" s="79">
        <f t="shared" si="39"/>
        <v>9358.921250806141</v>
      </c>
      <c r="F236" s="79">
        <f t="shared" si="39"/>
        <v>6398.1558120084446</v>
      </c>
      <c r="G236" s="79">
        <f t="shared" si="39"/>
        <v>4977.9336989244639</v>
      </c>
      <c r="H236" s="79">
        <f t="shared" si="39"/>
        <v>4093.1716288951866</v>
      </c>
      <c r="I236" s="79">
        <f t="shared" si="39"/>
        <v>3504.9431212808859</v>
      </c>
      <c r="J236" s="79">
        <f t="shared" si="39"/>
        <v>3086.1573790118832</v>
      </c>
      <c r="K236" s="79">
        <f t="shared" si="40"/>
        <v>2773.2682346539691</v>
      </c>
      <c r="L236" s="79">
        <f t="shared" si="37"/>
        <v>2530.9715889309296</v>
      </c>
      <c r="M236" s="79">
        <f t="shared" si="38"/>
        <v>2338.0843874761508</v>
      </c>
      <c r="N236" s="83"/>
      <c r="O236" s="84"/>
      <c r="P236" s="84"/>
      <c r="Q236" s="84"/>
      <c r="R236" s="85"/>
      <c r="S236" s="21"/>
    </row>
    <row r="237" spans="2:19" ht="15.5" hidden="1">
      <c r="B237" s="18"/>
      <c r="C237" s="78">
        <v>214000</v>
      </c>
      <c r="D237" s="79">
        <f t="shared" si="36"/>
        <v>0</v>
      </c>
      <c r="E237" s="79">
        <f t="shared" si="39"/>
        <v>9402.8598482277648</v>
      </c>
      <c r="F237" s="79">
        <f t="shared" si="39"/>
        <v>6428.1941022056681</v>
      </c>
      <c r="G237" s="79">
        <f t="shared" si="39"/>
        <v>5001.3042796705877</v>
      </c>
      <c r="H237" s="79">
        <f t="shared" si="39"/>
        <v>4112.3883971059622</v>
      </c>
      <c r="I237" s="79">
        <f t="shared" si="39"/>
        <v>3521.3982533056787</v>
      </c>
      <c r="J237" s="79">
        <f t="shared" si="39"/>
        <v>3100.6463807912819</v>
      </c>
      <c r="K237" s="79">
        <f t="shared" si="40"/>
        <v>2786.2882733143165</v>
      </c>
      <c r="L237" s="79">
        <f t="shared" si="37"/>
        <v>2542.8540846536098</v>
      </c>
      <c r="M237" s="79">
        <f t="shared" si="38"/>
        <v>2349.0613094830805</v>
      </c>
      <c r="N237" s="83"/>
      <c r="O237" s="84"/>
      <c r="P237" s="84"/>
      <c r="Q237" s="84"/>
      <c r="R237" s="85"/>
      <c r="S237" s="21"/>
    </row>
    <row r="238" spans="2:19" ht="15.5" hidden="1">
      <c r="B238" s="18"/>
      <c r="C238" s="86">
        <v>215000</v>
      </c>
      <c r="D238" s="87">
        <f t="shared" si="36"/>
        <v>0</v>
      </c>
      <c r="E238" s="87">
        <f t="shared" si="39"/>
        <v>9446.7984456493905</v>
      </c>
      <c r="F238" s="87">
        <f t="shared" si="39"/>
        <v>6458.2323924028906</v>
      </c>
      <c r="G238" s="87">
        <f t="shared" si="39"/>
        <v>5024.6748604167115</v>
      </c>
      <c r="H238" s="87">
        <f t="shared" si="39"/>
        <v>4131.6051653167378</v>
      </c>
      <c r="I238" s="87">
        <f t="shared" si="39"/>
        <v>3537.8533853304716</v>
      </c>
      <c r="J238" s="87">
        <f t="shared" si="39"/>
        <v>3115.1353825706806</v>
      </c>
      <c r="K238" s="87">
        <f t="shared" si="40"/>
        <v>2799.3083119746634</v>
      </c>
      <c r="L238" s="87">
        <f t="shared" si="37"/>
        <v>2554.73658037629</v>
      </c>
      <c r="M238" s="87">
        <f t="shared" si="38"/>
        <v>2360.0382314900107</v>
      </c>
      <c r="N238" s="88"/>
      <c r="O238" s="89"/>
      <c r="P238" s="89"/>
      <c r="Q238" s="89"/>
      <c r="R238" s="90"/>
      <c r="S238" s="21"/>
    </row>
    <row r="239" spans="2:19" ht="15.5" hidden="1">
      <c r="B239" s="18"/>
      <c r="C239" s="78">
        <v>216000</v>
      </c>
      <c r="D239" s="79">
        <f t="shared" si="36"/>
        <v>0</v>
      </c>
      <c r="E239" s="79">
        <f t="shared" si="39"/>
        <v>9490.7370430710162</v>
      </c>
      <c r="F239" s="79">
        <f t="shared" si="39"/>
        <v>6488.2706826001131</v>
      </c>
      <c r="G239" s="79">
        <f t="shared" si="39"/>
        <v>5048.0454411628361</v>
      </c>
      <c r="H239" s="79">
        <f t="shared" si="39"/>
        <v>4150.8219335275126</v>
      </c>
      <c r="I239" s="79">
        <f t="shared" si="39"/>
        <v>3554.3085173552645</v>
      </c>
      <c r="J239" s="79">
        <f t="shared" si="39"/>
        <v>3129.6243843500793</v>
      </c>
      <c r="K239" s="79">
        <f t="shared" si="40"/>
        <v>2812.3283506350108</v>
      </c>
      <c r="L239" s="79">
        <f t="shared" si="37"/>
        <v>2566.6190760989707</v>
      </c>
      <c r="M239" s="79">
        <f t="shared" si="38"/>
        <v>2371.0151534969414</v>
      </c>
      <c r="N239" s="83"/>
      <c r="O239" s="84"/>
      <c r="P239" s="84"/>
      <c r="Q239" s="84"/>
      <c r="R239" s="85"/>
      <c r="S239" s="21"/>
    </row>
    <row r="240" spans="2:19" ht="15.5" hidden="1">
      <c r="B240" s="18"/>
      <c r="C240" s="78">
        <v>217000</v>
      </c>
      <c r="D240" s="79">
        <f t="shared" si="36"/>
        <v>0</v>
      </c>
      <c r="E240" s="79">
        <f t="shared" si="39"/>
        <v>9534.67564049264</v>
      </c>
      <c r="F240" s="79">
        <f t="shared" si="39"/>
        <v>6518.3089727973365</v>
      </c>
      <c r="G240" s="79">
        <f t="shared" si="39"/>
        <v>5071.4160219089608</v>
      </c>
      <c r="H240" s="79">
        <f t="shared" si="39"/>
        <v>4170.0387017382882</v>
      </c>
      <c r="I240" s="79">
        <f t="shared" si="39"/>
        <v>3570.7636493800574</v>
      </c>
      <c r="J240" s="79">
        <f t="shared" si="39"/>
        <v>3144.113386129477</v>
      </c>
      <c r="K240" s="79">
        <f t="shared" si="40"/>
        <v>2825.3483892953582</v>
      </c>
      <c r="L240" s="79">
        <f t="shared" si="37"/>
        <v>2578.5015718216509</v>
      </c>
      <c r="M240" s="79">
        <f t="shared" si="38"/>
        <v>2381.9920755038715</v>
      </c>
      <c r="N240" s="83"/>
      <c r="O240" s="84"/>
      <c r="P240" s="84"/>
      <c r="Q240" s="84"/>
      <c r="R240" s="85"/>
      <c r="S240" s="21"/>
    </row>
    <row r="241" spans="2:19" ht="15.5" hidden="1">
      <c r="B241" s="18"/>
      <c r="C241" s="78">
        <v>218000</v>
      </c>
      <c r="D241" s="79">
        <f t="shared" si="36"/>
        <v>0</v>
      </c>
      <c r="E241" s="79">
        <f t="shared" si="39"/>
        <v>9578.6142379142657</v>
      </c>
      <c r="F241" s="79">
        <f t="shared" si="39"/>
        <v>6548.3472629945591</v>
      </c>
      <c r="G241" s="79">
        <f t="shared" si="39"/>
        <v>5094.7866026550846</v>
      </c>
      <c r="H241" s="79">
        <f t="shared" si="39"/>
        <v>4189.2554699490638</v>
      </c>
      <c r="I241" s="79">
        <f t="shared" si="39"/>
        <v>3587.2187814048507</v>
      </c>
      <c r="J241" s="79">
        <f t="shared" si="39"/>
        <v>3158.6023879088757</v>
      </c>
      <c r="K241" s="79">
        <f t="shared" si="40"/>
        <v>2838.3684279557056</v>
      </c>
      <c r="L241" s="79">
        <f t="shared" si="37"/>
        <v>2590.3840675443316</v>
      </c>
      <c r="M241" s="79">
        <f t="shared" si="38"/>
        <v>2392.9689975108022</v>
      </c>
      <c r="N241" s="83"/>
      <c r="O241" s="84"/>
      <c r="P241" s="84"/>
      <c r="Q241" s="84"/>
      <c r="R241" s="85"/>
      <c r="S241" s="21"/>
    </row>
    <row r="242" spans="2:19" ht="15.5" hidden="1">
      <c r="B242" s="18"/>
      <c r="C242" s="78">
        <v>219000</v>
      </c>
      <c r="D242" s="79">
        <f t="shared" si="36"/>
        <v>0</v>
      </c>
      <c r="E242" s="79">
        <f t="shared" si="39"/>
        <v>9622.5528353358914</v>
      </c>
      <c r="F242" s="79">
        <f t="shared" si="39"/>
        <v>6578.3855531917816</v>
      </c>
      <c r="G242" s="79">
        <f t="shared" si="39"/>
        <v>5118.1571834012093</v>
      </c>
      <c r="H242" s="79">
        <f t="shared" si="39"/>
        <v>4208.4722381598394</v>
      </c>
      <c r="I242" s="79">
        <f t="shared" si="39"/>
        <v>3603.6739134296436</v>
      </c>
      <c r="J242" s="79">
        <f t="shared" si="39"/>
        <v>3173.0913896882744</v>
      </c>
      <c r="K242" s="79">
        <f t="shared" si="40"/>
        <v>2851.3884666160529</v>
      </c>
      <c r="L242" s="79">
        <f t="shared" si="37"/>
        <v>2602.2665632670119</v>
      </c>
      <c r="M242" s="79">
        <f t="shared" si="38"/>
        <v>2403.9459195177324</v>
      </c>
      <c r="N242" s="83"/>
      <c r="O242" s="84"/>
      <c r="P242" s="84"/>
      <c r="Q242" s="84"/>
      <c r="R242" s="85"/>
      <c r="S242" s="21"/>
    </row>
    <row r="243" spans="2:19" ht="15.5">
      <c r="B243" s="18"/>
      <c r="C243" s="92">
        <v>220000</v>
      </c>
      <c r="D243" s="93">
        <f t="shared" si="36"/>
        <v>0</v>
      </c>
      <c r="E243" s="79">
        <f t="shared" si="39"/>
        <v>9666.4914327575152</v>
      </c>
      <c r="F243" s="79">
        <f t="shared" si="39"/>
        <v>6608.4238433890041</v>
      </c>
      <c r="G243" s="79">
        <f t="shared" si="39"/>
        <v>5141.527764147334</v>
      </c>
      <c r="H243" s="79">
        <f t="shared" si="39"/>
        <v>4227.6890063706151</v>
      </c>
      <c r="I243" s="79">
        <f t="shared" si="39"/>
        <v>3620.1290454544364</v>
      </c>
      <c r="J243" s="79">
        <f t="shared" si="39"/>
        <v>3187.5803914676731</v>
      </c>
      <c r="K243" s="79">
        <f t="shared" si="40"/>
        <v>2864.4085052763999</v>
      </c>
      <c r="L243" s="79">
        <f t="shared" si="37"/>
        <v>2614.1490589896921</v>
      </c>
      <c r="M243" s="79">
        <f t="shared" si="38"/>
        <v>2414.9228415246625</v>
      </c>
      <c r="N243" s="88"/>
      <c r="O243" s="89"/>
      <c r="P243" s="89"/>
      <c r="Q243" s="89"/>
      <c r="R243" s="90"/>
      <c r="S243" s="21"/>
    </row>
    <row r="244" spans="2:19" ht="15.5" hidden="1">
      <c r="B244" s="18"/>
      <c r="C244" s="92">
        <v>221000</v>
      </c>
      <c r="D244" s="93">
        <f t="shared" si="36"/>
        <v>0</v>
      </c>
      <c r="E244" s="79">
        <f t="shared" si="39"/>
        <v>9710.4300301791409</v>
      </c>
      <c r="F244" s="79">
        <f t="shared" si="39"/>
        <v>6638.4621335862275</v>
      </c>
      <c r="G244" s="79">
        <f t="shared" si="39"/>
        <v>5164.8983448934578</v>
      </c>
      <c r="H244" s="79">
        <f t="shared" si="39"/>
        <v>4246.9057745813907</v>
      </c>
      <c r="I244" s="79">
        <f t="shared" si="39"/>
        <v>3636.5841774792293</v>
      </c>
      <c r="J244" s="79">
        <f t="shared" si="39"/>
        <v>3202.0693932470713</v>
      </c>
      <c r="K244" s="79">
        <f t="shared" si="40"/>
        <v>2877.4285439367472</v>
      </c>
      <c r="L244" s="79">
        <f t="shared" si="37"/>
        <v>2626.0315547123728</v>
      </c>
      <c r="M244" s="79">
        <f t="shared" si="38"/>
        <v>2425.8997635315927</v>
      </c>
      <c r="N244" s="83"/>
      <c r="O244" s="84"/>
      <c r="P244" s="84"/>
      <c r="Q244" s="84"/>
      <c r="R244" s="85"/>
      <c r="S244" s="21"/>
    </row>
    <row r="245" spans="2:19" ht="15.5" hidden="1">
      <c r="B245" s="18"/>
      <c r="C245" s="92">
        <v>222000</v>
      </c>
      <c r="D245" s="93">
        <f t="shared" si="36"/>
        <v>0</v>
      </c>
      <c r="E245" s="79">
        <f t="shared" si="39"/>
        <v>9754.3686276007647</v>
      </c>
      <c r="F245" s="79">
        <f t="shared" si="39"/>
        <v>6668.5004237834501</v>
      </c>
      <c r="G245" s="79">
        <f t="shared" si="39"/>
        <v>5188.2689256395824</v>
      </c>
      <c r="H245" s="79">
        <f t="shared" si="39"/>
        <v>4266.1225427921663</v>
      </c>
      <c r="I245" s="79">
        <f t="shared" si="39"/>
        <v>3653.0393095040222</v>
      </c>
      <c r="J245" s="79">
        <f t="shared" si="39"/>
        <v>3216.55839502647</v>
      </c>
      <c r="K245" s="79">
        <f t="shared" si="40"/>
        <v>2890.4485825970946</v>
      </c>
      <c r="L245" s="79">
        <f t="shared" si="37"/>
        <v>2637.914050435053</v>
      </c>
      <c r="M245" s="79">
        <f t="shared" si="38"/>
        <v>2436.8766855385229</v>
      </c>
      <c r="N245" s="83"/>
      <c r="O245" s="84"/>
      <c r="P245" s="84"/>
      <c r="Q245" s="84"/>
      <c r="R245" s="85"/>
      <c r="S245" s="21"/>
    </row>
    <row r="246" spans="2:19" ht="15.5" hidden="1">
      <c r="B246" s="18"/>
      <c r="C246" s="92">
        <v>223000</v>
      </c>
      <c r="D246" s="93">
        <f t="shared" si="36"/>
        <v>0</v>
      </c>
      <c r="E246" s="79">
        <f t="shared" si="39"/>
        <v>9798.3072250223904</v>
      </c>
      <c r="F246" s="79">
        <f t="shared" si="39"/>
        <v>6698.5387139806726</v>
      </c>
      <c r="G246" s="79">
        <f t="shared" si="39"/>
        <v>5211.6395063857053</v>
      </c>
      <c r="H246" s="79">
        <f t="shared" si="39"/>
        <v>4285.3393110029419</v>
      </c>
      <c r="I246" s="79">
        <f t="shared" si="39"/>
        <v>3669.4944415288151</v>
      </c>
      <c r="J246" s="79">
        <f t="shared" si="39"/>
        <v>3231.0473968058686</v>
      </c>
      <c r="K246" s="79">
        <f t="shared" si="40"/>
        <v>2903.468621257442</v>
      </c>
      <c r="L246" s="79">
        <f t="shared" si="37"/>
        <v>2649.7965461577337</v>
      </c>
      <c r="M246" s="79">
        <f t="shared" si="38"/>
        <v>2447.8536075454535</v>
      </c>
      <c r="N246" s="83"/>
      <c r="O246" s="84"/>
      <c r="P246" s="84"/>
      <c r="Q246" s="84"/>
      <c r="R246" s="85"/>
      <c r="S246" s="21"/>
    </row>
    <row r="247" spans="2:19" ht="15.5" hidden="1">
      <c r="B247" s="18"/>
      <c r="C247" s="92">
        <v>224000</v>
      </c>
      <c r="D247" s="93">
        <f t="shared" si="36"/>
        <v>0</v>
      </c>
      <c r="E247" s="79">
        <f t="shared" si="39"/>
        <v>9842.2458224440161</v>
      </c>
      <c r="F247" s="79">
        <f t="shared" si="39"/>
        <v>6728.577004177896</v>
      </c>
      <c r="G247" s="79">
        <f t="shared" si="39"/>
        <v>5235.01008713183</v>
      </c>
      <c r="H247" s="79">
        <f t="shared" si="39"/>
        <v>4304.5560792137176</v>
      </c>
      <c r="I247" s="79">
        <f t="shared" si="39"/>
        <v>3685.9495735536075</v>
      </c>
      <c r="J247" s="79">
        <f t="shared" si="39"/>
        <v>3245.5363985852673</v>
      </c>
      <c r="K247" s="79">
        <f t="shared" si="40"/>
        <v>2916.4886599177894</v>
      </c>
      <c r="L247" s="79">
        <f t="shared" si="37"/>
        <v>2661.6790418804139</v>
      </c>
      <c r="M247" s="79">
        <f t="shared" si="38"/>
        <v>2458.8305295523837</v>
      </c>
      <c r="N247" s="83"/>
      <c r="O247" s="84"/>
      <c r="P247" s="84"/>
      <c r="Q247" s="84"/>
      <c r="R247" s="85"/>
      <c r="S247" s="21"/>
    </row>
    <row r="248" spans="2:19" ht="15.5" hidden="1">
      <c r="B248" s="18"/>
      <c r="C248" s="86">
        <v>225000</v>
      </c>
      <c r="D248" s="87">
        <f t="shared" si="36"/>
        <v>0</v>
      </c>
      <c r="E248" s="87">
        <f t="shared" si="39"/>
        <v>9886.1844198656399</v>
      </c>
      <c r="F248" s="87">
        <f t="shared" si="39"/>
        <v>6758.6152943751176</v>
      </c>
      <c r="G248" s="87">
        <f t="shared" si="39"/>
        <v>5258.3806678779547</v>
      </c>
      <c r="H248" s="87">
        <f t="shared" si="39"/>
        <v>4323.7728474244923</v>
      </c>
      <c r="I248" s="87">
        <f t="shared" si="39"/>
        <v>3702.4047055784004</v>
      </c>
      <c r="J248" s="87">
        <f t="shared" si="39"/>
        <v>3260.0254003646651</v>
      </c>
      <c r="K248" s="87">
        <f t="shared" si="40"/>
        <v>2929.5086985781363</v>
      </c>
      <c r="L248" s="87">
        <f t="shared" si="37"/>
        <v>2673.5615376030946</v>
      </c>
      <c r="M248" s="87">
        <f t="shared" si="38"/>
        <v>2469.8074515593139</v>
      </c>
      <c r="N248" s="88"/>
      <c r="O248" s="89"/>
      <c r="P248" s="89"/>
      <c r="Q248" s="89"/>
      <c r="R248" s="90"/>
      <c r="S248" s="21"/>
    </row>
    <row r="249" spans="2:19" ht="15.5" hidden="1">
      <c r="B249" s="18"/>
      <c r="C249" s="92">
        <v>226000</v>
      </c>
      <c r="D249" s="93">
        <f t="shared" si="36"/>
        <v>0</v>
      </c>
      <c r="E249" s="79">
        <f t="shared" si="39"/>
        <v>9930.1230172872656</v>
      </c>
      <c r="F249" s="79">
        <f t="shared" si="39"/>
        <v>6788.6535845723411</v>
      </c>
      <c r="G249" s="79">
        <f t="shared" si="39"/>
        <v>5281.7512486240785</v>
      </c>
      <c r="H249" s="79">
        <f t="shared" si="39"/>
        <v>4342.9896156352679</v>
      </c>
      <c r="I249" s="79">
        <f t="shared" si="39"/>
        <v>3718.8598376031932</v>
      </c>
      <c r="J249" s="79">
        <f t="shared" si="39"/>
        <v>3274.5144021440638</v>
      </c>
      <c r="K249" s="79">
        <f t="shared" si="40"/>
        <v>2942.5287372384837</v>
      </c>
      <c r="L249" s="79">
        <f t="shared" si="37"/>
        <v>2685.4440333257749</v>
      </c>
      <c r="M249" s="79">
        <f t="shared" si="38"/>
        <v>2480.7843735662441</v>
      </c>
      <c r="N249" s="83"/>
      <c r="O249" s="84"/>
      <c r="P249" s="84"/>
      <c r="Q249" s="84"/>
      <c r="R249" s="85"/>
      <c r="S249" s="21"/>
    </row>
    <row r="250" spans="2:19" ht="15.5" hidden="1">
      <c r="B250" s="18"/>
      <c r="C250" s="92">
        <v>227000</v>
      </c>
      <c r="D250" s="93">
        <f t="shared" si="36"/>
        <v>0</v>
      </c>
      <c r="E250" s="79">
        <f t="shared" si="39"/>
        <v>9974.0616147088913</v>
      </c>
      <c r="F250" s="79">
        <f t="shared" si="39"/>
        <v>6818.6918747695636</v>
      </c>
      <c r="G250" s="79">
        <f t="shared" si="39"/>
        <v>5305.1218293702032</v>
      </c>
      <c r="H250" s="79">
        <f t="shared" si="39"/>
        <v>4362.2063838460435</v>
      </c>
      <c r="I250" s="79">
        <f t="shared" si="39"/>
        <v>3735.3149696279861</v>
      </c>
      <c r="J250" s="79">
        <f t="shared" si="39"/>
        <v>3289.0034039234624</v>
      </c>
      <c r="K250" s="79">
        <f t="shared" si="40"/>
        <v>2955.5487758988311</v>
      </c>
      <c r="L250" s="79">
        <f t="shared" si="37"/>
        <v>2697.3265290484551</v>
      </c>
      <c r="M250" s="79">
        <f t="shared" si="38"/>
        <v>2491.7612955731743</v>
      </c>
      <c r="N250" s="83"/>
      <c r="O250" s="84"/>
      <c r="P250" s="84"/>
      <c r="Q250" s="84"/>
      <c r="R250" s="85"/>
      <c r="S250" s="21"/>
    </row>
    <row r="251" spans="2:19" ht="15.5" hidden="1">
      <c r="B251" s="18"/>
      <c r="C251" s="92">
        <v>228000</v>
      </c>
      <c r="D251" s="93">
        <f t="shared" si="36"/>
        <v>0</v>
      </c>
      <c r="E251" s="79">
        <f t="shared" si="39"/>
        <v>10018.000212130515</v>
      </c>
      <c r="F251" s="79">
        <f t="shared" si="39"/>
        <v>6848.7301649667861</v>
      </c>
      <c r="G251" s="79">
        <f t="shared" si="39"/>
        <v>5328.4924101163278</v>
      </c>
      <c r="H251" s="79">
        <f t="shared" si="39"/>
        <v>4381.4231520568192</v>
      </c>
      <c r="I251" s="79">
        <f t="shared" si="39"/>
        <v>3751.7701016527794</v>
      </c>
      <c r="J251" s="79">
        <f t="shared" si="39"/>
        <v>3303.4924057028611</v>
      </c>
      <c r="K251" s="79">
        <f t="shared" si="40"/>
        <v>2968.5688145591785</v>
      </c>
      <c r="L251" s="79">
        <f t="shared" si="37"/>
        <v>2709.2090247711358</v>
      </c>
      <c r="M251" s="79">
        <f t="shared" si="38"/>
        <v>2502.7382175801049</v>
      </c>
      <c r="N251" s="83"/>
      <c r="O251" s="84"/>
      <c r="P251" s="84"/>
      <c r="Q251" s="84"/>
      <c r="R251" s="85"/>
      <c r="S251" s="21"/>
    </row>
    <row r="252" spans="2:19" ht="15.5" hidden="1">
      <c r="B252" s="18"/>
      <c r="C252" s="92">
        <v>229000</v>
      </c>
      <c r="D252" s="93">
        <f t="shared" si="36"/>
        <v>0</v>
      </c>
      <c r="E252" s="79">
        <f t="shared" si="39"/>
        <v>10061.938809552143</v>
      </c>
      <c r="F252" s="79">
        <f t="shared" si="39"/>
        <v>6878.7684551640095</v>
      </c>
      <c r="G252" s="79">
        <f t="shared" si="39"/>
        <v>5351.8629908624516</v>
      </c>
      <c r="H252" s="79">
        <f t="shared" si="39"/>
        <v>4400.6399202675948</v>
      </c>
      <c r="I252" s="79">
        <f t="shared" si="39"/>
        <v>3768.2252336775723</v>
      </c>
      <c r="J252" s="79">
        <f t="shared" si="39"/>
        <v>3317.9814074822593</v>
      </c>
      <c r="K252" s="79">
        <f t="shared" si="40"/>
        <v>2981.5888532195258</v>
      </c>
      <c r="L252" s="79">
        <f t="shared" si="37"/>
        <v>2721.091520493816</v>
      </c>
      <c r="M252" s="79">
        <f t="shared" si="38"/>
        <v>2513.7151395870351</v>
      </c>
      <c r="N252" s="83"/>
      <c r="O252" s="84"/>
      <c r="P252" s="84"/>
      <c r="Q252" s="84"/>
      <c r="R252" s="85"/>
      <c r="S252" s="21"/>
    </row>
    <row r="253" spans="2:19" ht="15.5" hidden="1">
      <c r="B253" s="18"/>
      <c r="C253" s="92">
        <v>230000</v>
      </c>
      <c r="D253" s="93">
        <f t="shared" si="36"/>
        <v>0</v>
      </c>
      <c r="E253" s="79">
        <f t="shared" si="39"/>
        <v>10105.877406973768</v>
      </c>
      <c r="F253" s="79">
        <f t="shared" si="39"/>
        <v>6908.8067453612312</v>
      </c>
      <c r="G253" s="79">
        <f t="shared" si="39"/>
        <v>5375.2335716085763</v>
      </c>
      <c r="H253" s="79">
        <f t="shared" si="39"/>
        <v>4419.8566884783704</v>
      </c>
      <c r="I253" s="79">
        <f t="shared" si="39"/>
        <v>3784.6803657023652</v>
      </c>
      <c r="J253" s="79">
        <f t="shared" si="39"/>
        <v>3332.470409261658</v>
      </c>
      <c r="K253" s="79">
        <f t="shared" si="40"/>
        <v>2994.6088918798732</v>
      </c>
      <c r="L253" s="79">
        <f t="shared" si="37"/>
        <v>2732.9740162164967</v>
      </c>
      <c r="M253" s="79">
        <f t="shared" si="38"/>
        <v>2524.6920615939653</v>
      </c>
      <c r="N253" s="88"/>
      <c r="O253" s="89"/>
      <c r="P253" s="89"/>
      <c r="Q253" s="89"/>
      <c r="R253" s="90"/>
      <c r="S253" s="21"/>
    </row>
    <row r="254" spans="2:19" ht="15.5" hidden="1">
      <c r="B254" s="18"/>
      <c r="C254" s="92">
        <v>231000</v>
      </c>
      <c r="D254" s="93">
        <f t="shared" si="36"/>
        <v>0</v>
      </c>
      <c r="E254" s="79">
        <f t="shared" si="39"/>
        <v>10149.816004395392</v>
      </c>
      <c r="F254" s="79">
        <f t="shared" si="39"/>
        <v>6938.8450355584546</v>
      </c>
      <c r="G254" s="79">
        <f t="shared" si="39"/>
        <v>5398.604152354701</v>
      </c>
      <c r="H254" s="79">
        <f t="shared" si="39"/>
        <v>4439.073456689146</v>
      </c>
      <c r="I254" s="79">
        <f t="shared" si="39"/>
        <v>3801.1354977271581</v>
      </c>
      <c r="J254" s="79">
        <f t="shared" si="39"/>
        <v>3346.9594110410567</v>
      </c>
      <c r="K254" s="79">
        <f t="shared" si="40"/>
        <v>3007.6289305402202</v>
      </c>
      <c r="L254" s="79">
        <f t="shared" si="37"/>
        <v>2744.8565119391769</v>
      </c>
      <c r="M254" s="79">
        <f t="shared" si="38"/>
        <v>2535.6689836008959</v>
      </c>
      <c r="N254" s="83"/>
      <c r="O254" s="84"/>
      <c r="P254" s="84"/>
      <c r="Q254" s="84"/>
      <c r="R254" s="85"/>
      <c r="S254" s="21"/>
    </row>
    <row r="255" spans="2:19" ht="15.5" hidden="1">
      <c r="B255" s="18"/>
      <c r="C255" s="92">
        <v>232000</v>
      </c>
      <c r="D255" s="93">
        <f t="shared" si="36"/>
        <v>0</v>
      </c>
      <c r="E255" s="79">
        <f t="shared" si="39"/>
        <v>10193.754601817018</v>
      </c>
      <c r="F255" s="79">
        <f t="shared" si="39"/>
        <v>6968.8833257556771</v>
      </c>
      <c r="G255" s="79">
        <f t="shared" si="39"/>
        <v>5421.9747331008239</v>
      </c>
      <c r="H255" s="79">
        <f t="shared" si="39"/>
        <v>4458.2902248999217</v>
      </c>
      <c r="I255" s="79">
        <f t="shared" si="39"/>
        <v>3817.5906297519509</v>
      </c>
      <c r="J255" s="79">
        <f t="shared" si="39"/>
        <v>3361.4484128204554</v>
      </c>
      <c r="K255" s="79">
        <f t="shared" si="40"/>
        <v>3020.6489692005675</v>
      </c>
      <c r="L255" s="79">
        <f t="shared" si="37"/>
        <v>2756.7390076618572</v>
      </c>
      <c r="M255" s="79">
        <f t="shared" si="38"/>
        <v>2546.6459056078256</v>
      </c>
      <c r="N255" s="83"/>
      <c r="O255" s="84"/>
      <c r="P255" s="84"/>
      <c r="Q255" s="84"/>
      <c r="R255" s="85"/>
      <c r="S255" s="21"/>
    </row>
    <row r="256" spans="2:19" ht="15.5" hidden="1">
      <c r="B256" s="18"/>
      <c r="C256" s="92">
        <v>233000</v>
      </c>
      <c r="D256" s="93">
        <f t="shared" si="36"/>
        <v>0</v>
      </c>
      <c r="E256" s="79">
        <f t="shared" si="39"/>
        <v>10237.693199238642</v>
      </c>
      <c r="F256" s="79">
        <f t="shared" si="39"/>
        <v>6998.9216159529005</v>
      </c>
      <c r="G256" s="79">
        <f t="shared" si="39"/>
        <v>5445.3453138469486</v>
      </c>
      <c r="H256" s="79">
        <f t="shared" si="39"/>
        <v>4477.5069931106973</v>
      </c>
      <c r="I256" s="79">
        <f t="shared" si="39"/>
        <v>3834.0457617767438</v>
      </c>
      <c r="J256" s="79">
        <f t="shared" si="39"/>
        <v>3375.937414599854</v>
      </c>
      <c r="K256" s="79">
        <f t="shared" si="40"/>
        <v>3033.6690078609149</v>
      </c>
      <c r="L256" s="79">
        <f t="shared" si="37"/>
        <v>2768.6215033845378</v>
      </c>
      <c r="M256" s="79">
        <f t="shared" si="38"/>
        <v>2557.6228276147563</v>
      </c>
      <c r="N256" s="83"/>
      <c r="O256" s="84"/>
      <c r="P256" s="84"/>
      <c r="Q256" s="84"/>
      <c r="R256" s="85"/>
      <c r="S256" s="21"/>
    </row>
    <row r="257" spans="2:19" ht="15.5" hidden="1">
      <c r="B257" s="18"/>
      <c r="C257" s="92">
        <v>234000</v>
      </c>
      <c r="D257" s="93">
        <f t="shared" si="36"/>
        <v>0</v>
      </c>
      <c r="E257" s="79">
        <f t="shared" si="39"/>
        <v>10281.631796660267</v>
      </c>
      <c r="F257" s="79">
        <f t="shared" si="39"/>
        <v>7028.9599061501231</v>
      </c>
      <c r="G257" s="79">
        <f t="shared" si="39"/>
        <v>5468.7158945930723</v>
      </c>
      <c r="H257" s="79">
        <f t="shared" si="39"/>
        <v>4496.723761321472</v>
      </c>
      <c r="I257" s="79">
        <f t="shared" si="39"/>
        <v>3850.5008938015367</v>
      </c>
      <c r="J257" s="79">
        <f t="shared" si="39"/>
        <v>3390.4264163792518</v>
      </c>
      <c r="K257" s="79">
        <f t="shared" si="40"/>
        <v>3046.6890465212623</v>
      </c>
      <c r="L257" s="79">
        <f t="shared" si="37"/>
        <v>2780.5039991072181</v>
      </c>
      <c r="M257" s="79">
        <f t="shared" si="38"/>
        <v>2568.5997496216864</v>
      </c>
      <c r="N257" s="83"/>
      <c r="O257" s="84"/>
      <c r="P257" s="84"/>
      <c r="Q257" s="84"/>
      <c r="R257" s="85"/>
      <c r="S257" s="21"/>
    </row>
    <row r="258" spans="2:19" ht="15.5" hidden="1">
      <c r="B258" s="18"/>
      <c r="C258" s="86">
        <v>235000</v>
      </c>
      <c r="D258" s="87">
        <f t="shared" si="36"/>
        <v>0</v>
      </c>
      <c r="E258" s="87">
        <f t="shared" si="39"/>
        <v>10325.570394081893</v>
      </c>
      <c r="F258" s="87">
        <f t="shared" si="39"/>
        <v>7058.9981963473456</v>
      </c>
      <c r="G258" s="87">
        <f t="shared" si="39"/>
        <v>5492.086475339197</v>
      </c>
      <c r="H258" s="87">
        <f t="shared" si="39"/>
        <v>4515.9405295322476</v>
      </c>
      <c r="I258" s="87">
        <f t="shared" si="39"/>
        <v>3866.9560258263296</v>
      </c>
      <c r="J258" s="87">
        <f t="shared" si="39"/>
        <v>3404.9154181586505</v>
      </c>
      <c r="K258" s="87">
        <f t="shared" si="40"/>
        <v>3059.7090851816097</v>
      </c>
      <c r="L258" s="87">
        <f t="shared" si="37"/>
        <v>2792.3864948298988</v>
      </c>
      <c r="M258" s="87">
        <f t="shared" si="38"/>
        <v>2579.5766716286166</v>
      </c>
      <c r="N258" s="88"/>
      <c r="O258" s="89"/>
      <c r="P258" s="89"/>
      <c r="Q258" s="89"/>
      <c r="R258" s="90"/>
      <c r="S258" s="21"/>
    </row>
    <row r="259" spans="2:19" ht="15.5" hidden="1">
      <c r="B259" s="18"/>
      <c r="C259" s="92">
        <v>236000</v>
      </c>
      <c r="D259" s="93">
        <f t="shared" si="36"/>
        <v>0</v>
      </c>
      <c r="E259" s="79">
        <f t="shared" si="39"/>
        <v>10369.508991503517</v>
      </c>
      <c r="F259" s="79">
        <f t="shared" si="39"/>
        <v>7089.036486544569</v>
      </c>
      <c r="G259" s="79">
        <f t="shared" si="39"/>
        <v>5515.4570560853217</v>
      </c>
      <c r="H259" s="79">
        <f t="shared" si="39"/>
        <v>4535.1572977430233</v>
      </c>
      <c r="I259" s="79">
        <f t="shared" si="39"/>
        <v>3883.4111578511224</v>
      </c>
      <c r="J259" s="79">
        <f t="shared" si="39"/>
        <v>3419.4044199380492</v>
      </c>
      <c r="K259" s="79">
        <f t="shared" si="40"/>
        <v>3072.7291238419566</v>
      </c>
      <c r="L259" s="79">
        <f t="shared" si="37"/>
        <v>2804.268990552579</v>
      </c>
      <c r="M259" s="79">
        <f t="shared" si="38"/>
        <v>2590.5535936355468</v>
      </c>
      <c r="N259" s="83"/>
      <c r="O259" s="84"/>
      <c r="P259" s="84"/>
      <c r="Q259" s="84"/>
      <c r="R259" s="85"/>
      <c r="S259" s="21"/>
    </row>
    <row r="260" spans="2:19" ht="15.5" hidden="1">
      <c r="B260" s="18"/>
      <c r="C260" s="92">
        <v>237000</v>
      </c>
      <c r="D260" s="93">
        <f t="shared" si="36"/>
        <v>0</v>
      </c>
      <c r="E260" s="79">
        <f t="shared" si="39"/>
        <v>10413.447588925143</v>
      </c>
      <c r="F260" s="79">
        <f t="shared" si="39"/>
        <v>7119.0747767417906</v>
      </c>
      <c r="G260" s="79">
        <f t="shared" si="39"/>
        <v>5538.8276368314455</v>
      </c>
      <c r="H260" s="79">
        <f t="shared" si="39"/>
        <v>4554.3740659537989</v>
      </c>
      <c r="I260" s="79">
        <f t="shared" si="39"/>
        <v>3899.8662898759153</v>
      </c>
      <c r="J260" s="79">
        <f t="shared" si="39"/>
        <v>3433.8934217174478</v>
      </c>
      <c r="K260" s="79">
        <f t="shared" si="40"/>
        <v>3085.7491625023035</v>
      </c>
      <c r="L260" s="79">
        <f t="shared" si="37"/>
        <v>2816.1514862752592</v>
      </c>
      <c r="M260" s="79">
        <f t="shared" si="38"/>
        <v>2601.5305156424774</v>
      </c>
      <c r="N260" s="83"/>
      <c r="O260" s="84"/>
      <c r="P260" s="84"/>
      <c r="Q260" s="84"/>
      <c r="R260" s="85"/>
      <c r="S260" s="21"/>
    </row>
    <row r="261" spans="2:19" ht="15.5" hidden="1">
      <c r="B261" s="18"/>
      <c r="C261" s="92">
        <v>238000</v>
      </c>
      <c r="D261" s="93">
        <f t="shared" si="36"/>
        <v>0</v>
      </c>
      <c r="E261" s="79">
        <f t="shared" si="39"/>
        <v>10457.386186346768</v>
      </c>
      <c r="F261" s="79">
        <f t="shared" si="39"/>
        <v>7149.1130669390141</v>
      </c>
      <c r="G261" s="79">
        <f t="shared" si="39"/>
        <v>5562.1982175775702</v>
      </c>
      <c r="H261" s="79">
        <f t="shared" si="39"/>
        <v>4573.5908341645745</v>
      </c>
      <c r="I261" s="79">
        <f t="shared" si="39"/>
        <v>3916.3214219007082</v>
      </c>
      <c r="J261" s="79">
        <f t="shared" si="39"/>
        <v>3448.3824234968461</v>
      </c>
      <c r="K261" s="79">
        <f t="shared" si="40"/>
        <v>3098.7692011626509</v>
      </c>
      <c r="L261" s="79">
        <f t="shared" si="37"/>
        <v>2828.0339819979399</v>
      </c>
      <c r="M261" s="79">
        <f t="shared" si="38"/>
        <v>2612.5074376494072</v>
      </c>
      <c r="N261" s="83"/>
      <c r="O261" s="84"/>
      <c r="P261" s="84"/>
      <c r="Q261" s="84"/>
      <c r="R261" s="85"/>
      <c r="S261" s="21"/>
    </row>
    <row r="262" spans="2:19" ht="15.5" hidden="1">
      <c r="B262" s="18"/>
      <c r="C262" s="92">
        <v>239000</v>
      </c>
      <c r="D262" s="93">
        <f t="shared" si="36"/>
        <v>0</v>
      </c>
      <c r="E262" s="79">
        <f t="shared" si="39"/>
        <v>10501.324783768392</v>
      </c>
      <c r="F262" s="79">
        <f t="shared" si="39"/>
        <v>7179.1513571362366</v>
      </c>
      <c r="G262" s="79">
        <f t="shared" si="39"/>
        <v>5585.5687983236949</v>
      </c>
      <c r="H262" s="79">
        <f t="shared" si="39"/>
        <v>4592.8076023753501</v>
      </c>
      <c r="I262" s="79">
        <f t="shared" si="39"/>
        <v>3932.7765539255015</v>
      </c>
      <c r="J262" s="79">
        <f t="shared" si="39"/>
        <v>3462.8714252762447</v>
      </c>
      <c r="K262" s="79">
        <f t="shared" si="40"/>
        <v>3111.7892398229983</v>
      </c>
      <c r="L262" s="79">
        <f t="shared" si="37"/>
        <v>2839.9164777206202</v>
      </c>
      <c r="M262" s="79">
        <f t="shared" si="38"/>
        <v>2623.4843596563378</v>
      </c>
      <c r="N262" s="83"/>
      <c r="O262" s="84"/>
      <c r="P262" s="84"/>
      <c r="Q262" s="84"/>
      <c r="R262" s="85"/>
      <c r="S262" s="21"/>
    </row>
    <row r="263" spans="2:19" ht="15.5">
      <c r="B263" s="18"/>
      <c r="C263" s="92">
        <v>240000</v>
      </c>
      <c r="D263" s="93">
        <f t="shared" si="36"/>
        <v>0</v>
      </c>
      <c r="E263" s="79">
        <f t="shared" si="39"/>
        <v>10545.263381190018</v>
      </c>
      <c r="F263" s="79">
        <f t="shared" si="39"/>
        <v>7209.1896473334591</v>
      </c>
      <c r="G263" s="79">
        <f t="shared" si="39"/>
        <v>5608.9393790698186</v>
      </c>
      <c r="H263" s="79">
        <f t="shared" si="39"/>
        <v>4612.0243705861258</v>
      </c>
      <c r="I263" s="79">
        <f t="shared" si="39"/>
        <v>3949.2316859502944</v>
      </c>
      <c r="J263" s="79">
        <f t="shared" si="39"/>
        <v>3477.3604270556434</v>
      </c>
      <c r="K263" s="79">
        <f t="shared" si="40"/>
        <v>3124.8092784833452</v>
      </c>
      <c r="L263" s="79">
        <f t="shared" si="37"/>
        <v>2851.7989734433008</v>
      </c>
      <c r="M263" s="79">
        <f t="shared" si="38"/>
        <v>2634.461281663268</v>
      </c>
      <c r="N263" s="88"/>
      <c r="O263" s="89"/>
      <c r="P263" s="89"/>
      <c r="Q263" s="89"/>
      <c r="R263" s="90"/>
      <c r="S263" s="21"/>
    </row>
    <row r="264" spans="2:19" ht="15.5" hidden="1">
      <c r="B264" s="18"/>
      <c r="C264" s="78">
        <v>241000</v>
      </c>
      <c r="D264" s="79">
        <f t="shared" si="36"/>
        <v>0</v>
      </c>
      <c r="E264" s="79">
        <f t="shared" si="39"/>
        <v>10589.201978611642</v>
      </c>
      <c r="F264" s="79">
        <f t="shared" si="39"/>
        <v>7239.2279375306825</v>
      </c>
      <c r="G264" s="79">
        <f t="shared" si="39"/>
        <v>5632.3099598159424</v>
      </c>
      <c r="H264" s="79">
        <f t="shared" si="39"/>
        <v>4631.2411387969014</v>
      </c>
      <c r="I264" s="79">
        <f t="shared" si="39"/>
        <v>3965.6868179750868</v>
      </c>
      <c r="J264" s="79">
        <f t="shared" si="39"/>
        <v>3491.8494288350421</v>
      </c>
      <c r="K264" s="79">
        <f t="shared" si="40"/>
        <v>3137.8293171436926</v>
      </c>
      <c r="L264" s="79">
        <f t="shared" si="37"/>
        <v>2863.6814691659811</v>
      </c>
      <c r="M264" s="79">
        <f t="shared" si="38"/>
        <v>2645.4382036701986</v>
      </c>
      <c r="N264" s="83"/>
      <c r="O264" s="84"/>
      <c r="P264" s="84"/>
      <c r="Q264" s="84"/>
      <c r="R264" s="85"/>
      <c r="S264" s="21"/>
    </row>
    <row r="265" spans="2:19" ht="15.5" hidden="1">
      <c r="B265" s="18"/>
      <c r="C265" s="78">
        <v>242000</v>
      </c>
      <c r="D265" s="79">
        <f t="shared" si="36"/>
        <v>0</v>
      </c>
      <c r="E265" s="79">
        <f t="shared" si="39"/>
        <v>10633.140576033267</v>
      </c>
      <c r="F265" s="79">
        <f t="shared" si="39"/>
        <v>7269.2662277279042</v>
      </c>
      <c r="G265" s="79">
        <f t="shared" si="39"/>
        <v>5655.6805405620662</v>
      </c>
      <c r="H265" s="79">
        <f t="shared" si="39"/>
        <v>4650.4579070076761</v>
      </c>
      <c r="I265" s="79">
        <f t="shared" si="39"/>
        <v>3982.1419499998797</v>
      </c>
      <c r="J265" s="79">
        <f t="shared" si="39"/>
        <v>3506.3384306144399</v>
      </c>
      <c r="K265" s="79">
        <f t="shared" si="40"/>
        <v>3150.84935580404</v>
      </c>
      <c r="L265" s="79">
        <f t="shared" si="37"/>
        <v>2875.5639648886618</v>
      </c>
      <c r="M265" s="79">
        <f t="shared" si="38"/>
        <v>2656.4151256771283</v>
      </c>
      <c r="N265" s="83"/>
      <c r="O265" s="84"/>
      <c r="P265" s="84"/>
      <c r="Q265" s="84"/>
      <c r="R265" s="85"/>
      <c r="S265" s="21"/>
    </row>
    <row r="266" spans="2:19" ht="15.5" hidden="1">
      <c r="B266" s="18"/>
      <c r="C266" s="78">
        <v>243000</v>
      </c>
      <c r="D266" s="79">
        <f t="shared" si="36"/>
        <v>0</v>
      </c>
      <c r="E266" s="79">
        <f t="shared" si="39"/>
        <v>10677.079173454893</v>
      </c>
      <c r="F266" s="79">
        <f t="shared" si="39"/>
        <v>7299.3045179251276</v>
      </c>
      <c r="G266" s="79">
        <f t="shared" si="39"/>
        <v>5679.0511213081909</v>
      </c>
      <c r="H266" s="79">
        <f t="shared" si="39"/>
        <v>4669.6746752184517</v>
      </c>
      <c r="I266" s="79">
        <f t="shared" si="39"/>
        <v>3998.5970820246725</v>
      </c>
      <c r="J266" s="79">
        <f t="shared" si="39"/>
        <v>3520.8274323938385</v>
      </c>
      <c r="K266" s="79">
        <f t="shared" si="40"/>
        <v>3163.8693944643874</v>
      </c>
      <c r="L266" s="79">
        <f t="shared" si="37"/>
        <v>2887.446460611342</v>
      </c>
      <c r="M266" s="79">
        <f t="shared" si="38"/>
        <v>2667.392047684059</v>
      </c>
      <c r="N266" s="83"/>
      <c r="O266" s="84"/>
      <c r="P266" s="84"/>
      <c r="Q266" s="84"/>
      <c r="R266" s="85"/>
      <c r="S266" s="21"/>
    </row>
    <row r="267" spans="2:19" ht="15.5" hidden="1">
      <c r="B267" s="18"/>
      <c r="C267" s="78">
        <v>244000</v>
      </c>
      <c r="D267" s="79">
        <f t="shared" si="36"/>
        <v>0</v>
      </c>
      <c r="E267" s="79">
        <f t="shared" si="39"/>
        <v>10721.017770876517</v>
      </c>
      <c r="F267" s="79">
        <f t="shared" si="39"/>
        <v>7329.3428081223501</v>
      </c>
      <c r="G267" s="79">
        <f t="shared" si="39"/>
        <v>5702.4217020543156</v>
      </c>
      <c r="H267" s="79">
        <f t="shared" si="39"/>
        <v>4688.8914434292274</v>
      </c>
      <c r="I267" s="79">
        <f t="shared" si="39"/>
        <v>4015.0522140494654</v>
      </c>
      <c r="J267" s="79">
        <f t="shared" si="39"/>
        <v>3535.3164341732372</v>
      </c>
      <c r="K267" s="79">
        <f t="shared" si="40"/>
        <v>3176.8894331247348</v>
      </c>
      <c r="L267" s="79">
        <f t="shared" si="37"/>
        <v>2899.3289563340222</v>
      </c>
      <c r="M267" s="79">
        <f t="shared" si="38"/>
        <v>2678.3689696909896</v>
      </c>
      <c r="N267" s="83"/>
      <c r="O267" s="84"/>
      <c r="P267" s="84"/>
      <c r="Q267" s="84"/>
      <c r="R267" s="85"/>
      <c r="S267" s="21"/>
    </row>
    <row r="268" spans="2:19" ht="15.5" hidden="1">
      <c r="B268" s="18"/>
      <c r="C268" s="86">
        <v>245000</v>
      </c>
      <c r="D268" s="87">
        <f t="shared" si="36"/>
        <v>0</v>
      </c>
      <c r="E268" s="87">
        <f t="shared" si="39"/>
        <v>10764.956368298142</v>
      </c>
      <c r="F268" s="87">
        <f t="shared" si="39"/>
        <v>7359.3810983195735</v>
      </c>
      <c r="G268" s="87">
        <f t="shared" si="39"/>
        <v>5725.7922828004394</v>
      </c>
      <c r="H268" s="87">
        <f t="shared" ref="H268:J331" si="41">PMT(H$11,H$6,$C268*(-1))</f>
        <v>4708.108211640003</v>
      </c>
      <c r="I268" s="87">
        <f t="shared" si="41"/>
        <v>4031.5073460742583</v>
      </c>
      <c r="J268" s="87">
        <f t="shared" si="41"/>
        <v>3549.8054359526359</v>
      </c>
      <c r="K268" s="87">
        <f t="shared" si="40"/>
        <v>3189.9094717850817</v>
      </c>
      <c r="L268" s="87">
        <f t="shared" si="37"/>
        <v>2911.2114520567029</v>
      </c>
      <c r="M268" s="87">
        <f t="shared" si="38"/>
        <v>2689.3458916979193</v>
      </c>
      <c r="N268" s="88"/>
      <c r="O268" s="89"/>
      <c r="P268" s="89"/>
      <c r="Q268" s="89"/>
      <c r="R268" s="90"/>
      <c r="S268" s="21"/>
    </row>
    <row r="269" spans="2:19" ht="15.5" hidden="1">
      <c r="B269" s="18"/>
      <c r="C269" s="78">
        <v>246000</v>
      </c>
      <c r="D269" s="79">
        <f t="shared" si="36"/>
        <v>0</v>
      </c>
      <c r="E269" s="79">
        <f t="shared" ref="E269:J332" si="42">PMT(E$11,E$6,$C269*(-1))</f>
        <v>10808.894965719768</v>
      </c>
      <c r="F269" s="79">
        <f t="shared" si="42"/>
        <v>7389.4193885167961</v>
      </c>
      <c r="G269" s="79">
        <f t="shared" si="42"/>
        <v>5749.162863546564</v>
      </c>
      <c r="H269" s="79">
        <f t="shared" si="41"/>
        <v>4727.3249798507786</v>
      </c>
      <c r="I269" s="79">
        <f t="shared" si="41"/>
        <v>4047.9624780990512</v>
      </c>
      <c r="J269" s="79">
        <f t="shared" si="41"/>
        <v>3564.2944377320341</v>
      </c>
      <c r="K269" s="79">
        <f t="shared" si="40"/>
        <v>3202.9295104454291</v>
      </c>
      <c r="L269" s="79">
        <f t="shared" si="37"/>
        <v>2923.0939477793831</v>
      </c>
      <c r="M269" s="79">
        <f t="shared" si="38"/>
        <v>2700.32281370485</v>
      </c>
      <c r="N269" s="83"/>
      <c r="O269" s="84"/>
      <c r="P269" s="84"/>
      <c r="Q269" s="84"/>
      <c r="R269" s="85"/>
      <c r="S269" s="21"/>
    </row>
    <row r="270" spans="2:19" ht="15.5" hidden="1">
      <c r="B270" s="18"/>
      <c r="C270" s="78">
        <v>247000</v>
      </c>
      <c r="D270" s="79">
        <f t="shared" si="36"/>
        <v>0</v>
      </c>
      <c r="E270" s="79">
        <f t="shared" si="42"/>
        <v>10852.833563141392</v>
      </c>
      <c r="F270" s="79">
        <f t="shared" si="42"/>
        <v>7419.4576787140186</v>
      </c>
      <c r="G270" s="79">
        <f t="shared" si="42"/>
        <v>5772.5334442926887</v>
      </c>
      <c r="H270" s="79">
        <f t="shared" si="41"/>
        <v>4746.5417480615542</v>
      </c>
      <c r="I270" s="79">
        <f t="shared" si="41"/>
        <v>4064.417610123844</v>
      </c>
      <c r="J270" s="79">
        <f t="shared" si="41"/>
        <v>3578.7834395114328</v>
      </c>
      <c r="K270" s="79">
        <f t="shared" si="40"/>
        <v>3215.9495491057764</v>
      </c>
      <c r="L270" s="79">
        <f t="shared" si="37"/>
        <v>2934.9764435020638</v>
      </c>
      <c r="M270" s="79">
        <f t="shared" si="38"/>
        <v>2711.2997357117802</v>
      </c>
      <c r="N270" s="83"/>
      <c r="O270" s="84"/>
      <c r="P270" s="84"/>
      <c r="Q270" s="84"/>
      <c r="R270" s="85"/>
      <c r="S270" s="21"/>
    </row>
    <row r="271" spans="2:19" ht="15.5" hidden="1">
      <c r="B271" s="18"/>
      <c r="C271" s="78">
        <v>248000</v>
      </c>
      <c r="D271" s="79">
        <f t="shared" si="36"/>
        <v>0</v>
      </c>
      <c r="E271" s="79">
        <f t="shared" si="42"/>
        <v>10896.772160563018</v>
      </c>
      <c r="F271" s="79">
        <f t="shared" si="42"/>
        <v>7449.4959689112411</v>
      </c>
      <c r="G271" s="79">
        <f t="shared" si="42"/>
        <v>5795.9040250388125</v>
      </c>
      <c r="H271" s="79">
        <f t="shared" si="41"/>
        <v>4765.7585162723299</v>
      </c>
      <c r="I271" s="79">
        <f t="shared" si="41"/>
        <v>4080.8727421486369</v>
      </c>
      <c r="J271" s="79">
        <f t="shared" si="41"/>
        <v>3593.2724412908315</v>
      </c>
      <c r="K271" s="79">
        <f t="shared" si="40"/>
        <v>3228.9695877661238</v>
      </c>
      <c r="L271" s="79">
        <f t="shared" si="37"/>
        <v>2946.8589392247441</v>
      </c>
      <c r="M271" s="79">
        <f t="shared" si="38"/>
        <v>2722.2766577187108</v>
      </c>
      <c r="N271" s="83"/>
      <c r="O271" s="84"/>
      <c r="P271" s="84"/>
      <c r="Q271" s="84"/>
      <c r="R271" s="85"/>
      <c r="S271" s="21"/>
    </row>
    <row r="272" spans="2:19" ht="15.5" hidden="1">
      <c r="B272" s="18"/>
      <c r="C272" s="78">
        <v>249000</v>
      </c>
      <c r="D272" s="79">
        <f t="shared" si="36"/>
        <v>0</v>
      </c>
      <c r="E272" s="79">
        <f t="shared" si="42"/>
        <v>10940.710757984642</v>
      </c>
      <c r="F272" s="79">
        <f t="shared" si="42"/>
        <v>7479.5342591084636</v>
      </c>
      <c r="G272" s="79">
        <f t="shared" si="42"/>
        <v>5819.2746057849363</v>
      </c>
      <c r="H272" s="79">
        <f t="shared" si="41"/>
        <v>4784.9752844831055</v>
      </c>
      <c r="I272" s="79">
        <f t="shared" si="41"/>
        <v>4097.3278741734302</v>
      </c>
      <c r="J272" s="79">
        <f t="shared" si="41"/>
        <v>3607.7614430702301</v>
      </c>
      <c r="K272" s="79">
        <f t="shared" si="40"/>
        <v>3241.9896264264712</v>
      </c>
      <c r="L272" s="79">
        <f t="shared" si="37"/>
        <v>2958.7414349474243</v>
      </c>
      <c r="M272" s="79">
        <f t="shared" si="38"/>
        <v>2733.2535797256405</v>
      </c>
      <c r="N272" s="83"/>
      <c r="O272" s="84"/>
      <c r="P272" s="84"/>
      <c r="Q272" s="84"/>
      <c r="R272" s="85"/>
      <c r="S272" s="21"/>
    </row>
    <row r="273" spans="2:19" ht="15.5" hidden="1">
      <c r="B273" s="18"/>
      <c r="C273" s="78">
        <v>250000</v>
      </c>
      <c r="D273" s="79">
        <f t="shared" si="36"/>
        <v>0</v>
      </c>
      <c r="E273" s="79">
        <f t="shared" si="42"/>
        <v>10984.649355406267</v>
      </c>
      <c r="F273" s="79">
        <f t="shared" si="42"/>
        <v>7509.5725493056871</v>
      </c>
      <c r="G273" s="79">
        <f t="shared" si="42"/>
        <v>5842.6451865310601</v>
      </c>
      <c r="H273" s="79">
        <f t="shared" si="41"/>
        <v>4804.1920526938811</v>
      </c>
      <c r="I273" s="79">
        <f t="shared" si="41"/>
        <v>4113.7830061982231</v>
      </c>
      <c r="J273" s="79">
        <f t="shared" si="41"/>
        <v>3622.2504448496284</v>
      </c>
      <c r="K273" s="79">
        <f t="shared" si="40"/>
        <v>3255.0096650868186</v>
      </c>
      <c r="L273" s="79">
        <f t="shared" si="37"/>
        <v>2970.623930670105</v>
      </c>
      <c r="M273" s="79">
        <f t="shared" si="38"/>
        <v>2744.2305017325712</v>
      </c>
      <c r="N273" s="88"/>
      <c r="O273" s="89"/>
      <c r="P273" s="89"/>
      <c r="Q273" s="89"/>
      <c r="R273" s="90"/>
      <c r="S273" s="21"/>
    </row>
    <row r="274" spans="2:19" ht="15.5" hidden="1">
      <c r="B274" s="18"/>
      <c r="C274" s="92">
        <v>251000</v>
      </c>
      <c r="D274" s="79">
        <f t="shared" ref="D274:D323" si="43">IF(OR($V$19="P4",$V$19="P5"),PMT(D$11,D$6,$C274*(-1)),0)</f>
        <v>0</v>
      </c>
      <c r="E274" s="79">
        <f t="shared" si="42"/>
        <v>11028.587952827893</v>
      </c>
      <c r="F274" s="79">
        <f t="shared" si="42"/>
        <v>7539.6108395029096</v>
      </c>
      <c r="G274" s="79">
        <f t="shared" si="42"/>
        <v>5866.0157672771848</v>
      </c>
      <c r="H274" s="79">
        <f t="shared" si="41"/>
        <v>4823.4088209046558</v>
      </c>
      <c r="I274" s="79">
        <f t="shared" si="41"/>
        <v>4130.238138223016</v>
      </c>
      <c r="J274" s="79">
        <f t="shared" si="41"/>
        <v>3636.7394466290266</v>
      </c>
      <c r="K274" s="79">
        <f t="shared" si="40"/>
        <v>3268.0297037471655</v>
      </c>
      <c r="L274" s="79">
        <f t="shared" si="37"/>
        <v>2982.5064263927852</v>
      </c>
      <c r="M274" s="79">
        <f t="shared" si="38"/>
        <v>2755.2074237395013</v>
      </c>
      <c r="N274" s="94"/>
      <c r="O274" s="95"/>
      <c r="P274" s="95"/>
      <c r="Q274" s="95"/>
      <c r="R274" s="96"/>
      <c r="S274" s="21"/>
    </row>
    <row r="275" spans="2:19" ht="15.5" hidden="1">
      <c r="B275" s="18"/>
      <c r="C275" s="78">
        <v>252000</v>
      </c>
      <c r="D275" s="79">
        <f t="shared" si="43"/>
        <v>0</v>
      </c>
      <c r="E275" s="79">
        <f t="shared" si="42"/>
        <v>11072.526550249517</v>
      </c>
      <c r="F275" s="79">
        <f t="shared" si="42"/>
        <v>7569.649129700133</v>
      </c>
      <c r="G275" s="79">
        <f t="shared" si="42"/>
        <v>5889.3863480233094</v>
      </c>
      <c r="H275" s="79">
        <f t="shared" si="41"/>
        <v>4842.6255891154315</v>
      </c>
      <c r="I275" s="79">
        <f t="shared" si="41"/>
        <v>4146.6932702478089</v>
      </c>
      <c r="J275" s="79">
        <f t="shared" si="41"/>
        <v>3651.2284484084253</v>
      </c>
      <c r="K275" s="79">
        <f t="shared" si="40"/>
        <v>3281.0497424075129</v>
      </c>
      <c r="L275" s="79">
        <f t="shared" si="37"/>
        <v>2994.3889221154659</v>
      </c>
      <c r="M275" s="79">
        <f t="shared" si="38"/>
        <v>2766.1843457464315</v>
      </c>
      <c r="N275" s="97"/>
      <c r="O275" s="98"/>
      <c r="P275" s="98"/>
      <c r="Q275" s="98"/>
      <c r="R275" s="99"/>
      <c r="S275" s="21"/>
    </row>
    <row r="276" spans="2:19" ht="15.5" hidden="1">
      <c r="B276" s="18"/>
      <c r="C276" s="78">
        <v>253000</v>
      </c>
      <c r="D276" s="79">
        <f t="shared" si="43"/>
        <v>0</v>
      </c>
      <c r="E276" s="79">
        <f t="shared" si="42"/>
        <v>11116.465147671144</v>
      </c>
      <c r="F276" s="79">
        <f t="shared" si="42"/>
        <v>7599.6874198973555</v>
      </c>
      <c r="G276" s="79">
        <f t="shared" si="42"/>
        <v>5912.7569287694332</v>
      </c>
      <c r="H276" s="79">
        <f t="shared" si="41"/>
        <v>4861.8423573262071</v>
      </c>
      <c r="I276" s="79">
        <f t="shared" si="41"/>
        <v>4163.1484022726017</v>
      </c>
      <c r="J276" s="79">
        <f t="shared" si="41"/>
        <v>3665.7174501878239</v>
      </c>
      <c r="K276" s="79">
        <f t="shared" si="40"/>
        <v>3294.0697810678603</v>
      </c>
      <c r="L276" s="79">
        <f t="shared" si="37"/>
        <v>3006.2714178381461</v>
      </c>
      <c r="M276" s="79">
        <f t="shared" si="38"/>
        <v>2777.1612677533617</v>
      </c>
      <c r="N276" s="97"/>
      <c r="O276" s="98"/>
      <c r="P276" s="98"/>
      <c r="Q276" s="98"/>
      <c r="R276" s="99"/>
      <c r="S276" s="21"/>
    </row>
    <row r="277" spans="2:19" ht="15.5" hidden="1">
      <c r="B277" s="18"/>
      <c r="C277" s="78">
        <v>254000</v>
      </c>
      <c r="D277" s="79">
        <f t="shared" si="43"/>
        <v>0</v>
      </c>
      <c r="E277" s="79">
        <f t="shared" si="42"/>
        <v>11160.40374509277</v>
      </c>
      <c r="F277" s="79">
        <f t="shared" si="42"/>
        <v>7629.7257100945772</v>
      </c>
      <c r="G277" s="79">
        <f t="shared" si="42"/>
        <v>5936.1275095155579</v>
      </c>
      <c r="H277" s="79">
        <f t="shared" si="41"/>
        <v>4881.0591255369827</v>
      </c>
      <c r="I277" s="79">
        <f t="shared" si="41"/>
        <v>4179.6035342973946</v>
      </c>
      <c r="J277" s="79">
        <f t="shared" si="41"/>
        <v>3680.2064519672222</v>
      </c>
      <c r="K277" s="79">
        <f t="shared" si="40"/>
        <v>3307.0898197282077</v>
      </c>
      <c r="L277" s="79">
        <f t="shared" si="37"/>
        <v>3018.1539135608264</v>
      </c>
      <c r="M277" s="79">
        <f t="shared" si="38"/>
        <v>2788.1381897602923</v>
      </c>
      <c r="N277" s="97"/>
      <c r="O277" s="98"/>
      <c r="P277" s="98"/>
      <c r="Q277" s="98"/>
      <c r="R277" s="99"/>
      <c r="S277" s="21"/>
    </row>
    <row r="278" spans="2:19" ht="15.5" hidden="1">
      <c r="B278" s="18"/>
      <c r="C278" s="86">
        <v>255000</v>
      </c>
      <c r="D278" s="87">
        <f t="shared" si="43"/>
        <v>0</v>
      </c>
      <c r="E278" s="87">
        <f t="shared" si="42"/>
        <v>11204.342342514394</v>
      </c>
      <c r="F278" s="87">
        <f t="shared" si="42"/>
        <v>7659.7640002918006</v>
      </c>
      <c r="G278" s="87">
        <f t="shared" si="42"/>
        <v>5959.4980902616826</v>
      </c>
      <c r="H278" s="87">
        <f t="shared" si="41"/>
        <v>4900.2758937477583</v>
      </c>
      <c r="I278" s="87">
        <f t="shared" si="41"/>
        <v>4196.0586663221875</v>
      </c>
      <c r="J278" s="87">
        <f t="shared" si="41"/>
        <v>3694.6954537466208</v>
      </c>
      <c r="K278" s="87">
        <f t="shared" si="40"/>
        <v>3320.109858388555</v>
      </c>
      <c r="L278" s="87">
        <f t="shared" si="37"/>
        <v>3030.0364092835071</v>
      </c>
      <c r="M278" s="87">
        <f t="shared" si="38"/>
        <v>2799.1151117672221</v>
      </c>
      <c r="N278" s="97"/>
      <c r="O278" s="98"/>
      <c r="P278" s="98"/>
      <c r="Q278" s="98"/>
      <c r="R278" s="99"/>
      <c r="S278" s="21"/>
    </row>
    <row r="279" spans="2:19" ht="15.5" hidden="1">
      <c r="B279" s="18"/>
      <c r="C279" s="78">
        <v>256000</v>
      </c>
      <c r="D279" s="79">
        <f t="shared" si="43"/>
        <v>0</v>
      </c>
      <c r="E279" s="79">
        <f t="shared" si="42"/>
        <v>11248.280939936019</v>
      </c>
      <c r="F279" s="79">
        <f t="shared" si="42"/>
        <v>7689.8022904890231</v>
      </c>
      <c r="G279" s="79">
        <f t="shared" si="42"/>
        <v>5982.8686710078064</v>
      </c>
      <c r="H279" s="79">
        <f t="shared" si="41"/>
        <v>4919.492661958534</v>
      </c>
      <c r="I279" s="79">
        <f t="shared" si="41"/>
        <v>4212.5137983469804</v>
      </c>
      <c r="J279" s="79">
        <f t="shared" si="41"/>
        <v>3709.1844555260195</v>
      </c>
      <c r="K279" s="79">
        <f t="shared" si="40"/>
        <v>3333.129897048902</v>
      </c>
      <c r="L279" s="79">
        <f t="shared" si="37"/>
        <v>3041.9189050061873</v>
      </c>
      <c r="M279" s="79">
        <f t="shared" si="38"/>
        <v>2810.0920337741527</v>
      </c>
      <c r="N279" s="97"/>
      <c r="O279" s="98"/>
      <c r="P279" s="98"/>
      <c r="Q279" s="98"/>
      <c r="R279" s="99"/>
      <c r="S279" s="21"/>
    </row>
    <row r="280" spans="2:19" ht="15.5" hidden="1">
      <c r="B280" s="18"/>
      <c r="C280" s="78">
        <v>257000</v>
      </c>
      <c r="D280" s="79">
        <f t="shared" si="43"/>
        <v>0</v>
      </c>
      <c r="E280" s="79">
        <f t="shared" si="42"/>
        <v>11292.219537357645</v>
      </c>
      <c r="F280" s="79">
        <f t="shared" si="42"/>
        <v>7719.8405806862465</v>
      </c>
      <c r="G280" s="79">
        <f t="shared" si="42"/>
        <v>6006.2392517539311</v>
      </c>
      <c r="H280" s="79">
        <f t="shared" si="41"/>
        <v>4938.7094301693096</v>
      </c>
      <c r="I280" s="79">
        <f t="shared" si="41"/>
        <v>4228.9689303717732</v>
      </c>
      <c r="J280" s="79">
        <f t="shared" si="41"/>
        <v>3723.6734573054182</v>
      </c>
      <c r="K280" s="79">
        <f t="shared" si="40"/>
        <v>3346.1499357092493</v>
      </c>
      <c r="L280" s="79">
        <f t="shared" si="37"/>
        <v>3053.801400728868</v>
      </c>
      <c r="M280" s="79">
        <f t="shared" si="38"/>
        <v>2821.0689557810829</v>
      </c>
      <c r="N280" s="97"/>
      <c r="O280" s="98"/>
      <c r="P280" s="98"/>
      <c r="Q280" s="98"/>
      <c r="R280" s="99"/>
      <c r="S280" s="21"/>
    </row>
    <row r="281" spans="2:19" ht="15.5" hidden="1">
      <c r="B281" s="18"/>
      <c r="C281" s="78">
        <v>258000</v>
      </c>
      <c r="D281" s="79">
        <f t="shared" si="43"/>
        <v>0</v>
      </c>
      <c r="E281" s="79">
        <f t="shared" si="42"/>
        <v>11336.158134779269</v>
      </c>
      <c r="F281" s="79">
        <f t="shared" si="42"/>
        <v>7749.8788708834691</v>
      </c>
      <c r="G281" s="79">
        <f t="shared" si="42"/>
        <v>6029.6098325000539</v>
      </c>
      <c r="H281" s="79">
        <f t="shared" si="41"/>
        <v>4957.9261983800852</v>
      </c>
      <c r="I281" s="79">
        <f t="shared" si="41"/>
        <v>4245.4240623965661</v>
      </c>
      <c r="J281" s="79">
        <f t="shared" si="41"/>
        <v>3738.1624590848169</v>
      </c>
      <c r="K281" s="79">
        <f t="shared" si="40"/>
        <v>3359.1699743695967</v>
      </c>
      <c r="L281" s="79">
        <f t="shared" si="37"/>
        <v>3065.6838964515482</v>
      </c>
      <c r="M281" s="79">
        <f t="shared" si="38"/>
        <v>2832.0458777880135</v>
      </c>
      <c r="N281" s="97"/>
      <c r="O281" s="98"/>
      <c r="P281" s="98"/>
      <c r="Q281" s="98"/>
      <c r="R281" s="99"/>
      <c r="S281" s="21"/>
    </row>
    <row r="282" spans="2:19" ht="15.5" hidden="1">
      <c r="B282" s="18"/>
      <c r="C282" s="78">
        <v>259000</v>
      </c>
      <c r="D282" s="79">
        <f t="shared" si="43"/>
        <v>0</v>
      </c>
      <c r="E282" s="79">
        <f t="shared" si="42"/>
        <v>11380.096732200895</v>
      </c>
      <c r="F282" s="79">
        <f t="shared" si="42"/>
        <v>7779.9171610806916</v>
      </c>
      <c r="G282" s="79">
        <f t="shared" si="42"/>
        <v>6052.9804132461786</v>
      </c>
      <c r="H282" s="79">
        <f t="shared" si="41"/>
        <v>4977.1429665908609</v>
      </c>
      <c r="I282" s="79">
        <f t="shared" si="41"/>
        <v>4261.879194421359</v>
      </c>
      <c r="J282" s="79">
        <f t="shared" si="41"/>
        <v>3752.6514608642146</v>
      </c>
      <c r="K282" s="79">
        <f t="shared" si="40"/>
        <v>3372.1900130299441</v>
      </c>
      <c r="L282" s="79">
        <f t="shared" si="37"/>
        <v>3077.5663921742289</v>
      </c>
      <c r="M282" s="79">
        <f t="shared" si="38"/>
        <v>2843.0227997949432</v>
      </c>
      <c r="N282" s="97"/>
      <c r="O282" s="98"/>
      <c r="P282" s="98"/>
      <c r="Q282" s="98"/>
      <c r="R282" s="99"/>
      <c r="S282" s="21"/>
    </row>
    <row r="283" spans="2:19" ht="15.5">
      <c r="B283" s="18"/>
      <c r="C283" s="78">
        <v>260000</v>
      </c>
      <c r="D283" s="79">
        <f t="shared" si="43"/>
        <v>0</v>
      </c>
      <c r="E283" s="79">
        <f t="shared" si="42"/>
        <v>11424.035329622518</v>
      </c>
      <c r="F283" s="79">
        <f t="shared" si="42"/>
        <v>7809.9554512779141</v>
      </c>
      <c r="G283" s="79">
        <f t="shared" si="42"/>
        <v>6076.3509939923033</v>
      </c>
      <c r="H283" s="79">
        <f t="shared" si="41"/>
        <v>4996.3597348016356</v>
      </c>
      <c r="I283" s="79">
        <f t="shared" si="41"/>
        <v>4278.3343264461519</v>
      </c>
      <c r="J283" s="79">
        <f t="shared" si="41"/>
        <v>3767.1404626436133</v>
      </c>
      <c r="K283" s="79">
        <f t="shared" si="40"/>
        <v>3385.2100516902915</v>
      </c>
      <c r="L283" s="79">
        <f t="shared" si="37"/>
        <v>3089.4488878969091</v>
      </c>
      <c r="M283" s="79">
        <f t="shared" si="38"/>
        <v>2853.9997218018739</v>
      </c>
      <c r="N283" s="97"/>
      <c r="O283" s="98"/>
      <c r="P283" s="98"/>
      <c r="Q283" s="98"/>
      <c r="R283" s="99"/>
      <c r="S283" s="21"/>
    </row>
    <row r="284" spans="2:19" ht="15.5" hidden="1">
      <c r="B284" s="18"/>
      <c r="C284" s="78">
        <v>261000</v>
      </c>
      <c r="D284" s="79">
        <f t="shared" si="43"/>
        <v>0</v>
      </c>
      <c r="E284" s="79">
        <f t="shared" si="42"/>
        <v>11467.973927044144</v>
      </c>
      <c r="F284" s="79">
        <f t="shared" si="42"/>
        <v>7839.9937414751366</v>
      </c>
      <c r="G284" s="79">
        <f t="shared" si="42"/>
        <v>6099.7215747384271</v>
      </c>
      <c r="H284" s="79">
        <f t="shared" si="41"/>
        <v>5015.5765030124112</v>
      </c>
      <c r="I284" s="79">
        <f t="shared" si="41"/>
        <v>4294.7894584709447</v>
      </c>
      <c r="J284" s="79">
        <f t="shared" si="41"/>
        <v>3781.629464423012</v>
      </c>
      <c r="K284" s="79">
        <f t="shared" si="40"/>
        <v>3398.2300903506384</v>
      </c>
      <c r="L284" s="79">
        <f t="shared" si="37"/>
        <v>3101.3313836195894</v>
      </c>
      <c r="M284" s="79">
        <f t="shared" si="38"/>
        <v>2864.9766438088041</v>
      </c>
      <c r="N284" s="97"/>
      <c r="O284" s="98"/>
      <c r="P284" s="98"/>
      <c r="Q284" s="98"/>
      <c r="R284" s="99"/>
      <c r="S284" s="21"/>
    </row>
    <row r="285" spans="2:19" ht="15.5" hidden="1">
      <c r="B285" s="18"/>
      <c r="C285" s="78">
        <v>262000</v>
      </c>
      <c r="D285" s="79">
        <f t="shared" si="43"/>
        <v>0</v>
      </c>
      <c r="E285" s="79">
        <f t="shared" si="42"/>
        <v>11511.91252446577</v>
      </c>
      <c r="F285" s="79">
        <f t="shared" si="42"/>
        <v>7870.0320316723601</v>
      </c>
      <c r="G285" s="79">
        <f t="shared" si="42"/>
        <v>6123.0921554845518</v>
      </c>
      <c r="H285" s="79">
        <f t="shared" si="41"/>
        <v>5034.7932712231868</v>
      </c>
      <c r="I285" s="79">
        <f t="shared" si="41"/>
        <v>4311.2445904957376</v>
      </c>
      <c r="J285" s="79">
        <f t="shared" si="41"/>
        <v>3796.1184662024102</v>
      </c>
      <c r="K285" s="79">
        <f t="shared" si="40"/>
        <v>3411.2501290109853</v>
      </c>
      <c r="L285" s="79">
        <f t="shared" si="37"/>
        <v>3113.21387934227</v>
      </c>
      <c r="M285" s="79">
        <f t="shared" si="38"/>
        <v>2875.9535658157342</v>
      </c>
      <c r="N285" s="97"/>
      <c r="O285" s="98"/>
      <c r="P285" s="98"/>
      <c r="Q285" s="98"/>
      <c r="R285" s="99"/>
      <c r="S285" s="21"/>
    </row>
    <row r="286" spans="2:19" ht="15.5" hidden="1">
      <c r="B286" s="18"/>
      <c r="C286" s="78">
        <v>263000</v>
      </c>
      <c r="D286" s="79">
        <f t="shared" si="43"/>
        <v>0</v>
      </c>
      <c r="E286" s="79">
        <f t="shared" si="42"/>
        <v>11555.851121887394</v>
      </c>
      <c r="F286" s="79">
        <f t="shared" si="42"/>
        <v>7900.0703218695826</v>
      </c>
      <c r="G286" s="79">
        <f t="shared" si="42"/>
        <v>6146.4627362306765</v>
      </c>
      <c r="H286" s="79">
        <f t="shared" si="41"/>
        <v>5054.0100394339624</v>
      </c>
      <c r="I286" s="79">
        <f t="shared" si="41"/>
        <v>4327.6997225205305</v>
      </c>
      <c r="J286" s="79">
        <f t="shared" si="41"/>
        <v>3810.6074679818089</v>
      </c>
      <c r="K286" s="79">
        <f t="shared" si="40"/>
        <v>3424.2701676713327</v>
      </c>
      <c r="L286" s="79">
        <f t="shared" si="37"/>
        <v>3125.0963750649503</v>
      </c>
      <c r="M286" s="79">
        <f t="shared" si="38"/>
        <v>2886.9304878226644</v>
      </c>
      <c r="N286" s="97"/>
      <c r="O286" s="98"/>
      <c r="P286" s="98"/>
      <c r="Q286" s="98"/>
      <c r="R286" s="99"/>
      <c r="S286" s="21"/>
    </row>
    <row r="287" spans="2:19" ht="15.5" hidden="1">
      <c r="B287" s="18"/>
      <c r="C287" s="78">
        <v>264000</v>
      </c>
      <c r="D287" s="79">
        <f t="shared" si="43"/>
        <v>0</v>
      </c>
      <c r="E287" s="79">
        <f t="shared" si="42"/>
        <v>11599.789719309019</v>
      </c>
      <c r="F287" s="79">
        <f t="shared" si="42"/>
        <v>7930.108612066806</v>
      </c>
      <c r="G287" s="79">
        <f t="shared" si="42"/>
        <v>6169.8333169768002</v>
      </c>
      <c r="H287" s="79">
        <f t="shared" si="41"/>
        <v>5073.2268076447381</v>
      </c>
      <c r="I287" s="79">
        <f t="shared" si="41"/>
        <v>4344.1548545453234</v>
      </c>
      <c r="J287" s="79">
        <f t="shared" si="41"/>
        <v>3825.0964697612076</v>
      </c>
      <c r="K287" s="79">
        <f t="shared" si="40"/>
        <v>3437.2902063316801</v>
      </c>
      <c r="L287" s="79">
        <f t="shared" si="37"/>
        <v>3136.978870787631</v>
      </c>
      <c r="M287" s="79">
        <f t="shared" si="38"/>
        <v>2897.9074098295951</v>
      </c>
      <c r="N287" s="97"/>
      <c r="O287" s="98"/>
      <c r="P287" s="98"/>
      <c r="Q287" s="98"/>
      <c r="R287" s="99"/>
      <c r="S287" s="21"/>
    </row>
    <row r="288" spans="2:19" ht="15.5" hidden="1">
      <c r="B288" s="18"/>
      <c r="C288" s="86">
        <v>265000</v>
      </c>
      <c r="D288" s="87">
        <f t="shared" si="43"/>
        <v>0</v>
      </c>
      <c r="E288" s="87">
        <f t="shared" si="42"/>
        <v>11643.728316730645</v>
      </c>
      <c r="F288" s="87">
        <f t="shared" si="42"/>
        <v>7960.1469022640285</v>
      </c>
      <c r="G288" s="87">
        <f t="shared" si="42"/>
        <v>6193.2038977229249</v>
      </c>
      <c r="H288" s="87">
        <f t="shared" si="41"/>
        <v>5092.4435758555137</v>
      </c>
      <c r="I288" s="87">
        <f t="shared" si="41"/>
        <v>4360.6099865701162</v>
      </c>
      <c r="J288" s="87">
        <f t="shared" si="41"/>
        <v>3839.5854715406062</v>
      </c>
      <c r="K288" s="87">
        <f t="shared" si="40"/>
        <v>3450.310244992027</v>
      </c>
      <c r="L288" s="87">
        <f t="shared" si="37"/>
        <v>3148.8613665103112</v>
      </c>
      <c r="M288" s="87">
        <f t="shared" si="38"/>
        <v>2908.8843318365257</v>
      </c>
      <c r="N288" s="97"/>
      <c r="O288" s="98"/>
      <c r="P288" s="98"/>
      <c r="Q288" s="98"/>
      <c r="R288" s="99"/>
      <c r="S288" s="21"/>
    </row>
    <row r="289" spans="2:19" ht="15.5" hidden="1">
      <c r="B289" s="18"/>
      <c r="C289" s="78">
        <v>266000</v>
      </c>
      <c r="D289" s="79">
        <f t="shared" si="43"/>
        <v>0</v>
      </c>
      <c r="E289" s="79">
        <f t="shared" si="42"/>
        <v>11687.666914152269</v>
      </c>
      <c r="F289" s="79">
        <f t="shared" si="42"/>
        <v>7990.1851924612502</v>
      </c>
      <c r="G289" s="79">
        <f t="shared" si="42"/>
        <v>6216.5744784690487</v>
      </c>
      <c r="H289" s="79">
        <f t="shared" si="41"/>
        <v>5111.6603440662893</v>
      </c>
      <c r="I289" s="79">
        <f t="shared" si="41"/>
        <v>4377.0651185949091</v>
      </c>
      <c r="J289" s="79">
        <f t="shared" si="41"/>
        <v>3854.0744733200049</v>
      </c>
      <c r="K289" s="79">
        <f t="shared" si="40"/>
        <v>3463.3302836523744</v>
      </c>
      <c r="L289" s="79">
        <f t="shared" ref="L289:L352" si="44">PMT($L$11,$L$6,C289*(-1))</f>
        <v>3160.7438622329914</v>
      </c>
      <c r="M289" s="79">
        <f t="shared" ref="M289:M352" si="45">PMT($M$11,$M$6,C289*(-1))</f>
        <v>2919.8612538434554</v>
      </c>
      <c r="N289" s="97"/>
      <c r="O289" s="98"/>
      <c r="P289" s="98"/>
      <c r="Q289" s="98"/>
      <c r="R289" s="99"/>
      <c r="S289" s="21"/>
    </row>
    <row r="290" spans="2:19" ht="15.5" hidden="1">
      <c r="B290" s="18"/>
      <c r="C290" s="78">
        <v>267000</v>
      </c>
      <c r="D290" s="79">
        <f t="shared" si="43"/>
        <v>0</v>
      </c>
      <c r="E290" s="79">
        <f t="shared" si="42"/>
        <v>11731.605511573895</v>
      </c>
      <c r="F290" s="79">
        <f t="shared" si="42"/>
        <v>8020.2234826584736</v>
      </c>
      <c r="G290" s="79">
        <f t="shared" si="42"/>
        <v>6239.9450592151725</v>
      </c>
      <c r="H290" s="79">
        <f t="shared" si="41"/>
        <v>5130.877112277064</v>
      </c>
      <c r="I290" s="79">
        <f t="shared" si="41"/>
        <v>4393.520250619702</v>
      </c>
      <c r="J290" s="79">
        <f t="shared" si="41"/>
        <v>3868.5634750994031</v>
      </c>
      <c r="K290" s="79">
        <f t="shared" ref="K290:K353" si="46">PMT($K$11,$K$6,C290*(-1))</f>
        <v>3476.3503223127218</v>
      </c>
      <c r="L290" s="79">
        <f t="shared" si="44"/>
        <v>3172.6263579556721</v>
      </c>
      <c r="M290" s="79">
        <f t="shared" si="45"/>
        <v>2930.8381758503856</v>
      </c>
      <c r="N290" s="97"/>
      <c r="O290" s="98"/>
      <c r="P290" s="98"/>
      <c r="Q290" s="98"/>
      <c r="R290" s="99"/>
      <c r="S290" s="21"/>
    </row>
    <row r="291" spans="2:19" ht="15.5" hidden="1">
      <c r="B291" s="18"/>
      <c r="C291" s="78">
        <v>268000</v>
      </c>
      <c r="D291" s="79">
        <f t="shared" si="43"/>
        <v>0</v>
      </c>
      <c r="E291" s="79">
        <f t="shared" si="42"/>
        <v>11775.544108995518</v>
      </c>
      <c r="F291" s="79">
        <f t="shared" si="42"/>
        <v>8050.2617728556961</v>
      </c>
      <c r="G291" s="79">
        <f t="shared" si="42"/>
        <v>6263.3156399612972</v>
      </c>
      <c r="H291" s="79">
        <f t="shared" si="41"/>
        <v>5150.0938804878406</v>
      </c>
      <c r="I291" s="79">
        <f t="shared" si="41"/>
        <v>4409.9753826444949</v>
      </c>
      <c r="J291" s="79">
        <f t="shared" si="41"/>
        <v>3883.0524768788014</v>
      </c>
      <c r="K291" s="79">
        <f t="shared" si="46"/>
        <v>3489.3703609730692</v>
      </c>
      <c r="L291" s="79">
        <f t="shared" si="44"/>
        <v>3184.5088536783524</v>
      </c>
      <c r="M291" s="79">
        <f t="shared" si="45"/>
        <v>2941.8150978573162</v>
      </c>
      <c r="N291" s="97"/>
      <c r="O291" s="98"/>
      <c r="P291" s="98"/>
      <c r="Q291" s="98"/>
      <c r="R291" s="99"/>
      <c r="S291" s="21"/>
    </row>
    <row r="292" spans="2:19" ht="15.5" hidden="1">
      <c r="B292" s="18"/>
      <c r="C292" s="78">
        <v>269000</v>
      </c>
      <c r="D292" s="79">
        <f t="shared" si="43"/>
        <v>0</v>
      </c>
      <c r="E292" s="79">
        <f t="shared" si="42"/>
        <v>11819.482706417144</v>
      </c>
      <c r="F292" s="79">
        <f t="shared" si="42"/>
        <v>8080.3000630529195</v>
      </c>
      <c r="G292" s="79">
        <f t="shared" si="42"/>
        <v>6286.6862207074209</v>
      </c>
      <c r="H292" s="79">
        <f t="shared" si="41"/>
        <v>5169.3106486986153</v>
      </c>
      <c r="I292" s="79">
        <f t="shared" si="41"/>
        <v>4426.4305146692877</v>
      </c>
      <c r="J292" s="79">
        <f t="shared" si="41"/>
        <v>3897.5414786582</v>
      </c>
      <c r="K292" s="79">
        <f t="shared" si="46"/>
        <v>3502.3903996334166</v>
      </c>
      <c r="L292" s="79">
        <f t="shared" si="44"/>
        <v>3196.391349401033</v>
      </c>
      <c r="M292" s="79">
        <f t="shared" si="45"/>
        <v>2952.792019864246</v>
      </c>
      <c r="N292" s="97"/>
      <c r="O292" s="98"/>
      <c r="P292" s="98"/>
      <c r="Q292" s="98"/>
      <c r="R292" s="99"/>
      <c r="S292" s="21"/>
    </row>
    <row r="293" spans="2:19" ht="15.5" hidden="1">
      <c r="B293" s="18"/>
      <c r="C293" s="78">
        <v>270000</v>
      </c>
      <c r="D293" s="79">
        <f t="shared" si="43"/>
        <v>0</v>
      </c>
      <c r="E293" s="79">
        <f t="shared" si="42"/>
        <v>11863.42130383877</v>
      </c>
      <c r="F293" s="79">
        <f t="shared" si="42"/>
        <v>8110.3383532501421</v>
      </c>
      <c r="G293" s="79">
        <f t="shared" si="42"/>
        <v>6310.0568014535456</v>
      </c>
      <c r="H293" s="79">
        <f t="shared" si="41"/>
        <v>5188.5274169093918</v>
      </c>
      <c r="I293" s="79">
        <f t="shared" si="41"/>
        <v>4442.8856466940806</v>
      </c>
      <c r="J293" s="79">
        <f t="shared" si="41"/>
        <v>3912.0304804375983</v>
      </c>
      <c r="K293" s="79">
        <f t="shared" si="46"/>
        <v>3515.4104382937639</v>
      </c>
      <c r="L293" s="79">
        <f t="shared" si="44"/>
        <v>3208.2738451237133</v>
      </c>
      <c r="M293" s="79">
        <f t="shared" si="45"/>
        <v>2963.7689418711766</v>
      </c>
      <c r="N293" s="97"/>
      <c r="O293" s="98"/>
      <c r="P293" s="98"/>
      <c r="Q293" s="98"/>
      <c r="R293" s="99"/>
      <c r="S293" s="21"/>
    </row>
    <row r="294" spans="2:19" ht="15.5" hidden="1">
      <c r="B294" s="18"/>
      <c r="C294" s="78">
        <v>271000</v>
      </c>
      <c r="D294" s="79">
        <f t="shared" si="43"/>
        <v>0</v>
      </c>
      <c r="E294" s="79">
        <f t="shared" si="42"/>
        <v>11907.359901260394</v>
      </c>
      <c r="F294" s="79">
        <f t="shared" si="42"/>
        <v>8140.3766434473637</v>
      </c>
      <c r="G294" s="79">
        <f t="shared" si="42"/>
        <v>6333.4273821996694</v>
      </c>
      <c r="H294" s="79">
        <f t="shared" si="41"/>
        <v>5207.7441851201665</v>
      </c>
      <c r="I294" s="79">
        <f t="shared" si="41"/>
        <v>4459.3407787188735</v>
      </c>
      <c r="J294" s="79">
        <f t="shared" si="41"/>
        <v>3926.5194822169969</v>
      </c>
      <c r="K294" s="79">
        <f t="shared" si="46"/>
        <v>3528.4304769541109</v>
      </c>
      <c r="L294" s="79">
        <f t="shared" si="44"/>
        <v>3220.1563408463935</v>
      </c>
      <c r="M294" s="79">
        <f t="shared" si="45"/>
        <v>2974.7458638781072</v>
      </c>
      <c r="N294" s="97"/>
      <c r="O294" s="98"/>
      <c r="P294" s="98"/>
      <c r="Q294" s="98"/>
      <c r="R294" s="99"/>
      <c r="S294" s="21"/>
    </row>
    <row r="295" spans="2:19" ht="15.5" hidden="1">
      <c r="B295" s="18"/>
      <c r="C295" s="78">
        <v>272000</v>
      </c>
      <c r="D295" s="79">
        <f t="shared" si="43"/>
        <v>0</v>
      </c>
      <c r="E295" s="79">
        <f t="shared" si="42"/>
        <v>11951.298498682019</v>
      </c>
      <c r="F295" s="79">
        <f t="shared" si="42"/>
        <v>8170.4149336445871</v>
      </c>
      <c r="G295" s="79">
        <f t="shared" si="42"/>
        <v>6356.7979629457941</v>
      </c>
      <c r="H295" s="79">
        <f t="shared" si="41"/>
        <v>5226.9609533309422</v>
      </c>
      <c r="I295" s="79">
        <f t="shared" si="41"/>
        <v>4475.7959107436664</v>
      </c>
      <c r="J295" s="79">
        <f t="shared" si="41"/>
        <v>3941.0084839963956</v>
      </c>
      <c r="K295" s="79">
        <f t="shared" si="46"/>
        <v>3541.4505156144583</v>
      </c>
      <c r="L295" s="79">
        <f t="shared" si="44"/>
        <v>3232.0388365690742</v>
      </c>
      <c r="M295" s="79">
        <f t="shared" si="45"/>
        <v>2985.7227858850374</v>
      </c>
      <c r="N295" s="97"/>
      <c r="O295" s="98"/>
      <c r="P295" s="98"/>
      <c r="Q295" s="98"/>
      <c r="R295" s="99"/>
      <c r="S295" s="21"/>
    </row>
    <row r="296" spans="2:19" ht="15.5" hidden="1">
      <c r="B296" s="18"/>
      <c r="C296" s="78">
        <v>273000</v>
      </c>
      <c r="D296" s="79">
        <f t="shared" si="43"/>
        <v>0</v>
      </c>
      <c r="E296" s="79">
        <f t="shared" si="42"/>
        <v>11995.237096103645</v>
      </c>
      <c r="F296" s="79">
        <f t="shared" si="42"/>
        <v>8200.4532238418105</v>
      </c>
      <c r="G296" s="79">
        <f t="shared" si="42"/>
        <v>6380.1685436919188</v>
      </c>
      <c r="H296" s="79">
        <f t="shared" si="41"/>
        <v>5246.1777215417178</v>
      </c>
      <c r="I296" s="79">
        <f t="shared" si="41"/>
        <v>4492.2510427684592</v>
      </c>
      <c r="J296" s="79">
        <f t="shared" si="41"/>
        <v>3955.4974857757943</v>
      </c>
      <c r="K296" s="79">
        <f t="shared" si="46"/>
        <v>3554.4705542748056</v>
      </c>
      <c r="L296" s="79">
        <f t="shared" si="44"/>
        <v>3243.9213322917544</v>
      </c>
      <c r="M296" s="79">
        <f t="shared" si="45"/>
        <v>2996.6997078919676</v>
      </c>
      <c r="N296" s="97"/>
      <c r="O296" s="98"/>
      <c r="P296" s="98"/>
      <c r="Q296" s="98"/>
      <c r="R296" s="99"/>
      <c r="S296" s="21"/>
    </row>
    <row r="297" spans="2:19" ht="15.5" hidden="1">
      <c r="B297" s="18"/>
      <c r="C297" s="78">
        <v>274000</v>
      </c>
      <c r="D297" s="79">
        <f t="shared" si="43"/>
        <v>0</v>
      </c>
      <c r="E297" s="79">
        <f t="shared" si="42"/>
        <v>12039.175693525269</v>
      </c>
      <c r="F297" s="79">
        <f t="shared" si="42"/>
        <v>8230.4915140390331</v>
      </c>
      <c r="G297" s="79">
        <f t="shared" si="42"/>
        <v>6403.5391244380426</v>
      </c>
      <c r="H297" s="79">
        <f t="shared" si="41"/>
        <v>5265.3944897524934</v>
      </c>
      <c r="I297" s="79">
        <f t="shared" si="41"/>
        <v>4508.7061747932521</v>
      </c>
      <c r="J297" s="79">
        <f t="shared" si="41"/>
        <v>3969.986487555193</v>
      </c>
      <c r="K297" s="79">
        <f t="shared" si="46"/>
        <v>3567.490592935153</v>
      </c>
      <c r="L297" s="79">
        <f t="shared" si="44"/>
        <v>3255.8038280144351</v>
      </c>
      <c r="M297" s="79">
        <f t="shared" si="45"/>
        <v>3007.6766298988978</v>
      </c>
      <c r="N297" s="97"/>
      <c r="O297" s="98"/>
      <c r="P297" s="98"/>
      <c r="Q297" s="98"/>
      <c r="R297" s="99"/>
      <c r="S297" s="21"/>
    </row>
    <row r="298" spans="2:19" ht="15.5" hidden="1">
      <c r="B298" s="18"/>
      <c r="C298" s="86">
        <v>275000</v>
      </c>
      <c r="D298" s="87">
        <f t="shared" si="43"/>
        <v>0</v>
      </c>
      <c r="E298" s="87">
        <f t="shared" si="42"/>
        <v>12083.114290946894</v>
      </c>
      <c r="F298" s="87">
        <f t="shared" si="42"/>
        <v>8260.5298042362556</v>
      </c>
      <c r="G298" s="87">
        <f t="shared" si="42"/>
        <v>6426.9097051841673</v>
      </c>
      <c r="H298" s="87">
        <f t="shared" si="41"/>
        <v>5284.6112579632691</v>
      </c>
      <c r="I298" s="87">
        <f t="shared" si="41"/>
        <v>4525.161306818045</v>
      </c>
      <c r="J298" s="87">
        <f t="shared" si="41"/>
        <v>3984.4754893345912</v>
      </c>
      <c r="K298" s="87">
        <f t="shared" si="46"/>
        <v>3580.5106315955004</v>
      </c>
      <c r="L298" s="87">
        <f t="shared" si="44"/>
        <v>3267.6863237371153</v>
      </c>
      <c r="M298" s="87">
        <f t="shared" si="45"/>
        <v>3018.6535519058284</v>
      </c>
      <c r="N298" s="97"/>
      <c r="O298" s="98"/>
      <c r="P298" s="98"/>
      <c r="Q298" s="98"/>
      <c r="R298" s="99"/>
      <c r="S298" s="21"/>
    </row>
    <row r="299" spans="2:19" ht="15.5" hidden="1">
      <c r="B299" s="18"/>
      <c r="C299" s="78">
        <v>276000</v>
      </c>
      <c r="D299" s="79">
        <f t="shared" si="43"/>
        <v>0</v>
      </c>
      <c r="E299" s="79">
        <f t="shared" si="42"/>
        <v>12127.052888368518</v>
      </c>
      <c r="F299" s="79">
        <f t="shared" si="42"/>
        <v>8290.5680944334781</v>
      </c>
      <c r="G299" s="79">
        <f t="shared" si="42"/>
        <v>6450.280285930291</v>
      </c>
      <c r="H299" s="79">
        <f t="shared" si="41"/>
        <v>5303.8280261740447</v>
      </c>
      <c r="I299" s="79">
        <f t="shared" si="41"/>
        <v>4541.6164388428379</v>
      </c>
      <c r="J299" s="79">
        <f t="shared" si="41"/>
        <v>3998.9644911139894</v>
      </c>
      <c r="K299" s="79">
        <f t="shared" si="46"/>
        <v>3593.5306702558473</v>
      </c>
      <c r="L299" s="79">
        <f t="shared" si="44"/>
        <v>3279.568819459796</v>
      </c>
      <c r="M299" s="79">
        <f t="shared" si="45"/>
        <v>3029.6304739127581</v>
      </c>
      <c r="N299" s="97"/>
      <c r="O299" s="98"/>
      <c r="P299" s="98"/>
      <c r="Q299" s="98"/>
      <c r="R299" s="99"/>
      <c r="S299" s="21"/>
    </row>
    <row r="300" spans="2:19" ht="15.5" hidden="1">
      <c r="B300" s="18"/>
      <c r="C300" s="78">
        <v>277000</v>
      </c>
      <c r="D300" s="79">
        <f t="shared" si="43"/>
        <v>0</v>
      </c>
      <c r="E300" s="79">
        <f t="shared" si="42"/>
        <v>12170.991485790146</v>
      </c>
      <c r="F300" s="79">
        <f t="shared" si="42"/>
        <v>8320.6063846307006</v>
      </c>
      <c r="G300" s="79">
        <f t="shared" si="42"/>
        <v>6473.6508666764148</v>
      </c>
      <c r="H300" s="79">
        <f t="shared" si="41"/>
        <v>5323.0447943848194</v>
      </c>
      <c r="I300" s="79">
        <f t="shared" si="41"/>
        <v>4558.0715708676307</v>
      </c>
      <c r="J300" s="79">
        <f t="shared" si="41"/>
        <v>4013.4534928933881</v>
      </c>
      <c r="K300" s="79">
        <f t="shared" si="46"/>
        <v>3606.5507089161947</v>
      </c>
      <c r="L300" s="79">
        <f t="shared" si="44"/>
        <v>3291.4513151824763</v>
      </c>
      <c r="M300" s="79">
        <f t="shared" si="45"/>
        <v>3040.6073959196888</v>
      </c>
      <c r="N300" s="97"/>
      <c r="O300" s="98"/>
      <c r="P300" s="98"/>
      <c r="Q300" s="98"/>
      <c r="R300" s="99"/>
      <c r="S300" s="21"/>
    </row>
    <row r="301" spans="2:19" ht="15.5" hidden="1">
      <c r="B301" s="18"/>
      <c r="C301" s="78">
        <v>278000</v>
      </c>
      <c r="D301" s="79">
        <f t="shared" si="43"/>
        <v>0</v>
      </c>
      <c r="E301" s="79">
        <f t="shared" si="42"/>
        <v>12214.930083211771</v>
      </c>
      <c r="F301" s="79">
        <f t="shared" si="42"/>
        <v>8350.6446748279232</v>
      </c>
      <c r="G301" s="79">
        <f t="shared" si="42"/>
        <v>6497.0214474225395</v>
      </c>
      <c r="H301" s="79">
        <f t="shared" si="41"/>
        <v>5342.2615625955959</v>
      </c>
      <c r="I301" s="79">
        <f t="shared" si="41"/>
        <v>4574.5267028924236</v>
      </c>
      <c r="J301" s="79">
        <f t="shared" si="41"/>
        <v>4027.9424946727868</v>
      </c>
      <c r="K301" s="79">
        <f t="shared" si="46"/>
        <v>3619.5707475765421</v>
      </c>
      <c r="L301" s="79">
        <f t="shared" si="44"/>
        <v>3303.3338109051565</v>
      </c>
      <c r="M301" s="79">
        <f t="shared" si="45"/>
        <v>3051.584317926619</v>
      </c>
      <c r="N301" s="97"/>
      <c r="O301" s="98"/>
      <c r="P301" s="98"/>
      <c r="Q301" s="98"/>
      <c r="R301" s="99"/>
      <c r="S301" s="21"/>
    </row>
    <row r="302" spans="2:19" ht="15.5" hidden="1">
      <c r="B302" s="18"/>
      <c r="C302" s="78">
        <v>279000</v>
      </c>
      <c r="D302" s="79">
        <f t="shared" si="43"/>
        <v>0</v>
      </c>
      <c r="E302" s="79">
        <f t="shared" si="42"/>
        <v>12258.868680633395</v>
      </c>
      <c r="F302" s="79">
        <f t="shared" si="42"/>
        <v>8380.6829650251475</v>
      </c>
      <c r="G302" s="79">
        <f t="shared" si="42"/>
        <v>6520.3920281686633</v>
      </c>
      <c r="H302" s="79">
        <f t="shared" si="41"/>
        <v>5361.4783308063706</v>
      </c>
      <c r="I302" s="79">
        <f t="shared" si="41"/>
        <v>4590.9818349172174</v>
      </c>
      <c r="J302" s="79">
        <f t="shared" si="41"/>
        <v>4042.431496452185</v>
      </c>
      <c r="K302" s="79">
        <f t="shared" si="46"/>
        <v>3632.5907862368895</v>
      </c>
      <c r="L302" s="79">
        <f t="shared" si="44"/>
        <v>3315.2163066278372</v>
      </c>
      <c r="M302" s="79">
        <f t="shared" si="45"/>
        <v>3062.5612399335491</v>
      </c>
      <c r="N302" s="97"/>
      <c r="O302" s="98"/>
      <c r="P302" s="98"/>
      <c r="Q302" s="98"/>
      <c r="R302" s="99"/>
      <c r="S302" s="21"/>
    </row>
    <row r="303" spans="2:19" ht="15.5">
      <c r="B303" s="18"/>
      <c r="C303" s="78">
        <v>280000</v>
      </c>
      <c r="D303" s="79">
        <f t="shared" si="43"/>
        <v>0</v>
      </c>
      <c r="E303" s="79">
        <f t="shared" si="42"/>
        <v>12302.807278055021</v>
      </c>
      <c r="F303" s="79">
        <f t="shared" si="42"/>
        <v>8410.7212552223682</v>
      </c>
      <c r="G303" s="79">
        <f t="shared" si="42"/>
        <v>6543.762608914788</v>
      </c>
      <c r="H303" s="79">
        <f t="shared" si="41"/>
        <v>5380.6950990171463</v>
      </c>
      <c r="I303" s="79">
        <f t="shared" si="41"/>
        <v>4607.4369669420103</v>
      </c>
      <c r="J303" s="79">
        <f t="shared" si="41"/>
        <v>4056.9204982315837</v>
      </c>
      <c r="K303" s="79">
        <f t="shared" si="46"/>
        <v>3645.6108248972369</v>
      </c>
      <c r="L303" s="79">
        <f t="shared" si="44"/>
        <v>3327.0988023505174</v>
      </c>
      <c r="M303" s="79">
        <f t="shared" si="45"/>
        <v>3073.5381619404793</v>
      </c>
      <c r="N303" s="97"/>
      <c r="O303" s="98"/>
      <c r="P303" s="98"/>
      <c r="Q303" s="98"/>
      <c r="R303" s="99"/>
      <c r="S303" s="21"/>
    </row>
    <row r="304" spans="2:19" ht="15.5" hidden="1">
      <c r="B304" s="18"/>
      <c r="C304" s="78">
        <v>281000</v>
      </c>
      <c r="D304" s="79">
        <f t="shared" si="43"/>
        <v>0</v>
      </c>
      <c r="E304" s="79">
        <f t="shared" si="42"/>
        <v>12346.745875476647</v>
      </c>
      <c r="F304" s="79">
        <f t="shared" si="42"/>
        <v>8440.7595454195925</v>
      </c>
      <c r="G304" s="79">
        <f t="shared" si="42"/>
        <v>6567.1331896609126</v>
      </c>
      <c r="H304" s="79">
        <f t="shared" si="41"/>
        <v>5399.9118672279219</v>
      </c>
      <c r="I304" s="79">
        <f t="shared" si="41"/>
        <v>4623.8920989668031</v>
      </c>
      <c r="J304" s="79">
        <f t="shared" si="41"/>
        <v>4071.4095000109824</v>
      </c>
      <c r="K304" s="79">
        <f t="shared" si="46"/>
        <v>3658.6308635575838</v>
      </c>
      <c r="L304" s="79">
        <f t="shared" si="44"/>
        <v>3338.9812980731981</v>
      </c>
      <c r="M304" s="79">
        <f t="shared" si="45"/>
        <v>3084.5150839474099</v>
      </c>
      <c r="N304" s="97"/>
      <c r="O304" s="98"/>
      <c r="P304" s="98"/>
      <c r="Q304" s="98"/>
      <c r="R304" s="99"/>
      <c r="S304" s="21"/>
    </row>
    <row r="305" spans="2:19" ht="15.5" hidden="1">
      <c r="B305" s="18"/>
      <c r="C305" s="78">
        <v>282000</v>
      </c>
      <c r="D305" s="79">
        <f t="shared" si="43"/>
        <v>0</v>
      </c>
      <c r="E305" s="79">
        <f t="shared" si="42"/>
        <v>12390.684472898271</v>
      </c>
      <c r="F305" s="79">
        <f t="shared" si="42"/>
        <v>8470.7978356168151</v>
      </c>
      <c r="G305" s="79">
        <f t="shared" si="42"/>
        <v>6590.5037704070364</v>
      </c>
      <c r="H305" s="79">
        <f t="shared" si="41"/>
        <v>5419.1286354386975</v>
      </c>
      <c r="I305" s="79">
        <f t="shared" si="41"/>
        <v>4640.3472309915951</v>
      </c>
      <c r="J305" s="79">
        <f t="shared" si="41"/>
        <v>4085.898501790381</v>
      </c>
      <c r="K305" s="79">
        <f t="shared" si="46"/>
        <v>3671.6509022179312</v>
      </c>
      <c r="L305" s="79">
        <f t="shared" si="44"/>
        <v>3350.8637937958783</v>
      </c>
      <c r="M305" s="79">
        <f t="shared" si="45"/>
        <v>3095.4920059543401</v>
      </c>
      <c r="N305" s="97"/>
      <c r="O305" s="98"/>
      <c r="P305" s="98"/>
      <c r="Q305" s="98"/>
      <c r="R305" s="99"/>
      <c r="S305" s="21"/>
    </row>
    <row r="306" spans="2:19" ht="15.5" hidden="1">
      <c r="B306" s="18"/>
      <c r="C306" s="78">
        <v>283000</v>
      </c>
      <c r="D306" s="79">
        <f t="shared" si="43"/>
        <v>0</v>
      </c>
      <c r="E306" s="79">
        <f t="shared" si="42"/>
        <v>12434.623070319896</v>
      </c>
      <c r="F306" s="79">
        <f t="shared" si="42"/>
        <v>8500.8361258140376</v>
      </c>
      <c r="G306" s="79">
        <f t="shared" si="42"/>
        <v>6613.8743511531611</v>
      </c>
      <c r="H306" s="79">
        <f t="shared" si="41"/>
        <v>5438.3454036494732</v>
      </c>
      <c r="I306" s="79">
        <f t="shared" si="41"/>
        <v>4656.802363016388</v>
      </c>
      <c r="J306" s="79">
        <f t="shared" si="41"/>
        <v>4100.3875035697793</v>
      </c>
      <c r="K306" s="79">
        <f t="shared" si="46"/>
        <v>3684.6709408782785</v>
      </c>
      <c r="L306" s="79">
        <f t="shared" si="44"/>
        <v>3362.7462895185586</v>
      </c>
      <c r="M306" s="79">
        <f t="shared" si="45"/>
        <v>3106.4689279612703</v>
      </c>
      <c r="N306" s="97"/>
      <c r="O306" s="98"/>
      <c r="P306" s="98"/>
      <c r="Q306" s="98"/>
      <c r="R306" s="99"/>
      <c r="S306" s="21"/>
    </row>
    <row r="307" spans="2:19" ht="15.5" hidden="1">
      <c r="B307" s="18"/>
      <c r="C307" s="78">
        <v>284000</v>
      </c>
      <c r="D307" s="79">
        <f t="shared" si="43"/>
        <v>0</v>
      </c>
      <c r="E307" s="79">
        <f t="shared" si="42"/>
        <v>12478.56166774152</v>
      </c>
      <c r="F307" s="79">
        <f t="shared" si="42"/>
        <v>8530.8744160112601</v>
      </c>
      <c r="G307" s="79">
        <f t="shared" si="42"/>
        <v>6637.2449318992849</v>
      </c>
      <c r="H307" s="79">
        <f t="shared" si="41"/>
        <v>5457.5621718602488</v>
      </c>
      <c r="I307" s="79">
        <f t="shared" si="41"/>
        <v>4673.2574950411808</v>
      </c>
      <c r="J307" s="79">
        <f t="shared" si="41"/>
        <v>4114.8765053491779</v>
      </c>
      <c r="K307" s="79">
        <f t="shared" si="46"/>
        <v>3697.6909795386259</v>
      </c>
      <c r="L307" s="79">
        <f t="shared" si="44"/>
        <v>3374.6287852412393</v>
      </c>
      <c r="M307" s="79">
        <f t="shared" si="45"/>
        <v>3117.4458499682005</v>
      </c>
      <c r="N307" s="97"/>
      <c r="O307" s="98"/>
      <c r="P307" s="98"/>
      <c r="Q307" s="98"/>
      <c r="R307" s="99"/>
      <c r="S307" s="21"/>
    </row>
    <row r="308" spans="2:19" ht="15.5" hidden="1">
      <c r="B308" s="18"/>
      <c r="C308" s="86">
        <v>285000</v>
      </c>
      <c r="D308" s="87">
        <f t="shared" si="43"/>
        <v>0</v>
      </c>
      <c r="E308" s="87">
        <f t="shared" si="42"/>
        <v>12522.500265163146</v>
      </c>
      <c r="F308" s="87">
        <f t="shared" si="42"/>
        <v>8560.9127062084826</v>
      </c>
      <c r="G308" s="87">
        <f t="shared" si="42"/>
        <v>6660.6155126454087</v>
      </c>
      <c r="H308" s="87">
        <f t="shared" si="41"/>
        <v>5476.7789400710235</v>
      </c>
      <c r="I308" s="87">
        <f t="shared" si="41"/>
        <v>4689.7126270659737</v>
      </c>
      <c r="J308" s="87">
        <f t="shared" si="41"/>
        <v>4129.3655071285757</v>
      </c>
      <c r="K308" s="87">
        <f t="shared" si="46"/>
        <v>3710.7110181989733</v>
      </c>
      <c r="L308" s="87">
        <f t="shared" si="44"/>
        <v>3386.5112809639195</v>
      </c>
      <c r="M308" s="87">
        <f t="shared" si="45"/>
        <v>3128.4227719751311</v>
      </c>
      <c r="N308" s="97"/>
      <c r="O308" s="98"/>
      <c r="P308" s="98"/>
      <c r="Q308" s="98"/>
      <c r="R308" s="99"/>
      <c r="S308" s="21"/>
    </row>
    <row r="309" spans="2:19" ht="15.5" hidden="1">
      <c r="B309" s="18"/>
      <c r="C309" s="78">
        <v>286000</v>
      </c>
      <c r="D309" s="79">
        <f t="shared" si="43"/>
        <v>0</v>
      </c>
      <c r="E309" s="79">
        <f t="shared" si="42"/>
        <v>12566.438862584771</v>
      </c>
      <c r="F309" s="79">
        <f t="shared" si="42"/>
        <v>8590.9509964057052</v>
      </c>
      <c r="G309" s="79">
        <f t="shared" si="42"/>
        <v>6683.9860933915334</v>
      </c>
      <c r="H309" s="79">
        <f t="shared" si="41"/>
        <v>5495.9957082818</v>
      </c>
      <c r="I309" s="79">
        <f t="shared" si="41"/>
        <v>4706.1677590907666</v>
      </c>
      <c r="J309" s="79">
        <f t="shared" si="41"/>
        <v>4143.8545089079744</v>
      </c>
      <c r="K309" s="79">
        <f t="shared" si="46"/>
        <v>3723.7310568593202</v>
      </c>
      <c r="L309" s="79">
        <f t="shared" si="44"/>
        <v>3398.3937766866002</v>
      </c>
      <c r="M309" s="79">
        <f t="shared" si="45"/>
        <v>3139.3996939820609</v>
      </c>
      <c r="N309" s="97"/>
      <c r="O309" s="98"/>
      <c r="P309" s="98"/>
      <c r="Q309" s="98"/>
      <c r="R309" s="99"/>
      <c r="S309" s="21"/>
    </row>
    <row r="310" spans="2:19" ht="15.5" hidden="1">
      <c r="B310" s="18"/>
      <c r="C310" s="78">
        <v>287000</v>
      </c>
      <c r="D310" s="79">
        <f t="shared" si="43"/>
        <v>0</v>
      </c>
      <c r="E310" s="79">
        <f t="shared" si="42"/>
        <v>12610.377460006395</v>
      </c>
      <c r="F310" s="79">
        <f t="shared" si="42"/>
        <v>8620.9892866029277</v>
      </c>
      <c r="G310" s="79">
        <f t="shared" si="42"/>
        <v>6707.3566741376571</v>
      </c>
      <c r="H310" s="79">
        <f t="shared" si="41"/>
        <v>5515.2124764925748</v>
      </c>
      <c r="I310" s="79">
        <f t="shared" si="41"/>
        <v>4722.6228911155595</v>
      </c>
      <c r="J310" s="79">
        <f t="shared" si="41"/>
        <v>4158.3435106873731</v>
      </c>
      <c r="K310" s="79">
        <f t="shared" si="46"/>
        <v>3736.7510955196672</v>
      </c>
      <c r="L310" s="79">
        <f t="shared" si="44"/>
        <v>3410.2762724092804</v>
      </c>
      <c r="M310" s="79">
        <f t="shared" si="45"/>
        <v>3150.3766159889915</v>
      </c>
      <c r="N310" s="97"/>
      <c r="O310" s="98"/>
      <c r="P310" s="98"/>
      <c r="Q310" s="98"/>
      <c r="R310" s="99"/>
      <c r="S310" s="21"/>
    </row>
    <row r="311" spans="2:19" ht="15.5" hidden="1">
      <c r="B311" s="18"/>
      <c r="C311" s="78">
        <v>288000</v>
      </c>
      <c r="D311" s="79">
        <f t="shared" si="43"/>
        <v>0</v>
      </c>
      <c r="E311" s="79">
        <f t="shared" si="42"/>
        <v>12654.316057428021</v>
      </c>
      <c r="F311" s="79">
        <f t="shared" si="42"/>
        <v>8651.027576800152</v>
      </c>
      <c r="G311" s="79">
        <f t="shared" si="42"/>
        <v>6730.7272548837818</v>
      </c>
      <c r="H311" s="79">
        <f t="shared" si="41"/>
        <v>5534.4292447033513</v>
      </c>
      <c r="I311" s="79">
        <f t="shared" si="41"/>
        <v>4739.0780231403523</v>
      </c>
      <c r="J311" s="79">
        <f t="shared" si="41"/>
        <v>4172.8325124667717</v>
      </c>
      <c r="K311" s="79">
        <f t="shared" si="46"/>
        <v>3749.7711341800145</v>
      </c>
      <c r="L311" s="79">
        <f t="shared" si="44"/>
        <v>3422.1587681319606</v>
      </c>
      <c r="M311" s="79">
        <f t="shared" si="45"/>
        <v>3161.3535379959217</v>
      </c>
      <c r="N311" s="97"/>
      <c r="O311" s="98"/>
      <c r="P311" s="98"/>
      <c r="Q311" s="98"/>
      <c r="R311" s="99"/>
      <c r="S311" s="21"/>
    </row>
    <row r="312" spans="2:19" ht="15.5" hidden="1">
      <c r="B312" s="18"/>
      <c r="C312" s="78">
        <v>289000</v>
      </c>
      <c r="D312" s="79">
        <f t="shared" si="43"/>
        <v>0</v>
      </c>
      <c r="E312" s="79">
        <f t="shared" si="42"/>
        <v>12698.254654849647</v>
      </c>
      <c r="F312" s="79">
        <f t="shared" si="42"/>
        <v>8681.0658669973745</v>
      </c>
      <c r="G312" s="79">
        <f t="shared" si="42"/>
        <v>6754.0978356299065</v>
      </c>
      <c r="H312" s="79">
        <f t="shared" si="41"/>
        <v>5553.646012914126</v>
      </c>
      <c r="I312" s="79">
        <f t="shared" si="41"/>
        <v>4755.5331551651461</v>
      </c>
      <c r="J312" s="79">
        <f t="shared" si="41"/>
        <v>4187.3215142461704</v>
      </c>
      <c r="K312" s="79">
        <f t="shared" si="46"/>
        <v>3762.7911728403619</v>
      </c>
      <c r="L312" s="79">
        <f t="shared" si="44"/>
        <v>3434.0412638546413</v>
      </c>
      <c r="M312" s="79">
        <f t="shared" si="45"/>
        <v>3172.3304600028523</v>
      </c>
      <c r="N312" s="97"/>
      <c r="O312" s="98"/>
      <c r="P312" s="98"/>
      <c r="Q312" s="98"/>
      <c r="R312" s="99"/>
      <c r="S312" s="21"/>
    </row>
    <row r="313" spans="2:19" ht="15.5" hidden="1">
      <c r="B313" s="18"/>
      <c r="C313" s="78">
        <v>290000</v>
      </c>
      <c r="D313" s="79">
        <f t="shared" si="43"/>
        <v>0</v>
      </c>
      <c r="E313" s="79">
        <f t="shared" si="42"/>
        <v>12742.19325227127</v>
      </c>
      <c r="F313" s="79">
        <f t="shared" si="42"/>
        <v>8711.1041571945971</v>
      </c>
      <c r="G313" s="79">
        <f t="shared" si="42"/>
        <v>6777.4684163760303</v>
      </c>
      <c r="H313" s="79">
        <f t="shared" si="41"/>
        <v>5572.8627811249016</v>
      </c>
      <c r="I313" s="79">
        <f t="shared" si="41"/>
        <v>4771.988287189939</v>
      </c>
      <c r="J313" s="79">
        <f t="shared" si="41"/>
        <v>4201.8105160255691</v>
      </c>
      <c r="K313" s="79">
        <f t="shared" si="46"/>
        <v>3775.8112115007093</v>
      </c>
      <c r="L313" s="79">
        <f t="shared" si="44"/>
        <v>3445.9237595773216</v>
      </c>
      <c r="M313" s="79">
        <f t="shared" si="45"/>
        <v>3183.307382009782</v>
      </c>
      <c r="N313" s="97"/>
      <c r="O313" s="98"/>
      <c r="P313" s="98"/>
      <c r="Q313" s="98"/>
      <c r="R313" s="99"/>
      <c r="S313" s="21"/>
    </row>
    <row r="314" spans="2:19" ht="15.5" hidden="1">
      <c r="B314" s="18"/>
      <c r="C314" s="78">
        <v>291000</v>
      </c>
      <c r="D314" s="79">
        <f t="shared" si="43"/>
        <v>0</v>
      </c>
      <c r="E314" s="79">
        <f t="shared" si="42"/>
        <v>12786.131849692896</v>
      </c>
      <c r="F314" s="79">
        <f t="shared" si="42"/>
        <v>8741.1424473918196</v>
      </c>
      <c r="G314" s="79">
        <f t="shared" si="42"/>
        <v>6800.838997122155</v>
      </c>
      <c r="H314" s="79">
        <f t="shared" si="41"/>
        <v>5592.0795493356773</v>
      </c>
      <c r="I314" s="79">
        <f t="shared" si="41"/>
        <v>4788.4434192147319</v>
      </c>
      <c r="J314" s="79">
        <f t="shared" si="41"/>
        <v>4216.2995178049678</v>
      </c>
      <c r="K314" s="79">
        <f t="shared" si="46"/>
        <v>3788.8312501610562</v>
      </c>
      <c r="L314" s="79">
        <f t="shared" si="44"/>
        <v>3457.8062553000022</v>
      </c>
      <c r="M314" s="79">
        <f t="shared" si="45"/>
        <v>3194.2843040167127</v>
      </c>
      <c r="N314" s="97"/>
      <c r="O314" s="98"/>
      <c r="P314" s="98"/>
      <c r="Q314" s="98"/>
      <c r="R314" s="99"/>
      <c r="S314" s="21"/>
    </row>
    <row r="315" spans="2:19" ht="15.5" hidden="1">
      <c r="B315" s="18"/>
      <c r="C315" s="78">
        <v>292000</v>
      </c>
      <c r="D315" s="79">
        <f t="shared" si="43"/>
        <v>0</v>
      </c>
      <c r="E315" s="79">
        <f t="shared" si="42"/>
        <v>12830.07044711452</v>
      </c>
      <c r="F315" s="79">
        <f t="shared" si="42"/>
        <v>8771.1807375890421</v>
      </c>
      <c r="G315" s="79">
        <f t="shared" si="42"/>
        <v>6824.2095778682797</v>
      </c>
      <c r="H315" s="79">
        <f t="shared" si="41"/>
        <v>5611.2963175464529</v>
      </c>
      <c r="I315" s="79">
        <f t="shared" si="41"/>
        <v>4804.8985512395247</v>
      </c>
      <c r="J315" s="79">
        <f t="shared" si="41"/>
        <v>4230.7885195843664</v>
      </c>
      <c r="K315" s="79">
        <f t="shared" si="46"/>
        <v>3801.8512888214036</v>
      </c>
      <c r="L315" s="79">
        <f t="shared" si="44"/>
        <v>3469.6887510226825</v>
      </c>
      <c r="M315" s="79">
        <f t="shared" si="45"/>
        <v>3205.2612260236428</v>
      </c>
      <c r="N315" s="97"/>
      <c r="O315" s="98"/>
      <c r="P315" s="98"/>
      <c r="Q315" s="98"/>
      <c r="R315" s="99"/>
      <c r="S315" s="21"/>
    </row>
    <row r="316" spans="2:19" ht="15.5" hidden="1">
      <c r="B316" s="18"/>
      <c r="C316" s="78">
        <v>293000</v>
      </c>
      <c r="D316" s="79">
        <f t="shared" si="43"/>
        <v>0</v>
      </c>
      <c r="E316" s="79">
        <f t="shared" si="42"/>
        <v>12874.009044536146</v>
      </c>
      <c r="F316" s="79">
        <f t="shared" si="42"/>
        <v>8801.2190277862646</v>
      </c>
      <c r="G316" s="79">
        <f t="shared" si="42"/>
        <v>6847.5801586144025</v>
      </c>
      <c r="H316" s="79">
        <f t="shared" si="41"/>
        <v>5630.5130857572285</v>
      </c>
      <c r="I316" s="79">
        <f t="shared" si="41"/>
        <v>4821.3536832643176</v>
      </c>
      <c r="J316" s="79">
        <f t="shared" si="41"/>
        <v>4245.2775213637642</v>
      </c>
      <c r="K316" s="79">
        <f t="shared" si="46"/>
        <v>3814.871327481751</v>
      </c>
      <c r="L316" s="79">
        <f t="shared" si="44"/>
        <v>3481.5712467453632</v>
      </c>
      <c r="M316" s="79">
        <f t="shared" si="45"/>
        <v>3216.238148030573</v>
      </c>
      <c r="N316" s="97"/>
      <c r="O316" s="98"/>
      <c r="P316" s="98"/>
      <c r="Q316" s="98"/>
      <c r="R316" s="99"/>
      <c r="S316" s="21"/>
    </row>
    <row r="317" spans="2:19" ht="15.5" hidden="1">
      <c r="B317" s="18"/>
      <c r="C317" s="78">
        <v>294000</v>
      </c>
      <c r="D317" s="79">
        <f t="shared" si="43"/>
        <v>0</v>
      </c>
      <c r="E317" s="79">
        <f t="shared" si="42"/>
        <v>12917.947641957771</v>
      </c>
      <c r="F317" s="79">
        <f t="shared" si="42"/>
        <v>8831.2573179834872</v>
      </c>
      <c r="G317" s="79">
        <f t="shared" si="42"/>
        <v>6870.9507393605272</v>
      </c>
      <c r="H317" s="79">
        <f t="shared" si="41"/>
        <v>5649.7298539680041</v>
      </c>
      <c r="I317" s="79">
        <f t="shared" si="41"/>
        <v>4837.8088152891105</v>
      </c>
      <c r="J317" s="79">
        <f t="shared" si="41"/>
        <v>4259.7665231431629</v>
      </c>
      <c r="K317" s="79">
        <f t="shared" si="46"/>
        <v>3827.8913661420984</v>
      </c>
      <c r="L317" s="79">
        <f t="shared" si="44"/>
        <v>3493.4537424680434</v>
      </c>
      <c r="M317" s="79">
        <f t="shared" si="45"/>
        <v>3227.2150700375032</v>
      </c>
      <c r="N317" s="97"/>
      <c r="O317" s="98"/>
      <c r="P317" s="98"/>
      <c r="Q317" s="98"/>
      <c r="R317" s="99"/>
      <c r="S317" s="21"/>
    </row>
    <row r="318" spans="2:19" ht="15.5" hidden="1">
      <c r="B318" s="18"/>
      <c r="C318" s="86">
        <v>295000</v>
      </c>
      <c r="D318" s="87">
        <f t="shared" si="43"/>
        <v>0</v>
      </c>
      <c r="E318" s="87">
        <f t="shared" si="42"/>
        <v>12961.886239379395</v>
      </c>
      <c r="F318" s="87">
        <f t="shared" si="42"/>
        <v>8861.2956081807115</v>
      </c>
      <c r="G318" s="87">
        <f t="shared" si="42"/>
        <v>6894.321320106651</v>
      </c>
      <c r="H318" s="87">
        <f t="shared" si="41"/>
        <v>5668.9466221787789</v>
      </c>
      <c r="I318" s="87">
        <f t="shared" si="41"/>
        <v>4854.2639473139034</v>
      </c>
      <c r="J318" s="87">
        <f t="shared" si="41"/>
        <v>4274.2555249225616</v>
      </c>
      <c r="K318" s="87">
        <f t="shared" si="46"/>
        <v>3840.9114048024458</v>
      </c>
      <c r="L318" s="87">
        <f t="shared" si="44"/>
        <v>3505.3362381907236</v>
      </c>
      <c r="M318" s="87">
        <f t="shared" si="45"/>
        <v>3238.1919920444338</v>
      </c>
      <c r="N318" s="97"/>
      <c r="O318" s="98"/>
      <c r="P318" s="98"/>
      <c r="Q318" s="98"/>
      <c r="R318" s="99"/>
      <c r="S318" s="21"/>
    </row>
    <row r="319" spans="2:19" ht="15.5" hidden="1">
      <c r="B319" s="18"/>
      <c r="C319" s="78">
        <v>296000</v>
      </c>
      <c r="D319" s="79">
        <f t="shared" si="43"/>
        <v>0</v>
      </c>
      <c r="E319" s="79">
        <f t="shared" si="42"/>
        <v>13005.824836801021</v>
      </c>
      <c r="F319" s="79">
        <f t="shared" si="42"/>
        <v>8891.333898377934</v>
      </c>
      <c r="G319" s="79">
        <f t="shared" si="42"/>
        <v>6917.6919008527757</v>
      </c>
      <c r="H319" s="79">
        <f t="shared" si="41"/>
        <v>5688.1633903895554</v>
      </c>
      <c r="I319" s="79">
        <f t="shared" si="41"/>
        <v>4870.7190793386962</v>
      </c>
      <c r="J319" s="79">
        <f t="shared" si="41"/>
        <v>4288.7445267019602</v>
      </c>
      <c r="K319" s="79">
        <f t="shared" si="46"/>
        <v>3853.9314434627927</v>
      </c>
      <c r="L319" s="79">
        <f t="shared" si="44"/>
        <v>3517.2187339134043</v>
      </c>
      <c r="M319" s="79">
        <f t="shared" si="45"/>
        <v>3249.1689140513645</v>
      </c>
      <c r="N319" s="97"/>
      <c r="O319" s="98"/>
      <c r="P319" s="98"/>
      <c r="Q319" s="98"/>
      <c r="R319" s="99"/>
      <c r="S319" s="21"/>
    </row>
    <row r="320" spans="2:19" ht="15.5" hidden="1">
      <c r="B320" s="18"/>
      <c r="C320" s="78">
        <v>297000</v>
      </c>
      <c r="D320" s="79">
        <f t="shared" si="43"/>
        <v>0</v>
      </c>
      <c r="E320" s="79">
        <f t="shared" si="42"/>
        <v>13049.763434222647</v>
      </c>
      <c r="F320" s="79">
        <f t="shared" si="42"/>
        <v>8921.3721885751547</v>
      </c>
      <c r="G320" s="79">
        <f t="shared" si="42"/>
        <v>6941.0624815989004</v>
      </c>
      <c r="H320" s="79">
        <f t="shared" si="41"/>
        <v>5707.3801586003301</v>
      </c>
      <c r="I320" s="79">
        <f t="shared" si="41"/>
        <v>4887.1742113634882</v>
      </c>
      <c r="J320" s="79">
        <f t="shared" si="41"/>
        <v>4303.233528481358</v>
      </c>
      <c r="K320" s="79">
        <f t="shared" si="46"/>
        <v>3866.9514821231401</v>
      </c>
      <c r="L320" s="79">
        <f t="shared" si="44"/>
        <v>3529.1012296360846</v>
      </c>
      <c r="M320" s="79">
        <f t="shared" si="45"/>
        <v>3260.1458360582942</v>
      </c>
      <c r="N320" s="97"/>
      <c r="O320" s="98"/>
      <c r="P320" s="98"/>
      <c r="Q320" s="98"/>
      <c r="R320" s="99"/>
      <c r="S320" s="21"/>
    </row>
    <row r="321" spans="2:19" ht="15.5" hidden="1">
      <c r="B321" s="18"/>
      <c r="C321" s="78">
        <v>298000</v>
      </c>
      <c r="D321" s="79">
        <f t="shared" si="43"/>
        <v>0</v>
      </c>
      <c r="E321" s="79">
        <f t="shared" si="42"/>
        <v>13093.70203164427</v>
      </c>
      <c r="F321" s="79">
        <f t="shared" si="42"/>
        <v>8951.4104787723791</v>
      </c>
      <c r="G321" s="79">
        <f t="shared" si="42"/>
        <v>6964.4330623450242</v>
      </c>
      <c r="H321" s="79">
        <f t="shared" si="41"/>
        <v>5726.5969268111057</v>
      </c>
      <c r="I321" s="79">
        <f t="shared" si="41"/>
        <v>4903.6293433882811</v>
      </c>
      <c r="J321" s="79">
        <f t="shared" si="41"/>
        <v>4317.7225302607567</v>
      </c>
      <c r="K321" s="79">
        <f t="shared" si="46"/>
        <v>3879.9715207834874</v>
      </c>
      <c r="L321" s="79">
        <f t="shared" si="44"/>
        <v>3540.9837253587652</v>
      </c>
      <c r="M321" s="79">
        <f t="shared" si="45"/>
        <v>3271.1227580652248</v>
      </c>
      <c r="N321" s="97"/>
      <c r="O321" s="98"/>
      <c r="P321" s="98"/>
      <c r="Q321" s="98"/>
      <c r="R321" s="99"/>
      <c r="S321" s="21"/>
    </row>
    <row r="322" spans="2:19" ht="15.5" hidden="1">
      <c r="B322" s="18"/>
      <c r="C322" s="78">
        <v>299000</v>
      </c>
      <c r="D322" s="79">
        <f t="shared" si="43"/>
        <v>0</v>
      </c>
      <c r="E322" s="79">
        <f t="shared" si="42"/>
        <v>13137.640629065896</v>
      </c>
      <c r="F322" s="79">
        <f t="shared" si="42"/>
        <v>8981.4487689696016</v>
      </c>
      <c r="G322" s="79">
        <f t="shared" si="42"/>
        <v>6987.8036430911488</v>
      </c>
      <c r="H322" s="79">
        <f t="shared" si="41"/>
        <v>5745.8136950218814</v>
      </c>
      <c r="I322" s="79">
        <f t="shared" si="41"/>
        <v>4920.0844754130749</v>
      </c>
      <c r="J322" s="79">
        <f t="shared" si="41"/>
        <v>4332.2115320401554</v>
      </c>
      <c r="K322" s="79">
        <f t="shared" si="46"/>
        <v>3892.9915594438348</v>
      </c>
      <c r="L322" s="79">
        <f t="shared" si="44"/>
        <v>3552.8662210814455</v>
      </c>
      <c r="M322" s="79">
        <f t="shared" si="45"/>
        <v>3282.099680072155</v>
      </c>
      <c r="N322" s="97"/>
      <c r="O322" s="98"/>
      <c r="P322" s="98"/>
      <c r="Q322" s="98"/>
      <c r="R322" s="99"/>
      <c r="S322" s="21"/>
    </row>
    <row r="323" spans="2:19" ht="15.5">
      <c r="B323" s="18"/>
      <c r="C323" s="78">
        <v>300000</v>
      </c>
      <c r="D323" s="79">
        <f t="shared" si="43"/>
        <v>0</v>
      </c>
      <c r="E323" s="79">
        <f t="shared" si="42"/>
        <v>13181.57922648752</v>
      </c>
      <c r="F323" s="79">
        <f t="shared" si="42"/>
        <v>9011.4870591668241</v>
      </c>
      <c r="G323" s="79">
        <f t="shared" si="42"/>
        <v>7011.1742238372735</v>
      </c>
      <c r="H323" s="79">
        <f t="shared" si="41"/>
        <v>5765.030463232657</v>
      </c>
      <c r="I323" s="79">
        <f t="shared" si="41"/>
        <v>4936.5396074378677</v>
      </c>
      <c r="J323" s="79">
        <f t="shared" si="41"/>
        <v>4346.700533819554</v>
      </c>
      <c r="K323" s="79">
        <f t="shared" si="46"/>
        <v>3906.0115981041822</v>
      </c>
      <c r="L323" s="79">
        <f t="shared" si="44"/>
        <v>3564.7487168041257</v>
      </c>
      <c r="M323" s="79">
        <f t="shared" si="45"/>
        <v>3293.0766020790848</v>
      </c>
      <c r="N323" s="97"/>
      <c r="O323" s="98"/>
      <c r="P323" s="98"/>
      <c r="Q323" s="98"/>
      <c r="R323" s="99"/>
      <c r="S323" s="21"/>
    </row>
    <row r="324" spans="2:19" ht="15.5" hidden="1">
      <c r="B324" s="18"/>
      <c r="C324" s="78">
        <v>301000</v>
      </c>
      <c r="D324" s="79">
        <f t="shared" ref="D324:D375" si="47">IF($V$19="P4",PMT(D$11,D$6,$C324*(-1)),0)</f>
        <v>0</v>
      </c>
      <c r="E324" s="79">
        <f t="shared" si="42"/>
        <v>13225.517823909147</v>
      </c>
      <c r="F324" s="79">
        <f t="shared" si="42"/>
        <v>9041.5253493640485</v>
      </c>
      <c r="G324" s="79">
        <f t="shared" si="42"/>
        <v>7034.5448045833973</v>
      </c>
      <c r="H324" s="79">
        <f t="shared" si="41"/>
        <v>5784.2472314434326</v>
      </c>
      <c r="I324" s="79">
        <f t="shared" si="41"/>
        <v>4952.9947394626606</v>
      </c>
      <c r="J324" s="79">
        <f t="shared" si="41"/>
        <v>4361.1895355989527</v>
      </c>
      <c r="K324" s="79">
        <f t="shared" si="46"/>
        <v>3919.0316367645291</v>
      </c>
      <c r="L324" s="79">
        <f t="shared" si="44"/>
        <v>3576.6312125268064</v>
      </c>
      <c r="M324" s="79">
        <f t="shared" si="45"/>
        <v>3304.0535240860154</v>
      </c>
      <c r="N324" s="97"/>
      <c r="O324" s="98"/>
      <c r="P324" s="98"/>
      <c r="Q324" s="98"/>
      <c r="R324" s="99"/>
      <c r="S324" s="21"/>
    </row>
    <row r="325" spans="2:19" ht="15.5" hidden="1">
      <c r="B325" s="18"/>
      <c r="C325" s="78">
        <v>302000</v>
      </c>
      <c r="D325" s="79">
        <f t="shared" si="47"/>
        <v>0</v>
      </c>
      <c r="E325" s="79">
        <f t="shared" si="42"/>
        <v>13269.456421330773</v>
      </c>
      <c r="F325" s="79">
        <f t="shared" si="42"/>
        <v>9071.5636395612692</v>
      </c>
      <c r="G325" s="79">
        <f t="shared" si="42"/>
        <v>7057.9153853295211</v>
      </c>
      <c r="H325" s="79">
        <f t="shared" si="41"/>
        <v>5803.4639996542082</v>
      </c>
      <c r="I325" s="79">
        <f t="shared" si="41"/>
        <v>4969.4498714874535</v>
      </c>
      <c r="J325" s="79">
        <f t="shared" si="41"/>
        <v>4375.6785373783505</v>
      </c>
      <c r="K325" s="79">
        <f t="shared" si="46"/>
        <v>3932.0516754248765</v>
      </c>
      <c r="L325" s="79">
        <f t="shared" si="44"/>
        <v>3588.5137082494866</v>
      </c>
      <c r="M325" s="79">
        <f t="shared" si="45"/>
        <v>3315.030446092946</v>
      </c>
      <c r="N325" s="97"/>
      <c r="O325" s="98"/>
      <c r="P325" s="98"/>
      <c r="Q325" s="98"/>
      <c r="R325" s="99"/>
      <c r="S325" s="21"/>
    </row>
    <row r="326" spans="2:19" ht="15.5" hidden="1">
      <c r="B326" s="18"/>
      <c r="C326" s="78">
        <v>303000</v>
      </c>
      <c r="D326" s="79">
        <f t="shared" si="47"/>
        <v>0</v>
      </c>
      <c r="E326" s="79">
        <f t="shared" si="42"/>
        <v>13313.395018752397</v>
      </c>
      <c r="F326" s="79">
        <f t="shared" si="42"/>
        <v>9101.6019297584935</v>
      </c>
      <c r="G326" s="79">
        <f t="shared" si="42"/>
        <v>7081.2859660756449</v>
      </c>
      <c r="H326" s="79">
        <f t="shared" si="41"/>
        <v>5822.680767864983</v>
      </c>
      <c r="I326" s="79">
        <f t="shared" si="41"/>
        <v>4985.9050035122464</v>
      </c>
      <c r="J326" s="79">
        <f t="shared" si="41"/>
        <v>4390.1675391577492</v>
      </c>
      <c r="K326" s="79">
        <f t="shared" si="46"/>
        <v>3945.0717140852239</v>
      </c>
      <c r="L326" s="79">
        <f t="shared" si="44"/>
        <v>3600.3962039721673</v>
      </c>
      <c r="M326" s="79">
        <f t="shared" si="45"/>
        <v>3326.0073680998757</v>
      </c>
      <c r="N326" s="97"/>
      <c r="O326" s="98"/>
      <c r="P326" s="98"/>
      <c r="Q326" s="98"/>
      <c r="R326" s="99"/>
      <c r="S326" s="21"/>
    </row>
    <row r="327" spans="2:19" ht="15.5" hidden="1">
      <c r="B327" s="18"/>
      <c r="C327" s="78">
        <v>304000</v>
      </c>
      <c r="D327" s="79">
        <f t="shared" si="47"/>
        <v>0</v>
      </c>
      <c r="E327" s="79">
        <f t="shared" si="42"/>
        <v>13357.333616174023</v>
      </c>
      <c r="F327" s="79">
        <f t="shared" si="42"/>
        <v>9131.640219955716</v>
      </c>
      <c r="G327" s="79">
        <f t="shared" si="42"/>
        <v>7104.6565468217696</v>
      </c>
      <c r="H327" s="79">
        <f t="shared" si="41"/>
        <v>5841.8975360757595</v>
      </c>
      <c r="I327" s="79">
        <f t="shared" si="41"/>
        <v>5002.3601355370392</v>
      </c>
      <c r="J327" s="79">
        <f t="shared" si="41"/>
        <v>4404.6565409371478</v>
      </c>
      <c r="K327" s="79">
        <f t="shared" si="46"/>
        <v>3958.0917527455713</v>
      </c>
      <c r="L327" s="79">
        <f t="shared" si="44"/>
        <v>3612.2786996948475</v>
      </c>
      <c r="M327" s="79">
        <f t="shared" si="45"/>
        <v>3336.9842901068064</v>
      </c>
      <c r="N327" s="97"/>
      <c r="O327" s="98"/>
      <c r="P327" s="98"/>
      <c r="Q327" s="98"/>
      <c r="R327" s="99"/>
      <c r="S327" s="21"/>
    </row>
    <row r="328" spans="2:19" ht="15.5" hidden="1">
      <c r="B328" s="18"/>
      <c r="C328" s="86">
        <v>305000</v>
      </c>
      <c r="D328" s="87">
        <f t="shared" si="47"/>
        <v>0</v>
      </c>
      <c r="E328" s="87">
        <f t="shared" si="42"/>
        <v>13401.272213595648</v>
      </c>
      <c r="F328" s="87">
        <f t="shared" si="42"/>
        <v>9161.6785101529367</v>
      </c>
      <c r="G328" s="87">
        <f t="shared" si="42"/>
        <v>7128.0271275678942</v>
      </c>
      <c r="H328" s="87">
        <f t="shared" si="41"/>
        <v>5861.1143042865342</v>
      </c>
      <c r="I328" s="87">
        <f t="shared" si="41"/>
        <v>5018.8152675618321</v>
      </c>
      <c r="J328" s="87">
        <f t="shared" si="41"/>
        <v>4419.1455427165465</v>
      </c>
      <c r="K328" s="87">
        <f t="shared" si="46"/>
        <v>3971.1117914059187</v>
      </c>
      <c r="L328" s="87">
        <f t="shared" si="44"/>
        <v>3624.1611954175278</v>
      </c>
      <c r="M328" s="87">
        <f t="shared" si="45"/>
        <v>3347.9612121137366</v>
      </c>
      <c r="N328" s="97"/>
      <c r="O328" s="98"/>
      <c r="P328" s="98"/>
      <c r="Q328" s="98"/>
      <c r="R328" s="99"/>
      <c r="S328" s="21"/>
    </row>
    <row r="329" spans="2:19" ht="15.5" hidden="1">
      <c r="B329" s="18"/>
      <c r="C329" s="78">
        <v>306000</v>
      </c>
      <c r="D329" s="79">
        <f t="shared" si="47"/>
        <v>0</v>
      </c>
      <c r="E329" s="79">
        <f t="shared" si="42"/>
        <v>13445.210811017272</v>
      </c>
      <c r="F329" s="79">
        <f t="shared" si="42"/>
        <v>9191.7168003501611</v>
      </c>
      <c r="G329" s="79">
        <f t="shared" si="42"/>
        <v>7151.397708314018</v>
      </c>
      <c r="H329" s="79">
        <f t="shared" si="41"/>
        <v>5880.3310724973107</v>
      </c>
      <c r="I329" s="79">
        <f t="shared" si="41"/>
        <v>5035.270399586625</v>
      </c>
      <c r="J329" s="79">
        <f t="shared" si="41"/>
        <v>4433.6345444959452</v>
      </c>
      <c r="K329" s="79">
        <f t="shared" si="46"/>
        <v>3984.1318300662656</v>
      </c>
      <c r="L329" s="79">
        <f t="shared" si="44"/>
        <v>3636.0436911402085</v>
      </c>
      <c r="M329" s="79">
        <f t="shared" si="45"/>
        <v>3358.9381341206672</v>
      </c>
      <c r="N329" s="97"/>
      <c r="O329" s="98"/>
      <c r="P329" s="98"/>
      <c r="Q329" s="98"/>
      <c r="R329" s="99"/>
      <c r="S329" s="21"/>
    </row>
    <row r="330" spans="2:19" ht="15.5" hidden="1">
      <c r="B330" s="18"/>
      <c r="C330" s="78">
        <v>307000</v>
      </c>
      <c r="D330" s="79">
        <f t="shared" si="47"/>
        <v>0</v>
      </c>
      <c r="E330" s="79">
        <f t="shared" si="42"/>
        <v>13489.149408438898</v>
      </c>
      <c r="F330" s="79">
        <f t="shared" si="42"/>
        <v>9221.7550905473836</v>
      </c>
      <c r="G330" s="79">
        <f t="shared" si="42"/>
        <v>7174.7682890601427</v>
      </c>
      <c r="H330" s="79">
        <f t="shared" si="41"/>
        <v>5899.5478407080855</v>
      </c>
      <c r="I330" s="79">
        <f t="shared" si="41"/>
        <v>5051.7255316114179</v>
      </c>
      <c r="J330" s="79">
        <f t="shared" si="41"/>
        <v>4448.1235462753439</v>
      </c>
      <c r="K330" s="79">
        <f t="shared" si="46"/>
        <v>3997.151868726613</v>
      </c>
      <c r="L330" s="79">
        <f t="shared" si="44"/>
        <v>3647.9261868628887</v>
      </c>
      <c r="M330" s="79">
        <f t="shared" si="45"/>
        <v>3369.9150561275969</v>
      </c>
      <c r="N330" s="97"/>
      <c r="O330" s="98"/>
      <c r="P330" s="98"/>
      <c r="Q330" s="98"/>
      <c r="R330" s="99"/>
      <c r="S330" s="21"/>
    </row>
    <row r="331" spans="2:19" ht="15.5" hidden="1">
      <c r="B331" s="18"/>
      <c r="C331" s="78">
        <v>308000</v>
      </c>
      <c r="D331" s="79">
        <f t="shared" si="47"/>
        <v>0</v>
      </c>
      <c r="E331" s="79">
        <f t="shared" si="42"/>
        <v>13533.088005860523</v>
      </c>
      <c r="F331" s="79">
        <f t="shared" si="42"/>
        <v>9251.7933807446061</v>
      </c>
      <c r="G331" s="79">
        <f t="shared" si="42"/>
        <v>7198.1388698062674</v>
      </c>
      <c r="H331" s="79">
        <f t="shared" si="41"/>
        <v>5918.7646089188611</v>
      </c>
      <c r="I331" s="79">
        <f t="shared" si="41"/>
        <v>5068.1806636362107</v>
      </c>
      <c r="J331" s="79">
        <f t="shared" si="41"/>
        <v>4462.6125480547425</v>
      </c>
      <c r="K331" s="79">
        <f t="shared" si="46"/>
        <v>4010.1719073869604</v>
      </c>
      <c r="L331" s="79">
        <f t="shared" si="44"/>
        <v>3659.8086825855694</v>
      </c>
      <c r="M331" s="79">
        <f t="shared" si="45"/>
        <v>3380.8919781345276</v>
      </c>
      <c r="N331" s="97"/>
      <c r="O331" s="98"/>
      <c r="P331" s="98"/>
      <c r="Q331" s="98"/>
      <c r="R331" s="99"/>
      <c r="S331" s="21"/>
    </row>
    <row r="332" spans="2:19" ht="15.5" hidden="1">
      <c r="B332" s="18"/>
      <c r="C332" s="78">
        <v>309000</v>
      </c>
      <c r="D332" s="79">
        <f t="shared" si="47"/>
        <v>0</v>
      </c>
      <c r="E332" s="79">
        <f t="shared" si="42"/>
        <v>13577.026603282147</v>
      </c>
      <c r="F332" s="79">
        <f t="shared" si="42"/>
        <v>9281.8316709418286</v>
      </c>
      <c r="G332" s="79">
        <f t="shared" si="42"/>
        <v>7221.5094505523912</v>
      </c>
      <c r="H332" s="79">
        <f t="shared" si="42"/>
        <v>5937.9813771296367</v>
      </c>
      <c r="I332" s="79">
        <f t="shared" si="42"/>
        <v>5084.6357956610036</v>
      </c>
      <c r="J332" s="79">
        <f t="shared" si="42"/>
        <v>4477.1015498341412</v>
      </c>
      <c r="K332" s="79">
        <f t="shared" si="46"/>
        <v>4023.1919460473077</v>
      </c>
      <c r="L332" s="79">
        <f t="shared" si="44"/>
        <v>3671.6911783082496</v>
      </c>
      <c r="M332" s="79">
        <f t="shared" si="45"/>
        <v>3391.8689001414577</v>
      </c>
      <c r="N332" s="97"/>
      <c r="O332" s="98"/>
      <c r="P332" s="98"/>
      <c r="Q332" s="98"/>
      <c r="R332" s="99"/>
      <c r="S332" s="21"/>
    </row>
    <row r="333" spans="2:19" ht="15.5">
      <c r="B333" s="18"/>
      <c r="C333" s="78">
        <v>310000</v>
      </c>
      <c r="D333" s="79">
        <f t="shared" si="47"/>
        <v>0</v>
      </c>
      <c r="E333" s="79">
        <f t="shared" ref="E333:J375" si="48">PMT(E$11,E$6,$C333*(-1))</f>
        <v>13620.965200703773</v>
      </c>
      <c r="F333" s="79">
        <f t="shared" si="48"/>
        <v>9311.8699611390512</v>
      </c>
      <c r="G333" s="79">
        <f t="shared" si="48"/>
        <v>7244.8800312985159</v>
      </c>
      <c r="H333" s="79">
        <f t="shared" si="48"/>
        <v>5957.1981453404123</v>
      </c>
      <c r="I333" s="79">
        <f t="shared" si="48"/>
        <v>5101.0909276857965</v>
      </c>
      <c r="J333" s="79">
        <f t="shared" si="48"/>
        <v>4491.590551613539</v>
      </c>
      <c r="K333" s="79">
        <f t="shared" si="46"/>
        <v>4036.2119847076551</v>
      </c>
      <c r="L333" s="79">
        <f t="shared" si="44"/>
        <v>3683.5736740309303</v>
      </c>
      <c r="M333" s="79">
        <f t="shared" si="45"/>
        <v>3402.8458221483879</v>
      </c>
      <c r="N333" s="97"/>
      <c r="O333" s="98"/>
      <c r="P333" s="98"/>
      <c r="Q333" s="98"/>
      <c r="R333" s="99"/>
      <c r="S333" s="21"/>
    </row>
    <row r="334" spans="2:19" ht="15.5" hidden="1">
      <c r="B334" s="18"/>
      <c r="C334" s="78">
        <v>311000</v>
      </c>
      <c r="D334" s="79">
        <f t="shared" si="47"/>
        <v>0</v>
      </c>
      <c r="E334" s="79">
        <f t="shared" si="48"/>
        <v>13664.903798125397</v>
      </c>
      <c r="F334" s="79">
        <f t="shared" si="48"/>
        <v>9341.9082513362755</v>
      </c>
      <c r="G334" s="79">
        <f t="shared" si="48"/>
        <v>7268.2506120446387</v>
      </c>
      <c r="H334" s="79">
        <f t="shared" si="48"/>
        <v>5976.4149135511871</v>
      </c>
      <c r="I334" s="79">
        <f t="shared" si="48"/>
        <v>5117.5460597105894</v>
      </c>
      <c r="J334" s="79">
        <f t="shared" si="48"/>
        <v>4506.0795533929377</v>
      </c>
      <c r="K334" s="79">
        <f t="shared" si="46"/>
        <v>4049.2320233680025</v>
      </c>
      <c r="L334" s="79">
        <f t="shared" si="44"/>
        <v>3695.4561697536105</v>
      </c>
      <c r="M334" s="79">
        <f t="shared" si="45"/>
        <v>3413.8227441553181</v>
      </c>
      <c r="N334" s="97"/>
      <c r="O334" s="98"/>
      <c r="P334" s="98"/>
      <c r="Q334" s="98"/>
      <c r="R334" s="99"/>
      <c r="S334" s="21"/>
    </row>
    <row r="335" spans="2:19" ht="15.5" hidden="1">
      <c r="B335" s="18"/>
      <c r="C335" s="78">
        <v>312000</v>
      </c>
      <c r="D335" s="79">
        <f t="shared" si="47"/>
        <v>0</v>
      </c>
      <c r="E335" s="79">
        <f t="shared" si="48"/>
        <v>13708.842395547023</v>
      </c>
      <c r="F335" s="79">
        <f t="shared" si="48"/>
        <v>9371.9465415334962</v>
      </c>
      <c r="G335" s="79">
        <f t="shared" si="48"/>
        <v>7291.6211927907634</v>
      </c>
      <c r="H335" s="79">
        <f t="shared" si="48"/>
        <v>5995.6316817619636</v>
      </c>
      <c r="I335" s="79">
        <f t="shared" si="48"/>
        <v>5134.0011917353813</v>
      </c>
      <c r="J335" s="79">
        <f t="shared" si="48"/>
        <v>4520.5685551723363</v>
      </c>
      <c r="K335" s="79">
        <f t="shared" si="46"/>
        <v>4062.252062028349</v>
      </c>
      <c r="L335" s="79">
        <f t="shared" si="44"/>
        <v>3707.3386654762908</v>
      </c>
      <c r="M335" s="79">
        <f t="shared" si="45"/>
        <v>3424.7996661622487</v>
      </c>
      <c r="N335" s="97"/>
      <c r="O335" s="98"/>
      <c r="P335" s="98"/>
      <c r="Q335" s="98"/>
      <c r="R335" s="99"/>
      <c r="S335" s="21"/>
    </row>
    <row r="336" spans="2:19" ht="15.5" hidden="1">
      <c r="B336" s="18"/>
      <c r="C336" s="78">
        <v>313000</v>
      </c>
      <c r="D336" s="79">
        <f t="shared" si="47"/>
        <v>0</v>
      </c>
      <c r="E336" s="79">
        <f t="shared" si="48"/>
        <v>13752.780992968648</v>
      </c>
      <c r="F336" s="79">
        <f t="shared" si="48"/>
        <v>9401.9848317307205</v>
      </c>
      <c r="G336" s="79">
        <f t="shared" si="48"/>
        <v>7314.9917735368881</v>
      </c>
      <c r="H336" s="79">
        <f t="shared" si="48"/>
        <v>6014.8484499727383</v>
      </c>
      <c r="I336" s="79">
        <f t="shared" si="48"/>
        <v>5150.4563237601742</v>
      </c>
      <c r="J336" s="79">
        <f t="shared" si="48"/>
        <v>4535.057556951735</v>
      </c>
      <c r="K336" s="79">
        <f t="shared" si="46"/>
        <v>4075.2721006886964</v>
      </c>
      <c r="L336" s="79">
        <f t="shared" si="44"/>
        <v>3719.2211611989715</v>
      </c>
      <c r="M336" s="79">
        <f t="shared" si="45"/>
        <v>3435.7765881691789</v>
      </c>
      <c r="N336" s="97"/>
      <c r="O336" s="98"/>
      <c r="P336" s="98"/>
      <c r="Q336" s="98"/>
      <c r="R336" s="99"/>
      <c r="S336" s="21"/>
    </row>
    <row r="337" spans="2:19" ht="15.5" hidden="1">
      <c r="B337" s="18"/>
      <c r="C337" s="78">
        <v>314000</v>
      </c>
      <c r="D337" s="79">
        <f t="shared" si="47"/>
        <v>0</v>
      </c>
      <c r="E337" s="79">
        <f t="shared" si="48"/>
        <v>13796.719590390272</v>
      </c>
      <c r="F337" s="79">
        <f t="shared" si="48"/>
        <v>9432.0231219279431</v>
      </c>
      <c r="G337" s="79">
        <f t="shared" si="48"/>
        <v>7338.3623542830119</v>
      </c>
      <c r="H337" s="79">
        <f t="shared" si="48"/>
        <v>6034.0652181835148</v>
      </c>
      <c r="I337" s="79">
        <f t="shared" si="48"/>
        <v>5166.9114557849689</v>
      </c>
      <c r="J337" s="79">
        <f t="shared" si="48"/>
        <v>4549.5465587311328</v>
      </c>
      <c r="K337" s="79">
        <f t="shared" si="46"/>
        <v>4088.2921393490437</v>
      </c>
      <c r="L337" s="79">
        <f t="shared" si="44"/>
        <v>3731.1036569216517</v>
      </c>
      <c r="M337" s="79">
        <f t="shared" si="45"/>
        <v>3446.7535101761091</v>
      </c>
      <c r="N337" s="97"/>
      <c r="O337" s="98"/>
      <c r="P337" s="98"/>
      <c r="Q337" s="98"/>
      <c r="R337" s="99"/>
      <c r="S337" s="21"/>
    </row>
    <row r="338" spans="2:19" ht="15.5" hidden="1">
      <c r="B338" s="18"/>
      <c r="C338" s="86">
        <v>315000</v>
      </c>
      <c r="D338" s="87">
        <f t="shared" si="47"/>
        <v>0</v>
      </c>
      <c r="E338" s="87">
        <f t="shared" si="48"/>
        <v>13840.658187811898</v>
      </c>
      <c r="F338" s="87">
        <f t="shared" si="48"/>
        <v>9462.0614121251638</v>
      </c>
      <c r="G338" s="87">
        <f t="shared" si="48"/>
        <v>7361.7329350291366</v>
      </c>
      <c r="H338" s="87">
        <f t="shared" si="48"/>
        <v>6053.2819863942896</v>
      </c>
      <c r="I338" s="87">
        <f t="shared" si="48"/>
        <v>5183.3665878097618</v>
      </c>
      <c r="J338" s="87">
        <f t="shared" si="48"/>
        <v>4564.0355605105315</v>
      </c>
      <c r="K338" s="87">
        <f t="shared" si="46"/>
        <v>4101.3121780093907</v>
      </c>
      <c r="L338" s="87">
        <f t="shared" si="44"/>
        <v>3742.9861526443324</v>
      </c>
      <c r="M338" s="87">
        <f t="shared" si="45"/>
        <v>3457.7304321830393</v>
      </c>
      <c r="N338" s="97"/>
      <c r="O338" s="98"/>
      <c r="P338" s="98"/>
      <c r="Q338" s="98"/>
      <c r="R338" s="99"/>
      <c r="S338" s="21"/>
    </row>
    <row r="339" spans="2:19" ht="15.5" hidden="1">
      <c r="B339" s="18"/>
      <c r="C339" s="78">
        <v>316000</v>
      </c>
      <c r="D339" s="79">
        <f t="shared" si="47"/>
        <v>0</v>
      </c>
      <c r="E339" s="79">
        <f t="shared" si="48"/>
        <v>13884.596785233523</v>
      </c>
      <c r="F339" s="79">
        <f t="shared" si="48"/>
        <v>9492.0997023223881</v>
      </c>
      <c r="G339" s="79">
        <f t="shared" si="48"/>
        <v>7385.1035157752613</v>
      </c>
      <c r="H339" s="79">
        <f t="shared" si="48"/>
        <v>6072.4987546050652</v>
      </c>
      <c r="I339" s="79">
        <f t="shared" si="48"/>
        <v>5199.8217198345546</v>
      </c>
      <c r="J339" s="79">
        <f t="shared" si="48"/>
        <v>4578.5245622899301</v>
      </c>
      <c r="K339" s="79">
        <f t="shared" si="46"/>
        <v>4114.332216669738</v>
      </c>
      <c r="L339" s="79">
        <f t="shared" si="44"/>
        <v>3754.8686483670126</v>
      </c>
      <c r="M339" s="79">
        <f t="shared" si="45"/>
        <v>3468.7073541899699</v>
      </c>
      <c r="N339" s="97"/>
      <c r="O339" s="98"/>
      <c r="P339" s="98"/>
      <c r="Q339" s="98"/>
      <c r="R339" s="99"/>
      <c r="S339" s="21"/>
    </row>
    <row r="340" spans="2:19" ht="15.5" hidden="1">
      <c r="B340" s="18"/>
      <c r="C340" s="78">
        <v>317000</v>
      </c>
      <c r="D340" s="79">
        <f t="shared" si="47"/>
        <v>0</v>
      </c>
      <c r="E340" s="79">
        <f t="shared" si="48"/>
        <v>13928.535382655147</v>
      </c>
      <c r="F340" s="79">
        <f t="shared" si="48"/>
        <v>9522.1379925196106</v>
      </c>
      <c r="G340" s="79">
        <f t="shared" si="48"/>
        <v>7408.474096521385</v>
      </c>
      <c r="H340" s="79">
        <f t="shared" si="48"/>
        <v>6091.7155228158408</v>
      </c>
      <c r="I340" s="79">
        <f t="shared" si="48"/>
        <v>5216.2768518593475</v>
      </c>
      <c r="J340" s="79">
        <f t="shared" si="48"/>
        <v>4593.0135640693288</v>
      </c>
      <c r="K340" s="79">
        <f t="shared" si="46"/>
        <v>4127.3522553300854</v>
      </c>
      <c r="L340" s="79">
        <f t="shared" si="44"/>
        <v>3766.7511440896928</v>
      </c>
      <c r="M340" s="79">
        <f t="shared" si="45"/>
        <v>3479.6842761968996</v>
      </c>
      <c r="N340" s="97"/>
      <c r="O340" s="98"/>
      <c r="P340" s="98"/>
      <c r="Q340" s="98"/>
      <c r="R340" s="99"/>
      <c r="S340" s="21"/>
    </row>
    <row r="341" spans="2:19" ht="15.5" hidden="1">
      <c r="B341" s="18"/>
      <c r="C341" s="78">
        <v>318000</v>
      </c>
      <c r="D341" s="79">
        <f t="shared" si="47"/>
        <v>0</v>
      </c>
      <c r="E341" s="79">
        <f t="shared" si="48"/>
        <v>13972.473980076773</v>
      </c>
      <c r="F341" s="79">
        <f t="shared" si="48"/>
        <v>9552.176282716835</v>
      </c>
      <c r="G341" s="79">
        <f t="shared" si="48"/>
        <v>7431.8446772675097</v>
      </c>
      <c r="H341" s="79">
        <f t="shared" si="48"/>
        <v>6110.9322910266164</v>
      </c>
      <c r="I341" s="79">
        <f t="shared" si="48"/>
        <v>5232.7319838841395</v>
      </c>
      <c r="J341" s="79">
        <f t="shared" si="48"/>
        <v>4607.5025658487266</v>
      </c>
      <c r="K341" s="79">
        <f t="shared" si="46"/>
        <v>4140.3722939904328</v>
      </c>
      <c r="L341" s="79">
        <f t="shared" si="44"/>
        <v>3778.6336398123735</v>
      </c>
      <c r="M341" s="79">
        <f t="shared" si="45"/>
        <v>3490.6611982038303</v>
      </c>
      <c r="N341" s="97"/>
      <c r="O341" s="98"/>
      <c r="P341" s="98"/>
      <c r="Q341" s="98"/>
      <c r="R341" s="99"/>
      <c r="S341" s="21"/>
    </row>
    <row r="342" spans="2:19" ht="15.5" hidden="1">
      <c r="B342" s="18"/>
      <c r="C342" s="78">
        <v>319000</v>
      </c>
      <c r="D342" s="79">
        <f t="shared" si="47"/>
        <v>0</v>
      </c>
      <c r="E342" s="79">
        <f t="shared" si="48"/>
        <v>14016.412577498397</v>
      </c>
      <c r="F342" s="79">
        <f t="shared" si="48"/>
        <v>9582.2145729140557</v>
      </c>
      <c r="G342" s="79">
        <f t="shared" si="48"/>
        <v>7455.2152580136326</v>
      </c>
      <c r="H342" s="79">
        <f t="shared" si="48"/>
        <v>6130.1490592373921</v>
      </c>
      <c r="I342" s="79">
        <f t="shared" si="48"/>
        <v>5249.1871159089324</v>
      </c>
      <c r="J342" s="79">
        <f t="shared" si="48"/>
        <v>4621.9915676281253</v>
      </c>
      <c r="K342" s="79">
        <f t="shared" si="46"/>
        <v>4153.3923326507802</v>
      </c>
      <c r="L342" s="79">
        <f t="shared" si="44"/>
        <v>3790.5161355350538</v>
      </c>
      <c r="M342" s="79">
        <f t="shared" si="45"/>
        <v>3501.6381202107605</v>
      </c>
      <c r="N342" s="97"/>
      <c r="O342" s="98"/>
      <c r="P342" s="98"/>
      <c r="Q342" s="98"/>
      <c r="R342" s="99"/>
      <c r="S342" s="21"/>
    </row>
    <row r="343" spans="2:19" ht="15.5">
      <c r="B343" s="18"/>
      <c r="C343" s="78">
        <v>320000</v>
      </c>
      <c r="D343" s="79">
        <f t="shared" si="47"/>
        <v>0</v>
      </c>
      <c r="E343" s="79">
        <f t="shared" si="48"/>
        <v>14060.351174920022</v>
      </c>
      <c r="F343" s="79">
        <f t="shared" si="48"/>
        <v>9612.25286311128</v>
      </c>
      <c r="G343" s="79">
        <f t="shared" si="48"/>
        <v>7478.5858387597573</v>
      </c>
      <c r="H343" s="79">
        <f t="shared" si="48"/>
        <v>6149.3658274481677</v>
      </c>
      <c r="I343" s="79">
        <f t="shared" si="48"/>
        <v>5265.6422479337252</v>
      </c>
      <c r="J343" s="79">
        <f t="shared" si="48"/>
        <v>4636.4805694075239</v>
      </c>
      <c r="K343" s="79">
        <f t="shared" si="46"/>
        <v>4166.4123713111276</v>
      </c>
      <c r="L343" s="79">
        <f t="shared" si="44"/>
        <v>3802.3986312577345</v>
      </c>
      <c r="M343" s="79">
        <f t="shared" si="45"/>
        <v>3512.6150422176906</v>
      </c>
      <c r="N343" s="97"/>
      <c r="O343" s="98"/>
      <c r="P343" s="98"/>
      <c r="Q343" s="98"/>
      <c r="R343" s="99"/>
      <c r="S343" s="21"/>
    </row>
    <row r="344" spans="2:19" ht="15.5" hidden="1">
      <c r="B344" s="18"/>
      <c r="C344" s="78">
        <v>321000</v>
      </c>
      <c r="D344" s="79">
        <f t="shared" si="47"/>
        <v>0</v>
      </c>
      <c r="E344" s="79">
        <f t="shared" si="48"/>
        <v>14104.289772341648</v>
      </c>
      <c r="F344" s="79">
        <f t="shared" si="48"/>
        <v>9642.2911533085025</v>
      </c>
      <c r="G344" s="79">
        <f t="shared" si="48"/>
        <v>7501.956419505882</v>
      </c>
      <c r="H344" s="79">
        <f t="shared" si="48"/>
        <v>6168.5825956589424</v>
      </c>
      <c r="I344" s="79">
        <f t="shared" si="48"/>
        <v>5282.0973799585181</v>
      </c>
      <c r="J344" s="79">
        <f t="shared" si="48"/>
        <v>4650.9695711869226</v>
      </c>
      <c r="K344" s="79">
        <f t="shared" si="46"/>
        <v>4179.432409971475</v>
      </c>
      <c r="L344" s="79">
        <f t="shared" si="44"/>
        <v>3814.2811269804147</v>
      </c>
      <c r="M344" s="79">
        <f t="shared" si="45"/>
        <v>3523.5919642246208</v>
      </c>
      <c r="N344" s="97"/>
      <c r="O344" s="98"/>
      <c r="P344" s="98"/>
      <c r="Q344" s="98"/>
      <c r="R344" s="99"/>
      <c r="S344" s="21"/>
    </row>
    <row r="345" spans="2:19" ht="15.5" hidden="1">
      <c r="B345" s="18"/>
      <c r="C345" s="78">
        <v>322000</v>
      </c>
      <c r="D345" s="79">
        <f t="shared" si="47"/>
        <v>0</v>
      </c>
      <c r="E345" s="79">
        <f t="shared" si="48"/>
        <v>14148.228369763272</v>
      </c>
      <c r="F345" s="79">
        <f t="shared" si="48"/>
        <v>9672.3294435057232</v>
      </c>
      <c r="G345" s="79">
        <f t="shared" si="48"/>
        <v>7525.3270002520057</v>
      </c>
      <c r="H345" s="79">
        <f t="shared" si="48"/>
        <v>6187.7993638697189</v>
      </c>
      <c r="I345" s="79">
        <f t="shared" si="48"/>
        <v>5298.552511983311</v>
      </c>
      <c r="J345" s="79">
        <f t="shared" si="48"/>
        <v>4665.4585729663213</v>
      </c>
      <c r="K345" s="79">
        <f t="shared" si="46"/>
        <v>4192.4524486318223</v>
      </c>
      <c r="L345" s="79">
        <f t="shared" si="44"/>
        <v>3826.1636227030949</v>
      </c>
      <c r="M345" s="79">
        <f t="shared" si="45"/>
        <v>3534.5688862315515</v>
      </c>
      <c r="N345" s="97"/>
      <c r="O345" s="98"/>
      <c r="P345" s="98"/>
      <c r="Q345" s="98"/>
      <c r="R345" s="99"/>
      <c r="S345" s="21"/>
    </row>
    <row r="346" spans="2:19" ht="15.5" hidden="1">
      <c r="B346" s="18"/>
      <c r="C346" s="78">
        <v>323000</v>
      </c>
      <c r="D346" s="79">
        <f t="shared" si="47"/>
        <v>0</v>
      </c>
      <c r="E346" s="79">
        <f t="shared" si="48"/>
        <v>14192.166967184898</v>
      </c>
      <c r="F346" s="79">
        <f t="shared" si="48"/>
        <v>9702.3677337029476</v>
      </c>
      <c r="G346" s="79">
        <f t="shared" si="48"/>
        <v>7548.6975809981304</v>
      </c>
      <c r="H346" s="79">
        <f t="shared" si="48"/>
        <v>6207.0161320804937</v>
      </c>
      <c r="I346" s="79">
        <f t="shared" si="48"/>
        <v>5315.0076440081039</v>
      </c>
      <c r="J346" s="79">
        <f t="shared" si="48"/>
        <v>4679.94757474572</v>
      </c>
      <c r="K346" s="79">
        <f t="shared" si="46"/>
        <v>4205.4724872921697</v>
      </c>
      <c r="L346" s="79">
        <f t="shared" si="44"/>
        <v>3838.0461184257756</v>
      </c>
      <c r="M346" s="79">
        <f t="shared" si="45"/>
        <v>3545.5458082384821</v>
      </c>
      <c r="N346" s="97"/>
      <c r="O346" s="98"/>
      <c r="P346" s="98"/>
      <c r="Q346" s="98"/>
      <c r="R346" s="99"/>
      <c r="S346" s="21"/>
    </row>
    <row r="347" spans="2:19" ht="15.5" hidden="1">
      <c r="B347" s="18"/>
      <c r="C347" s="78">
        <v>324000</v>
      </c>
      <c r="D347" s="79">
        <f t="shared" si="47"/>
        <v>0</v>
      </c>
      <c r="E347" s="79">
        <f t="shared" si="48"/>
        <v>14236.105564606523</v>
      </c>
      <c r="F347" s="79">
        <f t="shared" si="48"/>
        <v>9732.4060239001701</v>
      </c>
      <c r="G347" s="79">
        <f t="shared" si="48"/>
        <v>7572.0681617442551</v>
      </c>
      <c r="H347" s="79">
        <f t="shared" si="48"/>
        <v>6226.2329002912702</v>
      </c>
      <c r="I347" s="79">
        <f t="shared" si="48"/>
        <v>5331.4627760328967</v>
      </c>
      <c r="J347" s="79">
        <f t="shared" si="48"/>
        <v>4694.4365765251187</v>
      </c>
      <c r="K347" s="79">
        <f t="shared" si="46"/>
        <v>4218.4925259525162</v>
      </c>
      <c r="L347" s="79">
        <f t="shared" si="44"/>
        <v>3849.9286141484558</v>
      </c>
      <c r="M347" s="79">
        <f t="shared" si="45"/>
        <v>3556.5227302454118</v>
      </c>
      <c r="N347" s="97"/>
      <c r="O347" s="98"/>
      <c r="P347" s="98"/>
      <c r="Q347" s="98"/>
      <c r="R347" s="99"/>
      <c r="S347" s="21"/>
    </row>
    <row r="348" spans="2:19" ht="15.5" hidden="1">
      <c r="B348" s="18"/>
      <c r="C348" s="86">
        <v>325000</v>
      </c>
      <c r="D348" s="87">
        <f t="shared" si="47"/>
        <v>0</v>
      </c>
      <c r="E348" s="87">
        <f t="shared" si="48"/>
        <v>14280.044162028147</v>
      </c>
      <c r="F348" s="87">
        <f t="shared" si="48"/>
        <v>9762.4443140973945</v>
      </c>
      <c r="G348" s="87">
        <f t="shared" si="48"/>
        <v>7595.4387424903789</v>
      </c>
      <c r="H348" s="87">
        <f t="shared" si="48"/>
        <v>6245.4496685020449</v>
      </c>
      <c r="I348" s="87">
        <f t="shared" si="48"/>
        <v>5347.9179080576896</v>
      </c>
      <c r="J348" s="87">
        <f t="shared" si="48"/>
        <v>4708.9255783045173</v>
      </c>
      <c r="K348" s="87">
        <f t="shared" si="46"/>
        <v>4231.5125646128636</v>
      </c>
      <c r="L348" s="87">
        <f t="shared" si="44"/>
        <v>3861.8111098711365</v>
      </c>
      <c r="M348" s="87">
        <f t="shared" si="45"/>
        <v>3567.4996522523425</v>
      </c>
      <c r="N348" s="97"/>
      <c r="O348" s="98"/>
      <c r="P348" s="98"/>
      <c r="Q348" s="98"/>
      <c r="R348" s="99"/>
      <c r="S348" s="21"/>
    </row>
    <row r="349" spans="2:19" ht="15.5" hidden="1">
      <c r="B349" s="18"/>
      <c r="C349" s="78">
        <v>326000</v>
      </c>
      <c r="D349" s="79">
        <f t="shared" si="47"/>
        <v>0</v>
      </c>
      <c r="E349" s="79">
        <f t="shared" si="48"/>
        <v>14323.982759449775</v>
      </c>
      <c r="F349" s="79">
        <f t="shared" si="48"/>
        <v>9792.4826042946152</v>
      </c>
      <c r="G349" s="79">
        <f t="shared" si="48"/>
        <v>7618.8093232365036</v>
      </c>
      <c r="H349" s="79">
        <f t="shared" si="48"/>
        <v>6264.6664367128205</v>
      </c>
      <c r="I349" s="79">
        <f t="shared" si="48"/>
        <v>5364.3730400824825</v>
      </c>
      <c r="J349" s="79">
        <f t="shared" si="48"/>
        <v>4723.414580083916</v>
      </c>
      <c r="K349" s="79">
        <f t="shared" si="46"/>
        <v>4244.532603273211</v>
      </c>
      <c r="L349" s="79">
        <f t="shared" si="44"/>
        <v>3873.6936055938168</v>
      </c>
      <c r="M349" s="79">
        <f t="shared" si="45"/>
        <v>3578.4765742592726</v>
      </c>
      <c r="N349" s="97"/>
      <c r="O349" s="98"/>
      <c r="P349" s="98"/>
      <c r="Q349" s="98"/>
      <c r="R349" s="99"/>
      <c r="S349" s="21"/>
    </row>
    <row r="350" spans="2:19" ht="15.5" hidden="1">
      <c r="B350" s="18"/>
      <c r="C350" s="78">
        <v>327000</v>
      </c>
      <c r="D350" s="79">
        <f t="shared" si="47"/>
        <v>0</v>
      </c>
      <c r="E350" s="79">
        <f t="shared" si="48"/>
        <v>14367.9213568714</v>
      </c>
      <c r="F350" s="79">
        <f t="shared" si="48"/>
        <v>9822.5208944918377</v>
      </c>
      <c r="G350" s="79">
        <f t="shared" si="48"/>
        <v>7642.1799039826283</v>
      </c>
      <c r="H350" s="79">
        <f t="shared" si="48"/>
        <v>6283.8832049235962</v>
      </c>
      <c r="I350" s="79">
        <f t="shared" si="48"/>
        <v>5380.8281721072753</v>
      </c>
      <c r="J350" s="79">
        <f t="shared" si="48"/>
        <v>4737.9035818633138</v>
      </c>
      <c r="K350" s="79">
        <f t="shared" si="46"/>
        <v>4257.5526419335583</v>
      </c>
      <c r="L350" s="79">
        <f t="shared" si="44"/>
        <v>3885.5761013164974</v>
      </c>
      <c r="M350" s="79">
        <f t="shared" si="45"/>
        <v>3589.4534962662024</v>
      </c>
      <c r="N350" s="97"/>
      <c r="O350" s="98"/>
      <c r="P350" s="98"/>
      <c r="Q350" s="98"/>
      <c r="R350" s="99"/>
      <c r="S350" s="21"/>
    </row>
    <row r="351" spans="2:19" ht="15.5" hidden="1">
      <c r="B351" s="18"/>
      <c r="C351" s="78">
        <v>328000</v>
      </c>
      <c r="D351" s="79">
        <f t="shared" si="47"/>
        <v>0</v>
      </c>
      <c r="E351" s="79">
        <f t="shared" si="48"/>
        <v>14411.859954293024</v>
      </c>
      <c r="F351" s="79">
        <f t="shared" si="48"/>
        <v>9852.559184689062</v>
      </c>
      <c r="G351" s="79">
        <f t="shared" si="48"/>
        <v>7665.5504847287511</v>
      </c>
      <c r="H351" s="79">
        <f t="shared" si="48"/>
        <v>6303.0999731343718</v>
      </c>
      <c r="I351" s="79">
        <f t="shared" si="48"/>
        <v>5397.2833041320682</v>
      </c>
      <c r="J351" s="79">
        <f t="shared" si="48"/>
        <v>4752.3925836427125</v>
      </c>
      <c r="K351" s="79">
        <f t="shared" si="46"/>
        <v>4270.5726805939057</v>
      </c>
      <c r="L351" s="79">
        <f t="shared" si="44"/>
        <v>3897.4585970391777</v>
      </c>
      <c r="M351" s="79">
        <f t="shared" si="45"/>
        <v>3600.430418273133</v>
      </c>
      <c r="N351" s="97"/>
      <c r="O351" s="98"/>
      <c r="P351" s="98"/>
      <c r="Q351" s="98"/>
      <c r="R351" s="99"/>
      <c r="S351" s="21"/>
    </row>
    <row r="352" spans="2:19" ht="15.5" hidden="1">
      <c r="B352" s="18"/>
      <c r="C352" s="78">
        <v>329000</v>
      </c>
      <c r="D352" s="79">
        <f t="shared" si="47"/>
        <v>0</v>
      </c>
      <c r="E352" s="79">
        <f t="shared" si="48"/>
        <v>14455.79855171465</v>
      </c>
      <c r="F352" s="79">
        <f t="shared" si="48"/>
        <v>9882.5974748862827</v>
      </c>
      <c r="G352" s="79">
        <f t="shared" si="48"/>
        <v>7688.9210654748758</v>
      </c>
      <c r="H352" s="79">
        <f t="shared" si="48"/>
        <v>6322.3167413451465</v>
      </c>
      <c r="I352" s="79">
        <f t="shared" si="48"/>
        <v>5413.7384361568611</v>
      </c>
      <c r="J352" s="79">
        <f t="shared" si="48"/>
        <v>4766.8815854221111</v>
      </c>
      <c r="K352" s="79">
        <f t="shared" si="46"/>
        <v>4283.5927192542531</v>
      </c>
      <c r="L352" s="79">
        <f t="shared" si="44"/>
        <v>3909.3410927618579</v>
      </c>
      <c r="M352" s="79">
        <f t="shared" si="45"/>
        <v>3611.4073402800636</v>
      </c>
      <c r="N352" s="97"/>
      <c r="O352" s="98"/>
      <c r="P352" s="98"/>
      <c r="Q352" s="98"/>
      <c r="R352" s="99"/>
      <c r="S352" s="21"/>
    </row>
    <row r="353" spans="2:19" ht="15.5">
      <c r="B353" s="18"/>
      <c r="C353" s="78">
        <v>330000</v>
      </c>
      <c r="D353" s="79">
        <f t="shared" si="47"/>
        <v>0</v>
      </c>
      <c r="E353" s="79">
        <f t="shared" si="48"/>
        <v>14499.737149136274</v>
      </c>
      <c r="F353" s="79">
        <f t="shared" si="48"/>
        <v>9912.6357650835071</v>
      </c>
      <c r="G353" s="79">
        <f t="shared" si="48"/>
        <v>7712.2916462209996</v>
      </c>
      <c r="H353" s="79">
        <f t="shared" si="48"/>
        <v>6341.533509555923</v>
      </c>
      <c r="I353" s="79">
        <f t="shared" si="48"/>
        <v>5430.193568181654</v>
      </c>
      <c r="J353" s="79">
        <f t="shared" si="48"/>
        <v>4781.3705872015089</v>
      </c>
      <c r="K353" s="79">
        <f t="shared" si="46"/>
        <v>4296.6127579146005</v>
      </c>
      <c r="L353" s="79">
        <f t="shared" ref="L353:L375" si="49">PMT($L$11,$L$6,C353*(-1))</f>
        <v>3921.2235884845386</v>
      </c>
      <c r="M353" s="79">
        <f t="shared" ref="M353:M375" si="50">PMT($M$11,$M$6,C353*(-1))</f>
        <v>3622.3842622869938</v>
      </c>
      <c r="N353" s="97"/>
      <c r="O353" s="98"/>
      <c r="P353" s="98"/>
      <c r="Q353" s="98"/>
      <c r="R353" s="99"/>
      <c r="S353" s="21"/>
    </row>
    <row r="354" spans="2:19" ht="15.5" hidden="1">
      <c r="B354" s="18"/>
      <c r="C354" s="78">
        <v>331000</v>
      </c>
      <c r="D354" s="79">
        <f t="shared" si="47"/>
        <v>0</v>
      </c>
      <c r="E354" s="79">
        <f t="shared" si="48"/>
        <v>14543.675746557899</v>
      </c>
      <c r="F354" s="79">
        <f t="shared" si="48"/>
        <v>9942.6740552807296</v>
      </c>
      <c r="G354" s="79">
        <f t="shared" si="48"/>
        <v>7735.6622269671243</v>
      </c>
      <c r="H354" s="79">
        <f t="shared" si="48"/>
        <v>6360.7502777666978</v>
      </c>
      <c r="I354" s="79">
        <f t="shared" si="48"/>
        <v>5446.6487002064468</v>
      </c>
      <c r="J354" s="79">
        <f t="shared" si="48"/>
        <v>4795.8595889809076</v>
      </c>
      <c r="K354" s="79">
        <f t="shared" ref="K354:K375" si="51">PMT($K$11,$K$6,C354*(-1))</f>
        <v>4309.6327965749479</v>
      </c>
      <c r="L354" s="79">
        <f t="shared" si="49"/>
        <v>3933.1060842072188</v>
      </c>
      <c r="M354" s="79">
        <f t="shared" si="50"/>
        <v>3633.361184293924</v>
      </c>
      <c r="N354" s="97"/>
      <c r="O354" s="98"/>
      <c r="P354" s="98"/>
      <c r="Q354" s="98"/>
      <c r="R354" s="99"/>
      <c r="S354" s="21"/>
    </row>
    <row r="355" spans="2:19" ht="15.5" hidden="1">
      <c r="B355" s="18"/>
      <c r="C355" s="78">
        <v>332000</v>
      </c>
      <c r="D355" s="79">
        <f t="shared" si="47"/>
        <v>0</v>
      </c>
      <c r="E355" s="79">
        <f t="shared" si="48"/>
        <v>14587.614343979525</v>
      </c>
      <c r="F355" s="79">
        <f t="shared" si="48"/>
        <v>9972.7123454779503</v>
      </c>
      <c r="G355" s="79">
        <f t="shared" si="48"/>
        <v>7759.032807713249</v>
      </c>
      <c r="H355" s="79">
        <f t="shared" si="48"/>
        <v>6379.9670459774743</v>
      </c>
      <c r="I355" s="79">
        <f t="shared" si="48"/>
        <v>5463.1038322312397</v>
      </c>
      <c r="J355" s="79">
        <f t="shared" si="48"/>
        <v>4810.3485907603063</v>
      </c>
      <c r="K355" s="79">
        <f t="shared" si="51"/>
        <v>4322.6528352352952</v>
      </c>
      <c r="L355" s="79">
        <f t="shared" si="49"/>
        <v>3944.9885799298995</v>
      </c>
      <c r="M355" s="79">
        <f t="shared" si="50"/>
        <v>3644.3381063008542</v>
      </c>
      <c r="N355" s="97"/>
      <c r="O355" s="98"/>
      <c r="P355" s="98"/>
      <c r="Q355" s="98"/>
      <c r="R355" s="99"/>
      <c r="S355" s="21"/>
    </row>
    <row r="356" spans="2:19" ht="15.5" hidden="1">
      <c r="B356" s="18"/>
      <c r="C356" s="78">
        <v>333000</v>
      </c>
      <c r="D356" s="79">
        <f t="shared" si="47"/>
        <v>0</v>
      </c>
      <c r="E356" s="79">
        <f t="shared" si="48"/>
        <v>14631.552941401149</v>
      </c>
      <c r="F356" s="79">
        <f t="shared" si="48"/>
        <v>10002.750635675175</v>
      </c>
      <c r="G356" s="79">
        <f t="shared" si="48"/>
        <v>7782.4033884593728</v>
      </c>
      <c r="H356" s="79">
        <f t="shared" si="48"/>
        <v>6399.183814188249</v>
      </c>
      <c r="I356" s="79">
        <f t="shared" si="48"/>
        <v>5479.5589642560326</v>
      </c>
      <c r="J356" s="79">
        <f t="shared" si="48"/>
        <v>4824.8375925397049</v>
      </c>
      <c r="K356" s="79">
        <f t="shared" si="51"/>
        <v>4335.6728738956426</v>
      </c>
      <c r="L356" s="79">
        <f t="shared" si="49"/>
        <v>3956.8710756525797</v>
      </c>
      <c r="M356" s="79">
        <f t="shared" si="50"/>
        <v>3655.3150283077848</v>
      </c>
      <c r="N356" s="97"/>
      <c r="O356" s="98"/>
      <c r="P356" s="98"/>
      <c r="Q356" s="98"/>
      <c r="R356" s="99"/>
      <c r="S356" s="21"/>
    </row>
    <row r="357" spans="2:19" ht="15.5" hidden="1">
      <c r="B357" s="18"/>
      <c r="C357" s="78">
        <v>334000</v>
      </c>
      <c r="D357" s="79">
        <f t="shared" si="47"/>
        <v>0</v>
      </c>
      <c r="E357" s="79">
        <f t="shared" si="48"/>
        <v>14675.491538822775</v>
      </c>
      <c r="F357" s="79">
        <f t="shared" si="48"/>
        <v>10032.788925872397</v>
      </c>
      <c r="G357" s="79">
        <f t="shared" si="48"/>
        <v>7805.7739692054975</v>
      </c>
      <c r="H357" s="79">
        <f t="shared" si="48"/>
        <v>6418.4005823990246</v>
      </c>
      <c r="I357" s="79">
        <f t="shared" si="48"/>
        <v>5496.0140962808255</v>
      </c>
      <c r="J357" s="79">
        <f t="shared" si="48"/>
        <v>4839.3265943191036</v>
      </c>
      <c r="K357" s="79">
        <f t="shared" si="51"/>
        <v>4348.6929125559891</v>
      </c>
      <c r="L357" s="79">
        <f t="shared" si="49"/>
        <v>3968.75357137526</v>
      </c>
      <c r="M357" s="79">
        <f t="shared" si="50"/>
        <v>3666.2919503147145</v>
      </c>
      <c r="N357" s="97"/>
      <c r="O357" s="98"/>
      <c r="P357" s="98"/>
      <c r="Q357" s="98"/>
      <c r="R357" s="99"/>
      <c r="S357" s="21"/>
    </row>
    <row r="358" spans="2:19" ht="15.5" hidden="1">
      <c r="B358" s="18"/>
      <c r="C358" s="86">
        <v>335000</v>
      </c>
      <c r="D358" s="87">
        <f t="shared" si="47"/>
        <v>0</v>
      </c>
      <c r="E358" s="87">
        <f t="shared" si="48"/>
        <v>14719.4301362444</v>
      </c>
      <c r="F358" s="87">
        <f t="shared" si="48"/>
        <v>10062.827216069621</v>
      </c>
      <c r="G358" s="87">
        <f t="shared" si="48"/>
        <v>7829.1445499516221</v>
      </c>
      <c r="H358" s="87">
        <f t="shared" si="48"/>
        <v>6437.6173506098003</v>
      </c>
      <c r="I358" s="87">
        <f t="shared" si="48"/>
        <v>5512.4692283056193</v>
      </c>
      <c r="J358" s="87">
        <f t="shared" si="48"/>
        <v>4853.8155960985014</v>
      </c>
      <c r="K358" s="87">
        <f t="shared" si="51"/>
        <v>4361.7129512163365</v>
      </c>
      <c r="L358" s="87">
        <f t="shared" si="49"/>
        <v>3980.6360670979407</v>
      </c>
      <c r="M358" s="87">
        <f t="shared" si="50"/>
        <v>3677.2688723216452</v>
      </c>
      <c r="N358" s="97"/>
      <c r="O358" s="98"/>
      <c r="P358" s="98"/>
      <c r="Q358" s="98"/>
      <c r="R358" s="99"/>
      <c r="S358" s="21"/>
    </row>
    <row r="359" spans="2:19" ht="15.5" hidden="1">
      <c r="B359" s="18"/>
      <c r="C359" s="78">
        <v>336000</v>
      </c>
      <c r="D359" s="79">
        <f t="shared" si="47"/>
        <v>0</v>
      </c>
      <c r="E359" s="79">
        <f t="shared" si="48"/>
        <v>14763.368733666024</v>
      </c>
      <c r="F359" s="79">
        <f t="shared" si="48"/>
        <v>10092.865506266842</v>
      </c>
      <c r="G359" s="79">
        <f t="shared" si="48"/>
        <v>7852.5151306977459</v>
      </c>
      <c r="H359" s="79">
        <f t="shared" si="48"/>
        <v>6456.8341188205759</v>
      </c>
      <c r="I359" s="79">
        <f t="shared" si="48"/>
        <v>5528.9243603304121</v>
      </c>
      <c r="J359" s="79">
        <f t="shared" si="48"/>
        <v>4868.3045978779001</v>
      </c>
      <c r="K359" s="79">
        <f t="shared" si="51"/>
        <v>4374.7329898766839</v>
      </c>
      <c r="L359" s="79">
        <f t="shared" si="49"/>
        <v>3992.5185628206209</v>
      </c>
      <c r="M359" s="79">
        <f t="shared" si="50"/>
        <v>3688.2457943285754</v>
      </c>
      <c r="N359" s="97"/>
      <c r="O359" s="98"/>
      <c r="P359" s="98"/>
      <c r="Q359" s="98"/>
      <c r="R359" s="99"/>
      <c r="S359" s="21"/>
    </row>
    <row r="360" spans="2:19" ht="15.5" hidden="1">
      <c r="B360" s="18"/>
      <c r="C360" s="78">
        <v>337000</v>
      </c>
      <c r="D360" s="79">
        <f t="shared" si="47"/>
        <v>0</v>
      </c>
      <c r="E360" s="79">
        <f t="shared" si="48"/>
        <v>14807.30733108765</v>
      </c>
      <c r="F360" s="79">
        <f t="shared" si="48"/>
        <v>10122.903796464067</v>
      </c>
      <c r="G360" s="79">
        <f t="shared" si="48"/>
        <v>7875.8857114438697</v>
      </c>
      <c r="H360" s="79">
        <f t="shared" si="48"/>
        <v>6476.0508870313515</v>
      </c>
      <c r="I360" s="79">
        <f t="shared" si="48"/>
        <v>5545.379492355205</v>
      </c>
      <c r="J360" s="79">
        <f t="shared" si="48"/>
        <v>4882.7935996572987</v>
      </c>
      <c r="K360" s="79">
        <f t="shared" si="51"/>
        <v>4387.7530285370312</v>
      </c>
      <c r="L360" s="79">
        <f t="shared" si="49"/>
        <v>4004.4010585433016</v>
      </c>
      <c r="M360" s="79">
        <f t="shared" si="50"/>
        <v>3699.222716335506</v>
      </c>
      <c r="N360" s="97"/>
      <c r="O360" s="98"/>
      <c r="P360" s="98"/>
      <c r="Q360" s="98"/>
      <c r="R360" s="99"/>
      <c r="S360" s="21"/>
    </row>
    <row r="361" spans="2:19" ht="15.5" hidden="1">
      <c r="B361" s="18"/>
      <c r="C361" s="78">
        <v>338000</v>
      </c>
      <c r="D361" s="79">
        <f t="shared" si="47"/>
        <v>0</v>
      </c>
      <c r="E361" s="79">
        <f t="shared" si="48"/>
        <v>14851.245928509274</v>
      </c>
      <c r="F361" s="79">
        <f t="shared" si="48"/>
        <v>10152.942086661289</v>
      </c>
      <c r="G361" s="79">
        <f t="shared" si="48"/>
        <v>7899.2562921899935</v>
      </c>
      <c r="H361" s="79">
        <f t="shared" si="48"/>
        <v>6495.2676552421271</v>
      </c>
      <c r="I361" s="79">
        <f t="shared" si="48"/>
        <v>5561.8346243799979</v>
      </c>
      <c r="J361" s="79">
        <f t="shared" si="48"/>
        <v>4897.2826014366974</v>
      </c>
      <c r="K361" s="79">
        <f t="shared" si="51"/>
        <v>4400.7730671973777</v>
      </c>
      <c r="L361" s="79">
        <f t="shared" si="49"/>
        <v>4016.2835542659818</v>
      </c>
      <c r="M361" s="79">
        <f t="shared" si="50"/>
        <v>3710.1996383424357</v>
      </c>
      <c r="N361" s="97"/>
      <c r="O361" s="98"/>
      <c r="P361" s="98"/>
      <c r="Q361" s="98"/>
      <c r="R361" s="99"/>
      <c r="S361" s="21"/>
    </row>
    <row r="362" spans="2:19" ht="15.5" hidden="1">
      <c r="B362" s="18"/>
      <c r="C362" s="78">
        <v>339000</v>
      </c>
      <c r="D362" s="79">
        <f t="shared" si="47"/>
        <v>0</v>
      </c>
      <c r="E362" s="79">
        <f t="shared" si="48"/>
        <v>14895.184525930899</v>
      </c>
      <c r="F362" s="79">
        <f t="shared" si="48"/>
        <v>10182.98037685851</v>
      </c>
      <c r="G362" s="79">
        <f t="shared" si="48"/>
        <v>7922.6268729361182</v>
      </c>
      <c r="H362" s="79">
        <f t="shared" si="48"/>
        <v>6514.4844234529019</v>
      </c>
      <c r="I362" s="79">
        <f t="shared" si="48"/>
        <v>5578.2897564047908</v>
      </c>
      <c r="J362" s="79">
        <f t="shared" si="48"/>
        <v>4911.7716032160961</v>
      </c>
      <c r="K362" s="79">
        <f t="shared" si="51"/>
        <v>4413.7931058577251</v>
      </c>
      <c r="L362" s="79">
        <f t="shared" si="49"/>
        <v>4028.1660499886621</v>
      </c>
      <c r="M362" s="79">
        <f t="shared" si="50"/>
        <v>3721.1765603493664</v>
      </c>
      <c r="N362" s="97"/>
      <c r="O362" s="98"/>
      <c r="P362" s="98"/>
      <c r="Q362" s="98"/>
      <c r="R362" s="99"/>
      <c r="S362" s="21"/>
    </row>
    <row r="363" spans="2:19" ht="15.5">
      <c r="B363" s="18"/>
      <c r="C363" s="78">
        <v>340000</v>
      </c>
      <c r="D363" s="79">
        <f t="shared" si="47"/>
        <v>0</v>
      </c>
      <c r="E363" s="79">
        <f t="shared" si="48"/>
        <v>14939.123123352525</v>
      </c>
      <c r="F363" s="79">
        <f t="shared" si="48"/>
        <v>10213.018667055734</v>
      </c>
      <c r="G363" s="79">
        <f t="shared" si="48"/>
        <v>7945.9974536822428</v>
      </c>
      <c r="H363" s="79">
        <f t="shared" si="48"/>
        <v>6533.7011916636784</v>
      </c>
      <c r="I363" s="79">
        <f t="shared" si="48"/>
        <v>5594.7448884295836</v>
      </c>
      <c r="J363" s="79">
        <f t="shared" si="48"/>
        <v>4926.2606049954948</v>
      </c>
      <c r="K363" s="79">
        <f t="shared" si="51"/>
        <v>4426.8131445180725</v>
      </c>
      <c r="L363" s="79">
        <f t="shared" si="49"/>
        <v>4040.0485457113427</v>
      </c>
      <c r="M363" s="79">
        <f t="shared" si="50"/>
        <v>3732.1534823562965</v>
      </c>
      <c r="N363" s="97"/>
      <c r="O363" s="98"/>
      <c r="P363" s="98"/>
      <c r="Q363" s="98"/>
      <c r="R363" s="99"/>
      <c r="S363" s="21"/>
    </row>
    <row r="364" spans="2:19" ht="15.5" hidden="1">
      <c r="B364" s="18"/>
      <c r="C364" s="86">
        <v>345000</v>
      </c>
      <c r="D364" s="87">
        <f t="shared" si="47"/>
        <v>0</v>
      </c>
      <c r="E364" s="87">
        <f t="shared" si="48"/>
        <v>15158.81611046065</v>
      </c>
      <c r="F364" s="87">
        <f t="shared" si="48"/>
        <v>10363.210118041849</v>
      </c>
      <c r="G364" s="87">
        <f t="shared" si="48"/>
        <v>8062.8503574128636</v>
      </c>
      <c r="H364" s="87">
        <f t="shared" si="48"/>
        <v>6629.7850327175556</v>
      </c>
      <c r="I364" s="87">
        <f t="shared" si="48"/>
        <v>5677.020548553548</v>
      </c>
      <c r="J364" s="87">
        <f t="shared" si="48"/>
        <v>4998.7056138924872</v>
      </c>
      <c r="K364" s="87">
        <f t="shared" si="51"/>
        <v>4491.9133378198094</v>
      </c>
      <c r="L364" s="87">
        <f t="shared" si="49"/>
        <v>4099.4610243247444</v>
      </c>
      <c r="M364" s="87">
        <f t="shared" si="50"/>
        <v>3787.0380923909479</v>
      </c>
      <c r="N364" s="97"/>
      <c r="O364" s="98"/>
      <c r="P364" s="98"/>
      <c r="Q364" s="98"/>
      <c r="R364" s="99"/>
      <c r="S364" s="21"/>
    </row>
    <row r="365" spans="2:19" ht="15.5">
      <c r="B365" s="18"/>
      <c r="C365" s="78">
        <v>350000</v>
      </c>
      <c r="D365" s="79">
        <f t="shared" si="47"/>
        <v>0</v>
      </c>
      <c r="E365" s="79">
        <f t="shared" si="48"/>
        <v>15378.509097568776</v>
      </c>
      <c r="F365" s="79">
        <f t="shared" si="48"/>
        <v>10513.401569027961</v>
      </c>
      <c r="G365" s="79">
        <f t="shared" si="48"/>
        <v>8179.7032611434852</v>
      </c>
      <c r="H365" s="79">
        <f t="shared" si="48"/>
        <v>6725.8688737714338</v>
      </c>
      <c r="I365" s="79">
        <f t="shared" si="48"/>
        <v>5759.2962086775115</v>
      </c>
      <c r="J365" s="79">
        <f t="shared" si="48"/>
        <v>5071.1506227894788</v>
      </c>
      <c r="K365" s="79">
        <f t="shared" si="51"/>
        <v>4557.0135311215454</v>
      </c>
      <c r="L365" s="79">
        <f t="shared" si="49"/>
        <v>4158.8735029381469</v>
      </c>
      <c r="M365" s="79">
        <f t="shared" si="50"/>
        <v>3841.9227024255997</v>
      </c>
      <c r="N365" s="97"/>
      <c r="O365" s="98"/>
      <c r="P365" s="98"/>
      <c r="Q365" s="98"/>
      <c r="R365" s="99"/>
      <c r="S365" s="21"/>
    </row>
    <row r="366" spans="2:19" ht="15.5" hidden="1">
      <c r="B366" s="18"/>
      <c r="C366" s="86">
        <v>355000</v>
      </c>
      <c r="D366" s="87">
        <f t="shared" si="47"/>
        <v>0</v>
      </c>
      <c r="E366" s="87">
        <f t="shared" si="48"/>
        <v>15598.202084676901</v>
      </c>
      <c r="F366" s="87">
        <f t="shared" si="48"/>
        <v>10663.593020014076</v>
      </c>
      <c r="G366" s="87">
        <f t="shared" si="48"/>
        <v>8296.5561648741059</v>
      </c>
      <c r="H366" s="87">
        <f t="shared" si="48"/>
        <v>6821.952714825311</v>
      </c>
      <c r="I366" s="87">
        <f t="shared" si="48"/>
        <v>5841.5718688014767</v>
      </c>
      <c r="J366" s="87">
        <f t="shared" si="48"/>
        <v>5143.5956316864722</v>
      </c>
      <c r="K366" s="87">
        <f t="shared" si="51"/>
        <v>4622.1137244232823</v>
      </c>
      <c r="L366" s="87">
        <f t="shared" si="49"/>
        <v>4218.2859815515494</v>
      </c>
      <c r="M366" s="87">
        <f t="shared" si="50"/>
        <v>3896.8073124602506</v>
      </c>
      <c r="N366" s="97"/>
      <c r="O366" s="98"/>
      <c r="P366" s="98"/>
      <c r="Q366" s="98"/>
      <c r="R366" s="99"/>
      <c r="S366" s="21"/>
    </row>
    <row r="367" spans="2:19" ht="15.5">
      <c r="B367" s="18"/>
      <c r="C367" s="78">
        <v>360000</v>
      </c>
      <c r="D367" s="79">
        <f t="shared" si="47"/>
        <v>0</v>
      </c>
      <c r="E367" s="79">
        <f t="shared" si="48"/>
        <v>15817.895071785026</v>
      </c>
      <c r="F367" s="79">
        <f t="shared" si="48"/>
        <v>10813.784471000188</v>
      </c>
      <c r="G367" s="79">
        <f t="shared" si="48"/>
        <v>8413.4090686047275</v>
      </c>
      <c r="H367" s="79">
        <f t="shared" si="48"/>
        <v>6918.0365558791882</v>
      </c>
      <c r="I367" s="79">
        <f t="shared" si="48"/>
        <v>5923.8475289254411</v>
      </c>
      <c r="J367" s="79">
        <f t="shared" si="48"/>
        <v>5216.0406405834647</v>
      </c>
      <c r="K367" s="79">
        <f t="shared" si="51"/>
        <v>4687.2139177250183</v>
      </c>
      <c r="L367" s="79">
        <f t="shared" si="49"/>
        <v>4277.698460164951</v>
      </c>
      <c r="M367" s="79">
        <f t="shared" si="50"/>
        <v>3951.6919224949024</v>
      </c>
      <c r="N367" s="97"/>
      <c r="O367" s="98"/>
      <c r="P367" s="98"/>
      <c r="Q367" s="98"/>
      <c r="R367" s="99"/>
      <c r="S367" s="21"/>
    </row>
    <row r="368" spans="2:19" ht="15.5" hidden="1">
      <c r="B368" s="18"/>
      <c r="C368" s="86">
        <v>365000</v>
      </c>
      <c r="D368" s="87">
        <f t="shared" si="47"/>
        <v>0</v>
      </c>
      <c r="E368" s="87">
        <f t="shared" si="48"/>
        <v>16037.58805889315</v>
      </c>
      <c r="F368" s="87">
        <f t="shared" si="48"/>
        <v>10963.975921986303</v>
      </c>
      <c r="G368" s="87">
        <f t="shared" si="48"/>
        <v>8530.2619723353491</v>
      </c>
      <c r="H368" s="87">
        <f t="shared" si="48"/>
        <v>7014.1203969330654</v>
      </c>
      <c r="I368" s="87">
        <f t="shared" si="48"/>
        <v>6006.1231890494055</v>
      </c>
      <c r="J368" s="87">
        <f t="shared" si="48"/>
        <v>5288.4856494804571</v>
      </c>
      <c r="K368" s="87">
        <f t="shared" si="51"/>
        <v>4752.3141110267543</v>
      </c>
      <c r="L368" s="87">
        <f t="shared" si="49"/>
        <v>4337.1109387783536</v>
      </c>
      <c r="M368" s="87">
        <f t="shared" si="50"/>
        <v>4006.5765325295533</v>
      </c>
      <c r="N368" s="97"/>
      <c r="O368" s="98"/>
      <c r="P368" s="98"/>
      <c r="Q368" s="98"/>
      <c r="R368" s="99"/>
      <c r="S368" s="21"/>
    </row>
    <row r="369" spans="2:19" ht="15.5">
      <c r="B369" s="18"/>
      <c r="C369" s="78">
        <v>370000</v>
      </c>
      <c r="D369" s="79">
        <f t="shared" si="47"/>
        <v>0</v>
      </c>
      <c r="E369" s="79">
        <f t="shared" si="48"/>
        <v>16257.281046001275</v>
      </c>
      <c r="F369" s="79">
        <f t="shared" si="48"/>
        <v>11114.167372972415</v>
      </c>
      <c r="G369" s="79">
        <f t="shared" si="48"/>
        <v>8647.1148760659707</v>
      </c>
      <c r="H369" s="79">
        <f t="shared" si="48"/>
        <v>7110.2042379869436</v>
      </c>
      <c r="I369" s="79">
        <f t="shared" si="48"/>
        <v>6088.3988491733699</v>
      </c>
      <c r="J369" s="79">
        <f t="shared" si="48"/>
        <v>5360.9306583774496</v>
      </c>
      <c r="K369" s="79">
        <f t="shared" si="51"/>
        <v>4817.4143043284912</v>
      </c>
      <c r="L369" s="79">
        <f t="shared" si="49"/>
        <v>4396.5234173917552</v>
      </c>
      <c r="M369" s="79">
        <f t="shared" si="50"/>
        <v>4061.4611425642051</v>
      </c>
      <c r="N369" s="97"/>
      <c r="O369" s="98"/>
      <c r="P369" s="98"/>
      <c r="Q369" s="98"/>
      <c r="R369" s="99"/>
      <c r="S369" s="21"/>
    </row>
    <row r="370" spans="2:19" ht="15.5" hidden="1">
      <c r="B370" s="18"/>
      <c r="C370" s="86">
        <v>375000</v>
      </c>
      <c r="D370" s="87">
        <f t="shared" si="47"/>
        <v>0</v>
      </c>
      <c r="E370" s="87">
        <f t="shared" si="48"/>
        <v>16476.974033109404</v>
      </c>
      <c r="F370" s="87">
        <f t="shared" si="48"/>
        <v>11264.35882395853</v>
      </c>
      <c r="G370" s="87">
        <f t="shared" si="48"/>
        <v>8763.9677797965905</v>
      </c>
      <c r="H370" s="87">
        <f t="shared" si="48"/>
        <v>7206.2880790408208</v>
      </c>
      <c r="I370" s="87">
        <f t="shared" si="48"/>
        <v>6170.6745092973351</v>
      </c>
      <c r="J370" s="87">
        <f t="shared" si="48"/>
        <v>5433.375667274443</v>
      </c>
      <c r="K370" s="87">
        <f t="shared" si="51"/>
        <v>4882.5144976302272</v>
      </c>
      <c r="L370" s="87">
        <f t="shared" si="49"/>
        <v>4455.9358960051577</v>
      </c>
      <c r="M370" s="87">
        <f t="shared" si="50"/>
        <v>4116.3457525988561</v>
      </c>
      <c r="N370" s="97"/>
      <c r="O370" s="98"/>
      <c r="P370" s="98"/>
      <c r="Q370" s="98"/>
      <c r="R370" s="99"/>
      <c r="S370" s="21"/>
    </row>
    <row r="371" spans="2:19" ht="15.5">
      <c r="B371" s="18"/>
      <c r="C371" s="78">
        <v>380000</v>
      </c>
      <c r="D371" s="79">
        <f t="shared" si="47"/>
        <v>0</v>
      </c>
      <c r="E371" s="79">
        <f t="shared" si="48"/>
        <v>16696.667020217526</v>
      </c>
      <c r="F371" s="79">
        <f t="shared" si="48"/>
        <v>11414.550274944644</v>
      </c>
      <c r="G371" s="79">
        <f t="shared" si="48"/>
        <v>8880.8206835272122</v>
      </c>
      <c r="H371" s="79">
        <f t="shared" si="48"/>
        <v>7302.3719200946989</v>
      </c>
      <c r="I371" s="79">
        <f t="shared" si="48"/>
        <v>6252.9501694212995</v>
      </c>
      <c r="J371" s="79">
        <f t="shared" si="48"/>
        <v>5505.8206761714355</v>
      </c>
      <c r="K371" s="79">
        <f t="shared" si="51"/>
        <v>4947.6146909319641</v>
      </c>
      <c r="L371" s="79">
        <f t="shared" si="49"/>
        <v>4515.3483746185593</v>
      </c>
      <c r="M371" s="79">
        <f t="shared" si="50"/>
        <v>4171.2303626335079</v>
      </c>
      <c r="N371" s="97"/>
      <c r="O371" s="98"/>
      <c r="P371" s="98"/>
      <c r="Q371" s="98"/>
      <c r="R371" s="99"/>
      <c r="S371" s="21"/>
    </row>
    <row r="372" spans="2:19" ht="15.5" hidden="1">
      <c r="B372" s="18"/>
      <c r="C372" s="86">
        <v>385000</v>
      </c>
      <c r="D372" s="87">
        <f t="shared" si="47"/>
        <v>0</v>
      </c>
      <c r="E372" s="87">
        <f t="shared" si="48"/>
        <v>16916.360007325653</v>
      </c>
      <c r="F372" s="87">
        <f t="shared" si="48"/>
        <v>11564.741725930757</v>
      </c>
      <c r="G372" s="87">
        <f t="shared" si="48"/>
        <v>8997.6735872578338</v>
      </c>
      <c r="H372" s="87">
        <f t="shared" si="48"/>
        <v>7398.4557611485761</v>
      </c>
      <c r="I372" s="87">
        <f t="shared" si="48"/>
        <v>6335.225829545263</v>
      </c>
      <c r="J372" s="87">
        <f t="shared" si="48"/>
        <v>5578.265685068427</v>
      </c>
      <c r="K372" s="87">
        <f t="shared" si="51"/>
        <v>5012.7148842337001</v>
      </c>
      <c r="L372" s="87">
        <f t="shared" si="49"/>
        <v>4574.7608532319618</v>
      </c>
      <c r="M372" s="87">
        <f t="shared" si="50"/>
        <v>4226.1149726681597</v>
      </c>
      <c r="N372" s="97"/>
      <c r="O372" s="98"/>
      <c r="P372" s="98"/>
      <c r="Q372" s="98"/>
      <c r="R372" s="99"/>
      <c r="S372" s="21"/>
    </row>
    <row r="373" spans="2:19" ht="15.5">
      <c r="B373" s="18"/>
      <c r="C373" s="78">
        <v>390000</v>
      </c>
      <c r="D373" s="79">
        <f t="shared" si="47"/>
        <v>0</v>
      </c>
      <c r="E373" s="79">
        <f t="shared" si="48"/>
        <v>17136.05299443378</v>
      </c>
      <c r="F373" s="79">
        <f t="shared" si="48"/>
        <v>11714.933176916873</v>
      </c>
      <c r="G373" s="79">
        <f t="shared" si="48"/>
        <v>9114.5264909884536</v>
      </c>
      <c r="H373" s="79">
        <f t="shared" si="48"/>
        <v>7494.5396022024543</v>
      </c>
      <c r="I373" s="79">
        <f t="shared" si="48"/>
        <v>6417.5014896692273</v>
      </c>
      <c r="J373" s="79">
        <f t="shared" si="48"/>
        <v>5650.7106939654204</v>
      </c>
      <c r="K373" s="79">
        <f t="shared" si="51"/>
        <v>5077.8150775354361</v>
      </c>
      <c r="L373" s="79">
        <f t="shared" si="49"/>
        <v>4634.1733318453635</v>
      </c>
      <c r="M373" s="79">
        <f t="shared" si="50"/>
        <v>4280.9995827028106</v>
      </c>
      <c r="N373" s="97"/>
      <c r="O373" s="98"/>
      <c r="P373" s="98"/>
      <c r="Q373" s="98"/>
      <c r="R373" s="99"/>
      <c r="S373" s="21"/>
    </row>
    <row r="374" spans="2:19" ht="15.5" hidden="1">
      <c r="B374" s="18"/>
      <c r="C374" s="86">
        <v>395000</v>
      </c>
      <c r="D374" s="87">
        <f t="shared" si="47"/>
        <v>0</v>
      </c>
      <c r="E374" s="87">
        <f t="shared" si="48"/>
        <v>17355.745981541902</v>
      </c>
      <c r="F374" s="87">
        <f t="shared" si="48"/>
        <v>11865.124627902986</v>
      </c>
      <c r="G374" s="87">
        <f t="shared" si="48"/>
        <v>9231.379394719077</v>
      </c>
      <c r="H374" s="87">
        <f t="shared" si="48"/>
        <v>7590.6234432563315</v>
      </c>
      <c r="I374" s="87">
        <f t="shared" si="48"/>
        <v>6499.7771497931926</v>
      </c>
      <c r="J374" s="87">
        <f t="shared" si="48"/>
        <v>5723.1557028624129</v>
      </c>
      <c r="K374" s="87">
        <f t="shared" si="51"/>
        <v>5142.915270837173</v>
      </c>
      <c r="L374" s="87">
        <f t="shared" si="49"/>
        <v>4693.585810458766</v>
      </c>
      <c r="M374" s="87">
        <f t="shared" si="50"/>
        <v>4335.8841927374624</v>
      </c>
      <c r="N374" s="97"/>
      <c r="O374" s="98"/>
      <c r="P374" s="98"/>
      <c r="Q374" s="98"/>
      <c r="R374" s="99"/>
      <c r="S374" s="21"/>
    </row>
    <row r="375" spans="2:19" ht="16" thickBot="1">
      <c r="B375" s="18"/>
      <c r="C375" s="78">
        <v>400000</v>
      </c>
      <c r="D375" s="79">
        <f t="shared" si="47"/>
        <v>0</v>
      </c>
      <c r="E375" s="79">
        <f t="shared" si="48"/>
        <v>17575.438968650029</v>
      </c>
      <c r="F375" s="79">
        <f t="shared" si="48"/>
        <v>12015.3160788891</v>
      </c>
      <c r="G375" s="79">
        <f t="shared" si="48"/>
        <v>9348.2322984496968</v>
      </c>
      <c r="H375" s="79">
        <f t="shared" ref="H375:J375" si="52">PMT(H$11,H$6,$C375*(-1))</f>
        <v>7686.7072843102096</v>
      </c>
      <c r="I375" s="79">
        <f t="shared" si="52"/>
        <v>6582.052809917157</v>
      </c>
      <c r="J375" s="79">
        <f t="shared" si="52"/>
        <v>5795.6007117594045</v>
      </c>
      <c r="K375" s="79">
        <f t="shared" si="51"/>
        <v>5208.015464138909</v>
      </c>
      <c r="L375" s="79">
        <f t="shared" si="49"/>
        <v>4752.9982890721676</v>
      </c>
      <c r="M375" s="79">
        <f t="shared" si="50"/>
        <v>4390.7688027721133</v>
      </c>
      <c r="N375" s="100"/>
      <c r="O375" s="101"/>
      <c r="P375" s="101"/>
      <c r="Q375" s="101"/>
      <c r="R375" s="102"/>
      <c r="S375" s="21"/>
    </row>
    <row r="376" spans="2:19" ht="15.5">
      <c r="B376" s="18"/>
      <c r="C376" s="103"/>
      <c r="D376" s="104"/>
      <c r="E376" s="104"/>
      <c r="F376" s="104"/>
      <c r="G376" s="104"/>
      <c r="H376" s="104"/>
      <c r="I376" s="104"/>
      <c r="J376" s="104"/>
      <c r="K376" s="104"/>
      <c r="L376" s="104"/>
      <c r="M376" s="105"/>
      <c r="N376" s="105"/>
      <c r="O376" s="105"/>
      <c r="P376" s="105"/>
      <c r="Q376" s="105"/>
      <c r="R376" s="105"/>
      <c r="S376" s="106"/>
    </row>
    <row r="377" spans="2:19" ht="15.5">
      <c r="B377" s="107"/>
      <c r="C377" s="108"/>
      <c r="D377" s="109"/>
      <c r="E377" s="109"/>
      <c r="F377" s="109"/>
      <c r="G377" s="109"/>
      <c r="H377" s="109"/>
      <c r="I377" s="109"/>
      <c r="J377" s="109"/>
      <c r="K377" s="109"/>
      <c r="L377" s="110"/>
      <c r="S377" s="111"/>
    </row>
    <row r="378" spans="2:19" ht="15.5">
      <c r="B378" s="112"/>
      <c r="C378" s="103"/>
      <c r="S378" s="113"/>
    </row>
    <row r="379" spans="2:19">
      <c r="B379" s="112"/>
      <c r="S379" s="113"/>
    </row>
    <row r="380" spans="2:19">
      <c r="B380" s="112"/>
      <c r="S380" s="113"/>
    </row>
    <row r="381" spans="2:19">
      <c r="B381" s="112"/>
      <c r="J381" s="114"/>
      <c r="S381" s="113"/>
    </row>
    <row r="382" spans="2:19">
      <c r="B382" s="112"/>
      <c r="C382" s="115"/>
      <c r="D382" s="115"/>
      <c r="E382" s="115"/>
      <c r="F382" s="115"/>
      <c r="G382" s="115"/>
      <c r="H382" s="115"/>
      <c r="I382" s="115"/>
      <c r="J382" s="115"/>
      <c r="K382" s="115"/>
      <c r="L382" s="115"/>
      <c r="M382" s="115"/>
      <c r="S382" s="113"/>
    </row>
    <row r="383" spans="2:19">
      <c r="B383" s="112"/>
      <c r="C383" s="115"/>
      <c r="D383" s="115"/>
      <c r="E383" s="115"/>
      <c r="F383" s="115"/>
      <c r="G383" s="115"/>
      <c r="H383" s="115"/>
      <c r="I383" s="115"/>
      <c r="J383" s="115"/>
      <c r="K383" s="115"/>
      <c r="L383" s="115"/>
      <c r="M383" s="115"/>
      <c r="S383" s="113"/>
    </row>
    <row r="384" spans="2:19">
      <c r="B384" s="112"/>
      <c r="C384" s="115"/>
      <c r="D384" s="115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S384" s="113"/>
    </row>
    <row r="385" spans="2:20">
      <c r="B385" s="112"/>
      <c r="C385" s="115"/>
      <c r="D385" s="115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S385" s="113"/>
      <c r="T385" s="116"/>
    </row>
    <row r="386" spans="2:20">
      <c r="B386" s="112"/>
      <c r="C386" s="115"/>
      <c r="D386" s="115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S386" s="113"/>
      <c r="T386" s="116"/>
    </row>
    <row r="387" spans="2:20">
      <c r="B387" s="112"/>
      <c r="C387" s="115"/>
      <c r="D387" s="115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S387" s="113"/>
      <c r="T387" s="116"/>
    </row>
    <row r="388" spans="2:20">
      <c r="B388" s="112"/>
      <c r="C388" s="115"/>
      <c r="D388" s="115"/>
      <c r="E388" s="115"/>
      <c r="F388" s="115"/>
      <c r="G388" s="115"/>
      <c r="H388" s="115"/>
      <c r="I388" s="115"/>
      <c r="J388" s="115"/>
      <c r="K388" s="115"/>
      <c r="L388" s="115"/>
      <c r="M388" s="115"/>
      <c r="S388" s="113"/>
    </row>
    <row r="389" spans="2:20">
      <c r="B389" s="112"/>
      <c r="C389" s="115"/>
      <c r="D389" s="115"/>
      <c r="E389" s="115"/>
      <c r="F389" s="115"/>
      <c r="G389" s="115"/>
      <c r="H389" s="115"/>
      <c r="I389" s="115"/>
      <c r="J389" s="115"/>
      <c r="K389" s="115"/>
      <c r="L389" s="115"/>
      <c r="M389" s="115"/>
      <c r="S389" s="113"/>
    </row>
    <row r="390" spans="2:20">
      <c r="B390" s="112"/>
      <c r="C390" s="115"/>
      <c r="D390" s="115"/>
      <c r="E390" s="115"/>
      <c r="F390" s="115"/>
      <c r="G390" s="115"/>
      <c r="H390" s="115"/>
      <c r="I390" s="115"/>
      <c r="J390" s="115"/>
      <c r="K390" s="115"/>
      <c r="L390" s="115"/>
      <c r="M390" s="115"/>
      <c r="S390" s="113"/>
    </row>
    <row r="391" spans="2:20">
      <c r="B391" s="112"/>
      <c r="C391" s="115"/>
      <c r="D391" s="115"/>
      <c r="E391" s="115"/>
      <c r="F391" s="115"/>
      <c r="G391" s="115"/>
      <c r="H391" s="115"/>
      <c r="I391" s="115"/>
      <c r="J391" s="115"/>
      <c r="K391" s="115"/>
      <c r="L391" s="115"/>
      <c r="M391" s="115"/>
      <c r="S391" s="113"/>
    </row>
    <row r="392" spans="2:20">
      <c r="B392" s="112"/>
      <c r="S392" s="113"/>
    </row>
    <row r="393" spans="2:20">
      <c r="B393" s="112"/>
      <c r="S393" s="113"/>
    </row>
    <row r="394" spans="2:20">
      <c r="B394" s="112"/>
      <c r="S394" s="113"/>
    </row>
    <row r="395" spans="2:20">
      <c r="B395" s="112"/>
      <c r="S395" s="113"/>
    </row>
    <row r="396" spans="2:20">
      <c r="B396" s="112"/>
      <c r="S396" s="113"/>
    </row>
    <row r="397" spans="2:20">
      <c r="B397" s="112"/>
      <c r="S397" s="113"/>
    </row>
    <row r="398" spans="2:20">
      <c r="B398" s="112"/>
      <c r="S398" s="113"/>
    </row>
    <row r="399" spans="2:20">
      <c r="B399" s="112"/>
      <c r="S399" s="113"/>
    </row>
    <row r="400" spans="2:20">
      <c r="B400" s="112"/>
      <c r="S400" s="113"/>
    </row>
    <row r="401" spans="2:19" ht="15" thickBot="1">
      <c r="B401" s="117"/>
      <c r="C401" s="118"/>
      <c r="D401" s="118"/>
      <c r="E401" s="118"/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18"/>
      <c r="R401" s="118"/>
      <c r="S401" s="119"/>
    </row>
  </sheetData>
  <sheetProtection algorithmName="SHA-512" hashValue="oRZ+dgwMPnO4mwlE+l+k2xxi5iEtbNE3ZE+tYNlsl+0sJlsEAEVxoWzssJ4N+VGbGe2ef/12asTdyeyNDDLk7Q==" saltValue="1eXjY2HZkYK8zPtumgshAQ==" spinCount="100000" sheet="1" objects="1" scenarios="1"/>
  <mergeCells count="20">
    <mergeCell ref="N30:R30"/>
    <mergeCell ref="J18:M18"/>
    <mergeCell ref="J25:M25"/>
    <mergeCell ref="J27:M27"/>
    <mergeCell ref="C29:M29"/>
    <mergeCell ref="E30:F30"/>
    <mergeCell ref="G30:M30"/>
    <mergeCell ref="C2:R2"/>
    <mergeCell ref="C4:G4"/>
    <mergeCell ref="C14:M14"/>
    <mergeCell ref="C15:M15"/>
    <mergeCell ref="C16:M16"/>
    <mergeCell ref="AG22:AG23"/>
    <mergeCell ref="AG20:AG21"/>
    <mergeCell ref="J19:M19"/>
    <mergeCell ref="AE20:AE23"/>
    <mergeCell ref="AF20:AF21"/>
    <mergeCell ref="J21:M21"/>
    <mergeCell ref="AF22:AF23"/>
    <mergeCell ref="J23:M23"/>
  </mergeCells>
  <dataValidations count="2">
    <dataValidation type="list" allowBlank="1" showInputMessage="1" showErrorMessage="1" sqref="J21" xr:uid="{77762418-B48F-4707-80F7-0EC51A93290D}">
      <formula1>$AA$19:$AA$20</formula1>
    </dataValidation>
    <dataValidation type="list" allowBlank="1" showInputMessage="1" showErrorMessage="1" sqref="J25:M25" xr:uid="{7B326691-7DD9-4E61-AECE-F19BAA971E9D}">
      <formula1>$AA$21:$AA$22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72849-53B4-4C2C-926B-EE2067D3B32B}">
  <dimension ref="A1:AL401"/>
  <sheetViews>
    <sheetView showGridLines="0" topLeftCell="A5" zoomScale="50" zoomScaleNormal="50" workbookViewId="0">
      <selection activeCell="AQ32" sqref="AQ32"/>
    </sheetView>
  </sheetViews>
  <sheetFormatPr defaultRowHeight="14.5"/>
  <cols>
    <col min="1" max="1" width="3.1796875" style="1" customWidth="1"/>
    <col min="2" max="2" width="7.81640625" style="1" customWidth="1"/>
    <col min="3" max="3" width="23.7265625" style="1" bestFit="1" customWidth="1"/>
    <col min="4" max="4" width="24" style="1" hidden="1" customWidth="1"/>
    <col min="5" max="6" width="16.6328125" style="1" customWidth="1"/>
    <col min="7" max="12" width="14.7265625" style="1" customWidth="1"/>
    <col min="13" max="13" width="14" style="1" customWidth="1"/>
    <col min="14" max="14" width="10.54296875" style="1" hidden="1" customWidth="1"/>
    <col min="15" max="18" width="10.453125" style="1" hidden="1" customWidth="1"/>
    <col min="19" max="19" width="8" style="1" customWidth="1"/>
    <col min="20" max="20" width="11.90625" style="1" hidden="1" customWidth="1"/>
    <col min="21" max="21" width="9.08984375" style="1" hidden="1" customWidth="1"/>
    <col min="22" max="22" width="12" style="1" hidden="1" customWidth="1"/>
    <col min="23" max="23" width="45.1796875" style="1" hidden="1" customWidth="1"/>
    <col min="24" max="24" width="3.36328125" style="1" hidden="1" customWidth="1"/>
    <col min="25" max="25" width="31.81640625" style="1" hidden="1" customWidth="1"/>
    <col min="26" max="26" width="3.36328125" style="1" hidden="1" customWidth="1"/>
    <col min="27" max="27" width="16.81640625" style="1" hidden="1" customWidth="1"/>
    <col min="28" max="28" width="6.6328125" style="1" hidden="1" customWidth="1"/>
    <col min="29" max="29" width="4.453125" style="1" hidden="1" customWidth="1"/>
    <col min="30" max="30" width="14.453125" style="1" hidden="1" customWidth="1"/>
    <col min="31" max="31" width="24.54296875" style="1" hidden="1" customWidth="1"/>
    <col min="32" max="32" width="20.7265625" style="1" hidden="1" customWidth="1"/>
    <col min="33" max="33" width="18.90625" style="1" hidden="1" customWidth="1"/>
    <col min="34" max="34" width="13.6328125" style="1" hidden="1" customWidth="1"/>
    <col min="35" max="35" width="11.453125" style="1" hidden="1" customWidth="1"/>
    <col min="36" max="36" width="19.453125" style="1" hidden="1" customWidth="1"/>
    <col min="37" max="37" width="10.54296875" style="1" hidden="1" customWidth="1"/>
    <col min="38" max="38" width="13.90625" style="1" hidden="1" customWidth="1"/>
  </cols>
  <sheetData>
    <row r="1" spans="2:29" hidden="1"/>
    <row r="2" spans="2:29" ht="33.5" hidden="1">
      <c r="C2" s="148" t="s">
        <v>0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</row>
    <row r="3" spans="2:29" hidden="1"/>
    <row r="4" spans="2:29" ht="28.5" hidden="1">
      <c r="C4" s="149" t="s">
        <v>1</v>
      </c>
      <c r="D4" s="149"/>
      <c r="E4" s="149"/>
      <c r="F4" s="149"/>
      <c r="G4" s="149"/>
    </row>
    <row r="6" spans="2:29" hidden="1">
      <c r="C6" s="2" t="s">
        <v>2</v>
      </c>
      <c r="D6" s="2">
        <v>12</v>
      </c>
      <c r="E6" s="2">
        <f t="shared" ref="E6:R6" si="0">12*E32</f>
        <v>24</v>
      </c>
      <c r="F6" s="2">
        <f t="shared" si="0"/>
        <v>36</v>
      </c>
      <c r="G6" s="2">
        <f t="shared" si="0"/>
        <v>48</v>
      </c>
      <c r="H6" s="2">
        <f t="shared" si="0"/>
        <v>60</v>
      </c>
      <c r="I6" s="2">
        <f t="shared" si="0"/>
        <v>72</v>
      </c>
      <c r="J6" s="2">
        <f t="shared" si="0"/>
        <v>84</v>
      </c>
      <c r="K6" s="2">
        <f t="shared" si="0"/>
        <v>96</v>
      </c>
      <c r="L6" s="2">
        <f t="shared" si="0"/>
        <v>108</v>
      </c>
      <c r="M6" s="2">
        <f t="shared" si="0"/>
        <v>120</v>
      </c>
      <c r="N6" s="2">
        <f t="shared" si="0"/>
        <v>132</v>
      </c>
      <c r="O6" s="2">
        <f t="shared" si="0"/>
        <v>144</v>
      </c>
      <c r="P6" s="2">
        <f t="shared" si="0"/>
        <v>156</v>
      </c>
      <c r="Q6" s="2">
        <f t="shared" si="0"/>
        <v>168</v>
      </c>
      <c r="R6" s="2">
        <f t="shared" si="0"/>
        <v>180</v>
      </c>
    </row>
    <row r="7" spans="2:29" ht="21" hidden="1">
      <c r="C7" s="3" t="s">
        <v>3</v>
      </c>
      <c r="D7" s="4">
        <v>2.5600000000000001E-2</v>
      </c>
      <c r="E7" s="4">
        <v>0.03</v>
      </c>
      <c r="F7" s="4">
        <v>0.03</v>
      </c>
      <c r="G7" s="4">
        <v>0.03</v>
      </c>
      <c r="H7" s="4">
        <v>0.03</v>
      </c>
      <c r="I7" s="4">
        <v>0.03</v>
      </c>
      <c r="J7" s="4">
        <v>0.03</v>
      </c>
      <c r="K7" s="4">
        <v>0.03</v>
      </c>
      <c r="L7" s="4">
        <v>0.03</v>
      </c>
      <c r="M7" s="4">
        <v>0.03</v>
      </c>
      <c r="N7" s="4">
        <v>2.5600000000000001E-2</v>
      </c>
      <c r="O7" s="4">
        <v>2.5600000000000001E-2</v>
      </c>
      <c r="P7" s="4">
        <v>2.5600000000000001E-2</v>
      </c>
      <c r="Q7" s="4">
        <v>2.5600000000000001E-2</v>
      </c>
      <c r="R7" s="4">
        <v>2.5600000000000001E-2</v>
      </c>
    </row>
    <row r="8" spans="2:29" ht="21" hidden="1">
      <c r="C8" s="5" t="s">
        <v>4</v>
      </c>
      <c r="D8" s="4">
        <f>E8</f>
        <v>3.9899999999999998E-2</v>
      </c>
      <c r="E8" s="6">
        <f>VLOOKUP(V8,$AD$20:$AK$172,7,0)</f>
        <v>3.9899999999999998E-2</v>
      </c>
      <c r="F8" s="6">
        <f>E8</f>
        <v>3.9899999999999998E-2</v>
      </c>
      <c r="G8" s="6">
        <f>VLOOKUP(V8,$AD$20:$AK$172,8,0)</f>
        <v>4.5499999999999999E-2</v>
      </c>
      <c r="H8" s="7">
        <f>G8</f>
        <v>4.5499999999999999E-2</v>
      </c>
      <c r="I8" s="7">
        <f>G8</f>
        <v>4.5499999999999999E-2</v>
      </c>
      <c r="J8" s="7">
        <f>G8</f>
        <v>4.5499999999999999E-2</v>
      </c>
      <c r="K8" s="7">
        <f>G8</f>
        <v>4.5499999999999999E-2</v>
      </c>
      <c r="L8" s="7">
        <f>G8</f>
        <v>4.5499999999999999E-2</v>
      </c>
      <c r="M8" s="7">
        <f>G8</f>
        <v>4.5499999999999999E-2</v>
      </c>
      <c r="N8" s="4">
        <v>2.4899999999999999E-2</v>
      </c>
      <c r="O8" s="4">
        <v>2.4899999999999999E-2</v>
      </c>
      <c r="P8" s="4">
        <v>2.4899999999999999E-2</v>
      </c>
      <c r="Q8" s="4">
        <v>2.4899999999999999E-2</v>
      </c>
      <c r="R8" s="4">
        <v>2.4899999999999999E-2</v>
      </c>
      <c r="V8" s="8" t="str">
        <f>V19&amp;V23&amp;V21&amp;V25&amp;V27</f>
        <v>P1T1WTR1S3</v>
      </c>
    </row>
    <row r="9" spans="2:29" ht="21" hidden="1">
      <c r="C9" s="3" t="s">
        <v>5</v>
      </c>
      <c r="D9" s="9">
        <f t="shared" ref="D9:R9" si="1">D7+D8</f>
        <v>6.5500000000000003E-2</v>
      </c>
      <c r="E9" s="9">
        <f>E7+E8</f>
        <v>6.989999999999999E-2</v>
      </c>
      <c r="F9" s="9">
        <f t="shared" si="1"/>
        <v>6.989999999999999E-2</v>
      </c>
      <c r="G9" s="9">
        <f t="shared" si="1"/>
        <v>7.5499999999999998E-2</v>
      </c>
      <c r="H9" s="10">
        <f t="shared" si="1"/>
        <v>7.5499999999999998E-2</v>
      </c>
      <c r="I9" s="10">
        <f t="shared" si="1"/>
        <v>7.5499999999999998E-2</v>
      </c>
      <c r="J9" s="10">
        <f t="shared" si="1"/>
        <v>7.5499999999999998E-2</v>
      </c>
      <c r="K9" s="10">
        <f t="shared" si="1"/>
        <v>7.5499999999999998E-2</v>
      </c>
      <c r="L9" s="10">
        <f t="shared" si="1"/>
        <v>7.5499999999999998E-2</v>
      </c>
      <c r="M9" s="10">
        <f t="shared" si="1"/>
        <v>7.5499999999999998E-2</v>
      </c>
      <c r="N9" s="11">
        <f t="shared" si="1"/>
        <v>5.0500000000000003E-2</v>
      </c>
      <c r="O9" s="11">
        <f t="shared" si="1"/>
        <v>5.0500000000000003E-2</v>
      </c>
      <c r="P9" s="11">
        <f t="shared" si="1"/>
        <v>5.0500000000000003E-2</v>
      </c>
      <c r="Q9" s="11">
        <f t="shared" si="1"/>
        <v>5.0500000000000003E-2</v>
      </c>
      <c r="R9" s="11">
        <f t="shared" si="1"/>
        <v>5.0500000000000003E-2</v>
      </c>
    </row>
    <row r="10" spans="2:29" hidden="1">
      <c r="C10" s="2" t="s">
        <v>6</v>
      </c>
      <c r="D10" s="2">
        <v>12</v>
      </c>
      <c r="E10" s="2">
        <v>12</v>
      </c>
      <c r="F10" s="2">
        <v>12</v>
      </c>
      <c r="G10" s="2">
        <v>12</v>
      </c>
      <c r="H10" s="2">
        <v>12</v>
      </c>
      <c r="I10" s="2">
        <v>12</v>
      </c>
      <c r="J10" s="2">
        <v>12</v>
      </c>
      <c r="K10" s="2">
        <v>12</v>
      </c>
      <c r="L10" s="2">
        <v>12</v>
      </c>
      <c r="M10" s="2">
        <v>12</v>
      </c>
      <c r="N10" s="2">
        <v>12</v>
      </c>
      <c r="O10" s="2">
        <v>12</v>
      </c>
      <c r="P10" s="2">
        <v>12</v>
      </c>
      <c r="Q10" s="2">
        <v>12</v>
      </c>
      <c r="R10" s="2">
        <v>12</v>
      </c>
    </row>
    <row r="11" spans="2:29" hidden="1">
      <c r="C11" s="12" t="s">
        <v>7</v>
      </c>
      <c r="D11" s="13">
        <f t="shared" ref="D11:R11" si="2">D9/D10</f>
        <v>5.4583333333333333E-3</v>
      </c>
      <c r="E11" s="13">
        <f>E9/E10</f>
        <v>5.8249999999999994E-3</v>
      </c>
      <c r="F11" s="13">
        <f t="shared" si="2"/>
        <v>5.8249999999999994E-3</v>
      </c>
      <c r="G11" s="13">
        <f t="shared" si="2"/>
        <v>6.2916666666666668E-3</v>
      </c>
      <c r="H11" s="13">
        <f t="shared" si="2"/>
        <v>6.2916666666666668E-3</v>
      </c>
      <c r="I11" s="13">
        <f t="shared" si="2"/>
        <v>6.2916666666666668E-3</v>
      </c>
      <c r="J11" s="13">
        <f t="shared" si="2"/>
        <v>6.2916666666666668E-3</v>
      </c>
      <c r="K11" s="13">
        <f t="shared" si="2"/>
        <v>6.2916666666666668E-3</v>
      </c>
      <c r="L11" s="13">
        <f>L9/L10</f>
        <v>6.2916666666666668E-3</v>
      </c>
      <c r="M11" s="13">
        <f t="shared" si="2"/>
        <v>6.2916666666666668E-3</v>
      </c>
      <c r="N11" s="13">
        <f t="shared" si="2"/>
        <v>4.2083333333333339E-3</v>
      </c>
      <c r="O11" s="13">
        <f t="shared" si="2"/>
        <v>4.2083333333333339E-3</v>
      </c>
      <c r="P11" s="13">
        <f t="shared" si="2"/>
        <v>4.2083333333333339E-3</v>
      </c>
      <c r="Q11" s="13">
        <f t="shared" si="2"/>
        <v>4.2083333333333339E-3</v>
      </c>
      <c r="R11" s="13">
        <f t="shared" si="2"/>
        <v>4.2083333333333339E-3</v>
      </c>
    </row>
    <row r="12" spans="2:29" ht="15" thickBot="1"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2:29" ht="15.5">
      <c r="B13" s="14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2:29" ht="15.5">
      <c r="B14" s="18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20"/>
      <c r="O14" s="20"/>
      <c r="P14" s="20"/>
      <c r="Q14" s="20"/>
      <c r="R14" s="20"/>
      <c r="S14" s="21"/>
      <c r="W14" s="22"/>
      <c r="X14" s="22"/>
      <c r="Y14" s="22"/>
      <c r="Z14" s="22"/>
      <c r="AA14" s="22"/>
      <c r="AB14" s="23"/>
      <c r="AC14" s="24"/>
    </row>
    <row r="15" spans="2:29" ht="18.5">
      <c r="B15" s="18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20"/>
      <c r="O15" s="20"/>
      <c r="P15" s="20"/>
      <c r="Q15" s="20"/>
      <c r="R15" s="20"/>
      <c r="S15" s="21"/>
      <c r="W15" s="25"/>
      <c r="X15" s="25"/>
      <c r="Y15" s="25"/>
      <c r="Z15" s="25"/>
      <c r="AA15" s="25"/>
      <c r="AB15" s="26"/>
      <c r="AC15" s="26"/>
    </row>
    <row r="16" spans="2:29" ht="15.5">
      <c r="B16" s="18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20"/>
      <c r="O16" s="20"/>
      <c r="P16" s="20"/>
      <c r="Q16" s="20"/>
      <c r="R16" s="20"/>
      <c r="S16" s="21"/>
      <c r="W16" s="25"/>
      <c r="X16" s="25"/>
      <c r="Y16" s="25"/>
      <c r="Z16" s="25"/>
      <c r="AA16" s="25"/>
      <c r="AB16" s="26"/>
      <c r="AC16" s="26"/>
    </row>
    <row r="17" spans="2:38" ht="15.5"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"/>
      <c r="O17" s="20"/>
      <c r="P17" s="20"/>
      <c r="Q17" s="20"/>
      <c r="R17" s="20"/>
      <c r="S17" s="21"/>
      <c r="W17" s="25"/>
      <c r="X17" s="25"/>
      <c r="Y17" s="25"/>
      <c r="Z17" s="25"/>
      <c r="AA17" s="25"/>
      <c r="AB17" s="27"/>
      <c r="AC17" s="27"/>
    </row>
    <row r="18" spans="2:38" ht="18.5" thickBot="1">
      <c r="B18" s="18"/>
      <c r="C18" s="28" t="s">
        <v>8</v>
      </c>
      <c r="D18" s="29"/>
      <c r="E18" s="29"/>
      <c r="F18" s="29"/>
      <c r="G18" s="29"/>
      <c r="H18" s="29"/>
      <c r="I18" s="29"/>
      <c r="J18" s="152" t="s">
        <v>9</v>
      </c>
      <c r="K18" s="152"/>
      <c r="L18" s="152"/>
      <c r="M18" s="152"/>
      <c r="N18" s="30"/>
      <c r="O18" s="30"/>
      <c r="P18" s="30"/>
      <c r="Q18" s="30"/>
      <c r="R18" s="30"/>
      <c r="S18" s="31"/>
      <c r="T18" s="32"/>
      <c r="U18" s="32"/>
      <c r="V18" s="32"/>
      <c r="W18" s="33"/>
      <c r="X18" s="33"/>
      <c r="Y18" s="33"/>
      <c r="Z18" s="33"/>
      <c r="AA18" s="33"/>
      <c r="AB18" s="34"/>
      <c r="AC18" s="34"/>
      <c r="AD18" s="32"/>
      <c r="AE18" s="32"/>
      <c r="AF18" s="32"/>
      <c r="AG18" s="32"/>
      <c r="AH18" s="32"/>
      <c r="AI18" s="32"/>
      <c r="AJ18" s="32"/>
      <c r="AK18" s="32"/>
      <c r="AL18" s="32"/>
    </row>
    <row r="19" spans="2:38" ht="18.5" thickBot="1">
      <c r="B19" s="18"/>
      <c r="C19" s="35">
        <v>1</v>
      </c>
      <c r="D19" s="36"/>
      <c r="E19" s="37" t="s">
        <v>10</v>
      </c>
      <c r="F19" s="37"/>
      <c r="G19" s="37"/>
      <c r="H19" s="37"/>
      <c r="I19" s="36"/>
      <c r="J19" s="140" t="s">
        <v>44</v>
      </c>
      <c r="K19" s="141"/>
      <c r="L19" s="141"/>
      <c r="M19" s="142"/>
      <c r="N19" s="30"/>
      <c r="O19" s="30"/>
      <c r="P19" s="30"/>
      <c r="Q19" s="30"/>
      <c r="R19" s="30"/>
      <c r="S19" s="31"/>
      <c r="T19" s="32"/>
      <c r="U19" s="32"/>
      <c r="V19" s="38" t="str">
        <f>VLOOKUP(J19,$W$19:$X$21,2,0)</f>
        <v>P1</v>
      </c>
      <c r="W19" s="39" t="s">
        <v>44</v>
      </c>
      <c r="X19" s="40" t="s">
        <v>13</v>
      </c>
      <c r="Y19" s="39" t="s">
        <v>26</v>
      </c>
      <c r="Z19" s="41" t="s">
        <v>15</v>
      </c>
      <c r="AA19" s="39" t="s">
        <v>16</v>
      </c>
      <c r="AB19" s="40" t="s">
        <v>17</v>
      </c>
      <c r="AC19" s="34"/>
      <c r="AD19" s="42" t="s">
        <v>18</v>
      </c>
      <c r="AE19" s="43" t="s">
        <v>19</v>
      </c>
      <c r="AF19" s="43" t="s">
        <v>117</v>
      </c>
      <c r="AG19" s="43" t="s">
        <v>20</v>
      </c>
      <c r="AH19" s="43" t="s">
        <v>21</v>
      </c>
      <c r="AI19" s="43" t="s">
        <v>22</v>
      </c>
      <c r="AJ19" s="44" t="s">
        <v>23</v>
      </c>
      <c r="AK19" s="44" t="s">
        <v>24</v>
      </c>
      <c r="AL19" s="32"/>
    </row>
    <row r="20" spans="2:38" ht="16" thickBot="1">
      <c r="B20" s="18"/>
      <c r="C20" s="45"/>
      <c r="D20" s="46"/>
      <c r="E20" s="46"/>
      <c r="F20" s="46"/>
      <c r="G20" s="46"/>
      <c r="H20" s="46"/>
      <c r="I20" s="46"/>
      <c r="J20" s="47"/>
      <c r="K20" s="47"/>
      <c r="L20" s="47"/>
      <c r="M20" s="47"/>
      <c r="N20" s="30"/>
      <c r="O20" s="30"/>
      <c r="P20" s="30"/>
      <c r="Q20" s="30"/>
      <c r="R20" s="30"/>
      <c r="S20" s="31"/>
      <c r="T20" s="32"/>
      <c r="U20" s="32"/>
      <c r="V20" s="38"/>
      <c r="W20" s="39"/>
      <c r="X20" s="40" t="s">
        <v>25</v>
      </c>
      <c r="Y20" s="39"/>
      <c r="Z20" s="41" t="s">
        <v>27</v>
      </c>
      <c r="AA20" s="39" t="s">
        <v>28</v>
      </c>
      <c r="AB20" s="40" t="s">
        <v>29</v>
      </c>
      <c r="AC20" s="34"/>
      <c r="AD20" s="48" t="s">
        <v>30</v>
      </c>
      <c r="AE20" s="136" t="s">
        <v>114</v>
      </c>
      <c r="AF20" s="137" t="s">
        <v>118</v>
      </c>
      <c r="AG20" s="133" t="s">
        <v>26</v>
      </c>
      <c r="AH20" s="39" t="s">
        <v>31</v>
      </c>
      <c r="AI20" s="39" t="s">
        <v>32</v>
      </c>
      <c r="AJ20" s="49">
        <v>3.9899999999999998E-2</v>
      </c>
      <c r="AK20" s="49">
        <v>4.9500000000000002E-2</v>
      </c>
      <c r="AL20" s="32"/>
    </row>
    <row r="21" spans="2:38" ht="18.5" thickBot="1">
      <c r="B21" s="18"/>
      <c r="C21" s="35">
        <v>2</v>
      </c>
      <c r="D21" s="36"/>
      <c r="E21" s="37" t="s">
        <v>33</v>
      </c>
      <c r="F21" s="36"/>
      <c r="G21" s="36"/>
      <c r="H21" s="36"/>
      <c r="I21" s="36"/>
      <c r="J21" s="140" t="s">
        <v>16</v>
      </c>
      <c r="K21" s="141"/>
      <c r="L21" s="141"/>
      <c r="M21" s="142"/>
      <c r="N21" s="30"/>
      <c r="O21" s="30"/>
      <c r="P21" s="30"/>
      <c r="Q21" s="30"/>
      <c r="R21" s="30"/>
      <c r="S21" s="31"/>
      <c r="T21" s="32"/>
      <c r="U21" s="32"/>
      <c r="V21" s="38" t="str">
        <f>VLOOKUP(J21,$AA$19:$AB$20,2,0)</f>
        <v>WT</v>
      </c>
      <c r="W21" s="39"/>
      <c r="X21" s="40" t="s">
        <v>34</v>
      </c>
      <c r="Y21" s="50"/>
      <c r="Z21" s="50"/>
      <c r="AA21" s="51" t="s">
        <v>35</v>
      </c>
      <c r="AB21" s="40" t="s">
        <v>36</v>
      </c>
      <c r="AC21" s="34"/>
      <c r="AD21" s="48" t="s">
        <v>37</v>
      </c>
      <c r="AE21" s="136"/>
      <c r="AF21" s="139"/>
      <c r="AG21" s="135"/>
      <c r="AH21" s="39" t="s">
        <v>38</v>
      </c>
      <c r="AI21" s="39" t="s">
        <v>32</v>
      </c>
      <c r="AJ21" s="49">
        <f>AJ20+1%</f>
        <v>4.99E-2</v>
      </c>
      <c r="AK21" s="49">
        <f>AK20+1%</f>
        <v>5.9500000000000004E-2</v>
      </c>
      <c r="AL21" s="32"/>
    </row>
    <row r="22" spans="2:38" ht="16" thickBot="1">
      <c r="B22" s="18"/>
      <c r="C22" s="45"/>
      <c r="D22" s="46"/>
      <c r="E22" s="46"/>
      <c r="F22" s="46"/>
      <c r="G22" s="46"/>
      <c r="H22" s="46"/>
      <c r="I22" s="46"/>
      <c r="J22" s="47"/>
      <c r="K22" s="47"/>
      <c r="L22" s="47"/>
      <c r="M22" s="47"/>
      <c r="N22" s="30"/>
      <c r="O22" s="30"/>
      <c r="P22" s="30"/>
      <c r="Q22" s="30"/>
      <c r="R22" s="30"/>
      <c r="S22" s="31"/>
      <c r="T22" s="32"/>
      <c r="U22" s="32"/>
      <c r="V22" s="38"/>
      <c r="W22" s="39"/>
      <c r="X22" s="40" t="s">
        <v>39</v>
      </c>
      <c r="Y22" s="50"/>
      <c r="Z22" s="50"/>
      <c r="AA22" s="51" t="s">
        <v>40</v>
      </c>
      <c r="AB22" s="52" t="s">
        <v>41</v>
      </c>
      <c r="AC22" s="34"/>
      <c r="AD22" s="48" t="s">
        <v>84</v>
      </c>
      <c r="AE22" s="136"/>
      <c r="AF22" s="137" t="s">
        <v>40</v>
      </c>
      <c r="AG22" s="133" t="s">
        <v>26</v>
      </c>
      <c r="AH22" s="39" t="s">
        <v>31</v>
      </c>
      <c r="AI22" s="39" t="s">
        <v>32</v>
      </c>
      <c r="AJ22" s="49">
        <f>AJ20</f>
        <v>3.9899999999999998E-2</v>
      </c>
      <c r="AK22" s="49">
        <v>0.05</v>
      </c>
      <c r="AL22" s="32"/>
    </row>
    <row r="23" spans="2:38" ht="18.5" thickBot="1">
      <c r="B23" s="18"/>
      <c r="C23" s="35">
        <v>3</v>
      </c>
      <c r="D23" s="36"/>
      <c r="E23" s="37" t="s">
        <v>43</v>
      </c>
      <c r="F23" s="36"/>
      <c r="G23" s="36"/>
      <c r="H23" s="36"/>
      <c r="I23" s="36"/>
      <c r="J23" s="140" t="s">
        <v>26</v>
      </c>
      <c r="K23" s="141"/>
      <c r="L23" s="141"/>
      <c r="M23" s="142"/>
      <c r="N23" s="30"/>
      <c r="O23" s="30"/>
      <c r="P23" s="30"/>
      <c r="Q23" s="30"/>
      <c r="R23" s="30"/>
      <c r="S23" s="31"/>
      <c r="T23" s="32"/>
      <c r="U23" s="32"/>
      <c r="V23" s="38" t="str">
        <f>VLOOKUP(J23,$Y$19:$Z$20,2,0)</f>
        <v>T1</v>
      </c>
      <c r="W23" s="39"/>
      <c r="X23" s="40" t="s">
        <v>45</v>
      </c>
      <c r="Y23" s="50"/>
      <c r="Z23" s="50"/>
      <c r="AA23" s="51"/>
      <c r="AB23" s="52" t="s">
        <v>46</v>
      </c>
      <c r="AC23" s="34"/>
      <c r="AD23" s="48" t="s">
        <v>84</v>
      </c>
      <c r="AE23" s="136"/>
      <c r="AF23" s="139"/>
      <c r="AG23" s="135"/>
      <c r="AH23" s="39" t="s">
        <v>38</v>
      </c>
      <c r="AI23" s="39" t="s">
        <v>32</v>
      </c>
      <c r="AJ23" s="49">
        <f>AJ22+1%</f>
        <v>4.99E-2</v>
      </c>
      <c r="AK23" s="49">
        <f>AK22+1%</f>
        <v>6.0000000000000005E-2</v>
      </c>
      <c r="AL23" s="32"/>
    </row>
    <row r="24" spans="2:38" ht="18.5" thickBot="1">
      <c r="B24" s="18"/>
      <c r="C24" s="45"/>
      <c r="D24" s="36"/>
      <c r="E24" s="37"/>
      <c r="F24" s="36"/>
      <c r="G24" s="36"/>
      <c r="H24" s="36"/>
      <c r="I24" s="36"/>
      <c r="J24" s="53"/>
      <c r="K24" s="53"/>
      <c r="L24" s="53"/>
      <c r="M24" s="53"/>
      <c r="N24" s="30"/>
      <c r="O24" s="30"/>
      <c r="P24" s="30"/>
      <c r="Q24" s="30"/>
      <c r="R24" s="30"/>
      <c r="S24" s="31"/>
      <c r="T24" s="32"/>
      <c r="U24" s="32"/>
      <c r="V24" s="38"/>
      <c r="W24" s="39"/>
      <c r="X24" s="40" t="s">
        <v>48</v>
      </c>
      <c r="Y24" s="50"/>
      <c r="Z24" s="50"/>
      <c r="AA24" s="54"/>
      <c r="AB24" s="52" t="s">
        <v>49</v>
      </c>
      <c r="AC24" s="34"/>
      <c r="AD24" s="48" t="s">
        <v>68</v>
      </c>
      <c r="AE24" s="137" t="s">
        <v>114</v>
      </c>
      <c r="AF24" s="137" t="s">
        <v>118</v>
      </c>
      <c r="AG24" s="133" t="s">
        <v>26</v>
      </c>
      <c r="AH24" s="39" t="s">
        <v>31</v>
      </c>
      <c r="AI24" s="39" t="s">
        <v>115</v>
      </c>
      <c r="AJ24" s="49">
        <f>AJ20</f>
        <v>3.9899999999999998E-2</v>
      </c>
      <c r="AK24" s="49">
        <v>4.7500000000000001E-2</v>
      </c>
      <c r="AL24" s="32"/>
    </row>
    <row r="25" spans="2:38" ht="18.5" thickBot="1">
      <c r="B25" s="18"/>
      <c r="C25" s="35">
        <v>4</v>
      </c>
      <c r="D25" s="36"/>
      <c r="E25" s="37" t="s">
        <v>50</v>
      </c>
      <c r="F25" s="36"/>
      <c r="G25" s="36"/>
      <c r="H25" s="36"/>
      <c r="I25" s="36"/>
      <c r="J25" s="140" t="s">
        <v>35</v>
      </c>
      <c r="K25" s="141"/>
      <c r="L25" s="141"/>
      <c r="M25" s="142"/>
      <c r="N25" s="55"/>
      <c r="O25" s="55"/>
      <c r="P25" s="55"/>
      <c r="Q25" s="55"/>
      <c r="R25" s="55"/>
      <c r="S25" s="31"/>
      <c r="T25" s="32"/>
      <c r="U25" s="32"/>
      <c r="V25" s="38" t="str">
        <f>VLOOKUP(J25,$AA$21:$AB$22,2,0)</f>
        <v>R1</v>
      </c>
      <c r="W25" s="50"/>
      <c r="X25" s="50"/>
      <c r="Y25" s="33"/>
      <c r="Z25" s="33"/>
      <c r="AA25" s="54" t="s">
        <v>51</v>
      </c>
      <c r="AB25" s="56" t="s">
        <v>52</v>
      </c>
      <c r="AC25" s="34"/>
      <c r="AD25" s="48" t="s">
        <v>69</v>
      </c>
      <c r="AE25" s="138"/>
      <c r="AF25" s="139"/>
      <c r="AG25" s="135"/>
      <c r="AH25" s="39" t="s">
        <v>38</v>
      </c>
      <c r="AI25" s="39" t="s">
        <v>115</v>
      </c>
      <c r="AJ25" s="49">
        <f>AJ24+1%</f>
        <v>4.99E-2</v>
      </c>
      <c r="AK25" s="49">
        <f>AK24+1%</f>
        <v>5.7500000000000002E-2</v>
      </c>
      <c r="AL25" s="32"/>
    </row>
    <row r="26" spans="2:38" ht="16" thickBot="1">
      <c r="B26" s="18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55"/>
      <c r="O26" s="55"/>
      <c r="P26" s="55"/>
      <c r="Q26" s="55"/>
      <c r="R26" s="55"/>
      <c r="S26" s="31"/>
      <c r="T26" s="32"/>
      <c r="U26" s="32"/>
      <c r="V26" s="32"/>
      <c r="W26" s="50"/>
      <c r="X26" s="50"/>
      <c r="Y26" s="33"/>
      <c r="Z26" s="33"/>
      <c r="AA26" s="51" t="s">
        <v>53</v>
      </c>
      <c r="AB26" s="57" t="s">
        <v>54</v>
      </c>
      <c r="AC26" s="34"/>
      <c r="AD26" s="48" t="s">
        <v>92</v>
      </c>
      <c r="AE26" s="138"/>
      <c r="AF26" s="137" t="s">
        <v>40</v>
      </c>
      <c r="AG26" s="133" t="s">
        <v>26</v>
      </c>
      <c r="AH26" s="39" t="s">
        <v>31</v>
      </c>
      <c r="AI26" s="39" t="s">
        <v>115</v>
      </c>
      <c r="AJ26" s="49">
        <f>AJ24</f>
        <v>3.9899999999999998E-2</v>
      </c>
      <c r="AK26" s="49">
        <v>4.9000000000000002E-2</v>
      </c>
      <c r="AL26" s="32"/>
    </row>
    <row r="27" spans="2:38" ht="18.5" thickBot="1">
      <c r="B27" s="18"/>
      <c r="C27" s="58">
        <v>5</v>
      </c>
      <c r="D27" s="55"/>
      <c r="E27" s="37" t="s">
        <v>55</v>
      </c>
      <c r="F27" s="59"/>
      <c r="G27" s="55"/>
      <c r="H27" s="55"/>
      <c r="I27" s="55"/>
      <c r="J27" s="153" t="s">
        <v>56</v>
      </c>
      <c r="K27" s="154"/>
      <c r="L27" s="154"/>
      <c r="M27" s="155"/>
      <c r="N27" s="55"/>
      <c r="O27" s="55"/>
      <c r="P27" s="55"/>
      <c r="Q27" s="55"/>
      <c r="R27" s="55"/>
      <c r="S27" s="31"/>
      <c r="T27" s="32"/>
      <c r="U27" s="32"/>
      <c r="V27" s="38" t="str">
        <f>VLOOKUP(J27,$AA$25:$AB$27,2,0)</f>
        <v>S3</v>
      </c>
      <c r="W27" s="50"/>
      <c r="X27" s="50"/>
      <c r="Y27" s="33"/>
      <c r="Z27" s="33"/>
      <c r="AA27" s="60" t="s">
        <v>56</v>
      </c>
      <c r="AB27" s="56" t="s">
        <v>57</v>
      </c>
      <c r="AC27" s="34"/>
      <c r="AD27" s="48" t="s">
        <v>92</v>
      </c>
      <c r="AE27" s="139"/>
      <c r="AF27" s="139"/>
      <c r="AG27" s="135"/>
      <c r="AH27" s="39" t="s">
        <v>38</v>
      </c>
      <c r="AI27" s="39" t="s">
        <v>115</v>
      </c>
      <c r="AJ27" s="49">
        <f>AJ26+1%</f>
        <v>4.99E-2</v>
      </c>
      <c r="AK27" s="49">
        <f>AK26+1%</f>
        <v>5.9000000000000004E-2</v>
      </c>
      <c r="AL27" s="32"/>
    </row>
    <row r="28" spans="2:38" ht="16" thickBot="1">
      <c r="B28" s="1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55"/>
      <c r="O28" s="55"/>
      <c r="P28" s="55"/>
      <c r="Q28" s="55"/>
      <c r="R28" s="55"/>
      <c r="S28" s="31"/>
      <c r="T28" s="32"/>
      <c r="U28" s="32"/>
      <c r="V28" s="32"/>
      <c r="W28" s="50"/>
      <c r="X28" s="50"/>
      <c r="Y28" s="33"/>
      <c r="Z28" s="33"/>
      <c r="AA28" s="33"/>
      <c r="AB28" s="34"/>
      <c r="AC28" s="34"/>
      <c r="AD28" s="48" t="s">
        <v>76</v>
      </c>
      <c r="AE28" s="137" t="s">
        <v>114</v>
      </c>
      <c r="AF28" s="137" t="s">
        <v>118</v>
      </c>
      <c r="AG28" s="133" t="s">
        <v>26</v>
      </c>
      <c r="AH28" s="39" t="s">
        <v>31</v>
      </c>
      <c r="AI28" s="39" t="s">
        <v>116</v>
      </c>
      <c r="AJ28" s="49">
        <f>AJ24</f>
        <v>3.9899999999999998E-2</v>
      </c>
      <c r="AK28" s="49">
        <v>4.5499999999999999E-2</v>
      </c>
      <c r="AL28" s="32"/>
    </row>
    <row r="29" spans="2:38" ht="20.5" thickBot="1">
      <c r="B29" s="18"/>
      <c r="C29" s="143" t="s">
        <v>58</v>
      </c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61"/>
      <c r="O29" s="62"/>
      <c r="P29" s="62"/>
      <c r="Q29" s="62"/>
      <c r="R29" s="63"/>
      <c r="S29" s="31"/>
      <c r="T29" s="32"/>
      <c r="U29" s="32"/>
      <c r="V29" s="32"/>
      <c r="W29" s="50"/>
      <c r="X29" s="50"/>
      <c r="Y29" s="33"/>
      <c r="Z29" s="33"/>
      <c r="AA29" s="33"/>
      <c r="AB29" s="34"/>
      <c r="AC29" s="50"/>
      <c r="AD29" s="48" t="s">
        <v>77</v>
      </c>
      <c r="AE29" s="138"/>
      <c r="AF29" s="139"/>
      <c r="AG29" s="135"/>
      <c r="AH29" s="39" t="s">
        <v>38</v>
      </c>
      <c r="AI29" s="39" t="s">
        <v>116</v>
      </c>
      <c r="AJ29" s="49">
        <f>AJ28+1%</f>
        <v>4.99E-2</v>
      </c>
      <c r="AK29" s="49">
        <f>AK28+1%</f>
        <v>5.5500000000000001E-2</v>
      </c>
      <c r="AL29" s="32"/>
    </row>
    <row r="30" spans="2:38" ht="20.5" thickBot="1">
      <c r="B30" s="18"/>
      <c r="C30" s="64" t="s">
        <v>59</v>
      </c>
      <c r="D30" s="65" t="s">
        <v>60</v>
      </c>
      <c r="E30" s="144" t="str">
        <f>"(K.A.S + "&amp;TEXT(E8*100,"0.00")&amp;"% = "&amp;TEXT(E9*100,"0.00")&amp;"%)"</f>
        <v>(K.A.S + 3.99% = 6.99%)</v>
      </c>
      <c r="F30" s="144"/>
      <c r="G30" s="145" t="str">
        <f>"(K.A.S + "&amp;TEXT(G8*100,"0.00")&amp;"% = "&amp;TEXT(G9*100,"0.00")&amp;"%)"</f>
        <v>(K.A.S + 4.55% = 7.55%)</v>
      </c>
      <c r="H30" s="145"/>
      <c r="I30" s="145"/>
      <c r="J30" s="145"/>
      <c r="K30" s="145"/>
      <c r="L30" s="145"/>
      <c r="M30" s="145"/>
      <c r="N30" s="146" t="s">
        <v>61</v>
      </c>
      <c r="O30" s="146"/>
      <c r="P30" s="146"/>
      <c r="Q30" s="146"/>
      <c r="R30" s="147"/>
      <c r="S30" s="21"/>
      <c r="W30" s="66"/>
      <c r="X30" s="66"/>
      <c r="Y30" s="25"/>
      <c r="Z30" s="25"/>
      <c r="AA30" s="25"/>
      <c r="AD30" s="48" t="s">
        <v>100</v>
      </c>
      <c r="AE30" s="138"/>
      <c r="AF30" s="137" t="s">
        <v>40</v>
      </c>
      <c r="AG30" s="133" t="s">
        <v>26</v>
      </c>
      <c r="AH30" s="39" t="s">
        <v>31</v>
      </c>
      <c r="AI30" s="39" t="s">
        <v>116</v>
      </c>
      <c r="AJ30" s="49">
        <f>AJ28</f>
        <v>3.9899999999999998E-2</v>
      </c>
      <c r="AK30" s="49">
        <v>4.7500000000000001E-2</v>
      </c>
    </row>
    <row r="31" spans="2:38" ht="36" hidden="1">
      <c r="B31" s="18"/>
      <c r="C31" s="64" t="s">
        <v>62</v>
      </c>
      <c r="D31" s="67"/>
      <c r="E31" s="68">
        <f>'[1]2'!B17</f>
        <v>2.8072000000000024E-2</v>
      </c>
      <c r="F31" s="68">
        <f>'[1]3'!B17</f>
        <v>2.793866666666666E-2</v>
      </c>
      <c r="G31" s="69">
        <f>'[1]4'!B17</f>
        <v>2.9636000000000013E-2</v>
      </c>
      <c r="H31" s="69">
        <f>'[1]5'!B17</f>
        <v>2.9775999999999987E-2</v>
      </c>
      <c r="I31" s="69">
        <f>'[1]6'!B17</f>
        <v>2.9953333333333314E-2</v>
      </c>
      <c r="J31" s="69">
        <f>'[1]7'!B17</f>
        <v>3.015885714285713E-2</v>
      </c>
      <c r="K31" s="69">
        <f>'[1]8'!B17</f>
        <v>3.0375999999999976E-2</v>
      </c>
      <c r="L31" s="69">
        <f>'[1]9'!B17</f>
        <v>3.0596888888888903E-2</v>
      </c>
      <c r="M31" s="69">
        <f>'[1]10'!B17</f>
        <v>3.0836000000000002E-2</v>
      </c>
      <c r="N31" s="70"/>
      <c r="O31" s="70"/>
      <c r="P31" s="70"/>
      <c r="Q31" s="70"/>
      <c r="R31" s="71"/>
      <c r="S31" s="21"/>
      <c r="W31" s="66"/>
      <c r="X31" s="66"/>
      <c r="Y31" s="25"/>
      <c r="Z31" s="25"/>
      <c r="AA31" s="25"/>
      <c r="AD31" s="48" t="s">
        <v>100</v>
      </c>
      <c r="AE31" s="139"/>
      <c r="AF31" s="139"/>
      <c r="AG31" s="135"/>
      <c r="AH31" s="39" t="s">
        <v>38</v>
      </c>
      <c r="AI31" s="39" t="s">
        <v>116</v>
      </c>
      <c r="AJ31" s="49">
        <f>AJ30+1%</f>
        <v>4.99E-2</v>
      </c>
      <c r="AK31" s="49">
        <f>AK30+1%</f>
        <v>5.7500000000000002E-2</v>
      </c>
    </row>
    <row r="32" spans="2:38" ht="93.5" thickBot="1">
      <c r="B32" s="18"/>
      <c r="C32" s="72" t="s">
        <v>63</v>
      </c>
      <c r="D32" s="73">
        <v>1</v>
      </c>
      <c r="E32" s="74">
        <v>2</v>
      </c>
      <c r="F32" s="74">
        <v>3</v>
      </c>
      <c r="G32" s="74">
        <v>4</v>
      </c>
      <c r="H32" s="74">
        <v>5</v>
      </c>
      <c r="I32" s="74">
        <v>6</v>
      </c>
      <c r="J32" s="74">
        <v>7</v>
      </c>
      <c r="K32" s="74">
        <v>8</v>
      </c>
      <c r="L32" s="74">
        <v>9</v>
      </c>
      <c r="M32" s="74">
        <v>10</v>
      </c>
      <c r="N32" s="75">
        <v>11</v>
      </c>
      <c r="O32" s="76">
        <v>12</v>
      </c>
      <c r="P32" s="76">
        <v>13</v>
      </c>
      <c r="Q32" s="76">
        <v>14</v>
      </c>
      <c r="R32" s="77">
        <v>15</v>
      </c>
      <c r="S32" s="21"/>
      <c r="W32" s="66"/>
      <c r="X32" s="66"/>
      <c r="Y32" s="25"/>
      <c r="Z32" s="25"/>
      <c r="AA32" s="25"/>
      <c r="AD32" s="120"/>
      <c r="AE32" s="156"/>
      <c r="AF32" s="121"/>
      <c r="AG32" s="157"/>
      <c r="AH32" s="66"/>
      <c r="AI32" s="50"/>
      <c r="AJ32" s="123"/>
      <c r="AK32" s="123"/>
    </row>
    <row r="33" spans="2:37" ht="15.5">
      <c r="B33" s="18"/>
      <c r="C33" s="78">
        <v>10000</v>
      </c>
      <c r="D33" s="79">
        <f>PMT(D$11,D$6,$C33*(-1))</f>
        <v>863.19434493127892</v>
      </c>
      <c r="E33" s="79">
        <f t="shared" ref="E33:J48" si="3">PMT(E$11,E$6,$C33*(-1))</f>
        <v>447.68045826086393</v>
      </c>
      <c r="F33" s="79">
        <f t="shared" si="3"/>
        <v>308.72524913730007</v>
      </c>
      <c r="G33" s="79">
        <f t="shared" si="3"/>
        <v>242.02242678028597</v>
      </c>
      <c r="H33" s="79">
        <f t="shared" si="3"/>
        <v>200.61716930501123</v>
      </c>
      <c r="I33" s="79">
        <f t="shared" si="3"/>
        <v>173.14334223560857</v>
      </c>
      <c r="J33" s="79">
        <f t="shared" si="3"/>
        <v>153.62964451756</v>
      </c>
      <c r="K33" s="79">
        <f>PMT($K$11,$K$6,C33*(-1))</f>
        <v>139.09032187241277</v>
      </c>
      <c r="L33" s="79">
        <f t="shared" ref="L33:L96" si="4">PMT($L$11,$L$6,C33*(-1))</f>
        <v>127.86653216683018</v>
      </c>
      <c r="M33" s="79">
        <f t="shared" ref="M33:M96" si="5">PMT($M$11,$M$6,C33*(-1))</f>
        <v>118.96289185477161</v>
      </c>
      <c r="N33" s="80">
        <f t="shared" ref="N33:N96" si="6">PMT($N$11,$N$6,C33*(-1))</f>
        <v>98.892673477035245</v>
      </c>
      <c r="O33" s="81">
        <f t="shared" ref="O33:O96" si="7">PMT($O$11,$O$6,C33*(-1))</f>
        <v>92.740066254990012</v>
      </c>
      <c r="P33" s="81">
        <f t="shared" ref="P33:P96" si="8">PMT($P$11,$P$6,C33*(-1))</f>
        <v>87.560229057876882</v>
      </c>
      <c r="Q33" s="81">
        <f t="shared" ref="Q33:Q96" si="9">PMT($Q$11,$Q$6,C33*(-1))</f>
        <v>83.144558274553987</v>
      </c>
      <c r="R33" s="82">
        <f t="shared" ref="R33:R96" si="10">PMT($R$11,$R$6,C33*(-1))</f>
        <v>79.340067703333418</v>
      </c>
      <c r="S33" s="21"/>
      <c r="W33" s="66"/>
      <c r="X33" s="66"/>
      <c r="Y33" s="25"/>
      <c r="Z33" s="25"/>
      <c r="AA33" s="25"/>
      <c r="AB33" s="27"/>
      <c r="AC33" s="27"/>
      <c r="AD33" s="120"/>
      <c r="AE33" s="156"/>
      <c r="AF33" s="121"/>
      <c r="AG33" s="157"/>
      <c r="AH33" s="66"/>
      <c r="AI33" s="50"/>
      <c r="AJ33" s="123"/>
      <c r="AK33" s="123"/>
    </row>
    <row r="34" spans="2:37" ht="15.5" hidden="1">
      <c r="B34" s="18"/>
      <c r="C34" s="78">
        <v>11000</v>
      </c>
      <c r="D34" s="79">
        <f t="shared" ref="D34:J83" si="11">PMT(D$11,D$6,$C34*(-1))</f>
        <v>949.51377942440683</v>
      </c>
      <c r="E34" s="79">
        <f t="shared" si="3"/>
        <v>492.44850408695032</v>
      </c>
      <c r="F34" s="79">
        <f t="shared" si="3"/>
        <v>339.59777405103011</v>
      </c>
      <c r="G34" s="79">
        <f t="shared" si="3"/>
        <v>266.22466945831457</v>
      </c>
      <c r="H34" s="79">
        <f t="shared" si="3"/>
        <v>220.67888623551235</v>
      </c>
      <c r="I34" s="79">
        <f t="shared" si="3"/>
        <v>190.45767645916942</v>
      </c>
      <c r="J34" s="79">
        <f t="shared" si="3"/>
        <v>168.992608969316</v>
      </c>
      <c r="K34" s="79">
        <f t="shared" ref="K34:K97" si="12">PMT($K$11,$K$6,C34*(-1))</f>
        <v>152.99935405965405</v>
      </c>
      <c r="L34" s="79">
        <f t="shared" si="4"/>
        <v>140.6531853835132</v>
      </c>
      <c r="M34" s="79">
        <f t="shared" si="5"/>
        <v>130.85918104024879</v>
      </c>
      <c r="N34" s="83">
        <f t="shared" si="6"/>
        <v>108.78194082473878</v>
      </c>
      <c r="O34" s="84">
        <f t="shared" si="7"/>
        <v>102.01407288048901</v>
      </c>
      <c r="P34" s="84">
        <f t="shared" si="8"/>
        <v>96.31625196366457</v>
      </c>
      <c r="Q34" s="84">
        <f t="shared" si="9"/>
        <v>91.459014102009377</v>
      </c>
      <c r="R34" s="85">
        <f t="shared" si="10"/>
        <v>87.274074473666758</v>
      </c>
      <c r="S34" s="21"/>
      <c r="W34" s="66"/>
      <c r="X34" s="66"/>
      <c r="Y34" s="25"/>
      <c r="Z34" s="25"/>
      <c r="AA34" s="25"/>
      <c r="AB34" s="27"/>
      <c r="AC34" s="27"/>
      <c r="AD34" s="120"/>
      <c r="AE34" s="156"/>
      <c r="AF34" s="121"/>
      <c r="AG34" s="157"/>
      <c r="AH34" s="66"/>
      <c r="AI34" s="50"/>
      <c r="AJ34" s="123"/>
      <c r="AK34" s="123"/>
    </row>
    <row r="35" spans="2:37" ht="15.5" hidden="1">
      <c r="B35" s="18"/>
      <c r="C35" s="78">
        <v>12000</v>
      </c>
      <c r="D35" s="79">
        <f t="shared" si="11"/>
        <v>1035.8332139175347</v>
      </c>
      <c r="E35" s="79">
        <f t="shared" si="3"/>
        <v>537.21654991303672</v>
      </c>
      <c r="F35" s="79">
        <f t="shared" si="3"/>
        <v>370.4702989647601</v>
      </c>
      <c r="G35" s="79">
        <f t="shared" si="3"/>
        <v>290.42691213634316</v>
      </c>
      <c r="H35" s="79">
        <f t="shared" si="3"/>
        <v>240.7406031660135</v>
      </c>
      <c r="I35" s="79">
        <f t="shared" si="3"/>
        <v>207.7720106827303</v>
      </c>
      <c r="J35" s="79">
        <f t="shared" si="3"/>
        <v>184.35557342107199</v>
      </c>
      <c r="K35" s="79">
        <f t="shared" si="12"/>
        <v>166.90838624689533</v>
      </c>
      <c r="L35" s="79">
        <f t="shared" si="4"/>
        <v>153.43983860019623</v>
      </c>
      <c r="M35" s="79">
        <f t="shared" si="5"/>
        <v>142.75547022572593</v>
      </c>
      <c r="N35" s="83">
        <f t="shared" si="6"/>
        <v>118.67120817244229</v>
      </c>
      <c r="O35" s="84">
        <f t="shared" si="7"/>
        <v>111.28807950598801</v>
      </c>
      <c r="P35" s="84">
        <f t="shared" si="8"/>
        <v>105.07227486945226</v>
      </c>
      <c r="Q35" s="84">
        <f t="shared" si="9"/>
        <v>99.773469929464781</v>
      </c>
      <c r="R35" s="85">
        <f t="shared" si="10"/>
        <v>95.208081244000098</v>
      </c>
      <c r="S35" s="21"/>
      <c r="W35" s="66"/>
      <c r="X35" s="66"/>
      <c r="Y35" s="25"/>
      <c r="Z35" s="25"/>
      <c r="AA35" s="25"/>
      <c r="AD35" s="120"/>
      <c r="AE35" s="156"/>
      <c r="AF35" s="121"/>
      <c r="AG35" s="157"/>
      <c r="AH35" s="66"/>
      <c r="AI35" s="50"/>
      <c r="AJ35" s="123"/>
      <c r="AK35" s="123"/>
    </row>
    <row r="36" spans="2:37" ht="15.5" hidden="1">
      <c r="B36" s="18"/>
      <c r="C36" s="78">
        <v>13000</v>
      </c>
      <c r="D36" s="79">
        <f t="shared" si="11"/>
        <v>1122.1526484106628</v>
      </c>
      <c r="E36" s="79">
        <f t="shared" si="3"/>
        <v>581.98459573912317</v>
      </c>
      <c r="F36" s="79">
        <f t="shared" si="3"/>
        <v>401.34282387849015</v>
      </c>
      <c r="G36" s="79">
        <f t="shared" si="3"/>
        <v>314.62915481437176</v>
      </c>
      <c r="H36" s="79">
        <f t="shared" si="3"/>
        <v>260.80232009651462</v>
      </c>
      <c r="I36" s="79">
        <f t="shared" si="3"/>
        <v>225.08634490629115</v>
      </c>
      <c r="J36" s="79">
        <f t="shared" si="3"/>
        <v>199.71853787282799</v>
      </c>
      <c r="K36" s="79">
        <f t="shared" si="12"/>
        <v>180.81741843413658</v>
      </c>
      <c r="L36" s="79">
        <f t="shared" si="4"/>
        <v>166.22649181687925</v>
      </c>
      <c r="M36" s="79">
        <f t="shared" si="5"/>
        <v>154.6517594112031</v>
      </c>
      <c r="N36" s="83">
        <f t="shared" si="6"/>
        <v>128.56047552014584</v>
      </c>
      <c r="O36" s="84">
        <f t="shared" si="7"/>
        <v>120.56208613148701</v>
      </c>
      <c r="P36" s="84">
        <f t="shared" si="8"/>
        <v>113.82829777523995</v>
      </c>
      <c r="Q36" s="84">
        <f t="shared" si="9"/>
        <v>108.08792575692017</v>
      </c>
      <c r="R36" s="85">
        <f t="shared" si="10"/>
        <v>103.14208801433344</v>
      </c>
      <c r="S36" s="21"/>
      <c r="W36" s="66"/>
      <c r="X36" s="66"/>
      <c r="Y36" s="25"/>
      <c r="Z36" s="25"/>
      <c r="AA36" s="25"/>
      <c r="AD36" s="115"/>
      <c r="AE36" s="66"/>
      <c r="AF36" s="66"/>
      <c r="AG36" s="66"/>
      <c r="AH36" s="66"/>
      <c r="AI36" s="66"/>
      <c r="AJ36" s="124"/>
      <c r="AK36" s="124"/>
    </row>
    <row r="37" spans="2:37" ht="15.5" hidden="1">
      <c r="B37" s="18"/>
      <c r="C37" s="78">
        <v>14000</v>
      </c>
      <c r="D37" s="79">
        <f t="shared" si="11"/>
        <v>1208.4720829037906</v>
      </c>
      <c r="E37" s="79">
        <f t="shared" si="3"/>
        <v>626.75264156520961</v>
      </c>
      <c r="F37" s="79">
        <f t="shared" si="3"/>
        <v>432.21534879222008</v>
      </c>
      <c r="G37" s="79">
        <f t="shared" si="3"/>
        <v>338.83139749240036</v>
      </c>
      <c r="H37" s="79">
        <f t="shared" si="3"/>
        <v>280.86403702701574</v>
      </c>
      <c r="I37" s="79">
        <f t="shared" si="3"/>
        <v>242.40067912985202</v>
      </c>
      <c r="J37" s="79">
        <f t="shared" si="3"/>
        <v>215.08150232458402</v>
      </c>
      <c r="K37" s="79">
        <f t="shared" si="12"/>
        <v>194.72645062137786</v>
      </c>
      <c r="L37" s="79">
        <f t="shared" si="4"/>
        <v>179.01314503356227</v>
      </c>
      <c r="M37" s="79">
        <f t="shared" si="5"/>
        <v>166.54804859668025</v>
      </c>
      <c r="N37" s="83">
        <f t="shared" si="6"/>
        <v>138.44974286784935</v>
      </c>
      <c r="O37" s="84">
        <f t="shared" si="7"/>
        <v>129.83609275698601</v>
      </c>
      <c r="P37" s="84">
        <f t="shared" si="8"/>
        <v>122.58432068102763</v>
      </c>
      <c r="Q37" s="84">
        <f t="shared" si="9"/>
        <v>116.40238158437558</v>
      </c>
      <c r="R37" s="85">
        <f t="shared" si="10"/>
        <v>111.07609478466678</v>
      </c>
      <c r="S37" s="21"/>
      <c r="W37" s="66"/>
      <c r="X37" s="66"/>
      <c r="Y37" s="25"/>
      <c r="Z37" s="25"/>
      <c r="AA37" s="25"/>
      <c r="AD37" s="120"/>
      <c r="AE37" s="156"/>
      <c r="AF37" s="121"/>
      <c r="AG37" s="157"/>
      <c r="AH37" s="66"/>
      <c r="AI37" s="50"/>
      <c r="AJ37" s="123"/>
      <c r="AK37" s="123"/>
    </row>
    <row r="38" spans="2:37" ht="15.5">
      <c r="B38" s="18"/>
      <c r="C38" s="86">
        <v>15000</v>
      </c>
      <c r="D38" s="87">
        <f t="shared" si="11"/>
        <v>1294.7915173969184</v>
      </c>
      <c r="E38" s="87">
        <f t="shared" si="3"/>
        <v>671.52068739129595</v>
      </c>
      <c r="F38" s="87">
        <f t="shared" si="3"/>
        <v>463.08787370595013</v>
      </c>
      <c r="G38" s="87">
        <f t="shared" si="3"/>
        <v>363.03364017042901</v>
      </c>
      <c r="H38" s="87">
        <f t="shared" si="3"/>
        <v>300.92575395751686</v>
      </c>
      <c r="I38" s="87">
        <f t="shared" si="3"/>
        <v>259.71501335341287</v>
      </c>
      <c r="J38" s="87">
        <f t="shared" si="3"/>
        <v>230.44446677634002</v>
      </c>
      <c r="K38" s="87">
        <f t="shared" si="12"/>
        <v>208.63548280861912</v>
      </c>
      <c r="L38" s="87">
        <f t="shared" si="4"/>
        <v>191.79979825024529</v>
      </c>
      <c r="M38" s="87">
        <f t="shared" si="5"/>
        <v>178.44433778215742</v>
      </c>
      <c r="N38" s="88">
        <f t="shared" si="6"/>
        <v>148.33901021555289</v>
      </c>
      <c r="O38" s="89">
        <f t="shared" si="7"/>
        <v>139.110099382485</v>
      </c>
      <c r="P38" s="89">
        <f t="shared" si="8"/>
        <v>131.34034358681532</v>
      </c>
      <c r="Q38" s="89">
        <f t="shared" si="9"/>
        <v>124.71683741183097</v>
      </c>
      <c r="R38" s="90">
        <f t="shared" si="10"/>
        <v>119.01010155500012</v>
      </c>
      <c r="S38" s="21"/>
      <c r="W38" s="66"/>
      <c r="X38" s="66"/>
      <c r="Y38" s="25"/>
      <c r="Z38" s="25"/>
      <c r="AA38" s="25"/>
      <c r="AD38" s="120"/>
      <c r="AE38" s="156"/>
      <c r="AF38" s="121"/>
      <c r="AG38" s="157"/>
      <c r="AH38" s="66"/>
      <c r="AI38" s="50"/>
      <c r="AJ38" s="123"/>
      <c r="AK38" s="123"/>
    </row>
    <row r="39" spans="2:37" ht="15.5" hidden="1">
      <c r="B39" s="18"/>
      <c r="C39" s="78">
        <v>16000</v>
      </c>
      <c r="D39" s="79">
        <f t="shared" si="11"/>
        <v>1381.1109518900462</v>
      </c>
      <c r="E39" s="79">
        <f t="shared" si="3"/>
        <v>716.2887332173824</v>
      </c>
      <c r="F39" s="79">
        <f t="shared" si="3"/>
        <v>493.96039861968012</v>
      </c>
      <c r="G39" s="79">
        <f t="shared" si="3"/>
        <v>387.23588284845755</v>
      </c>
      <c r="H39" s="79">
        <f t="shared" si="3"/>
        <v>320.98747088801798</v>
      </c>
      <c r="I39" s="79">
        <f t="shared" si="3"/>
        <v>277.02934757697375</v>
      </c>
      <c r="J39" s="79">
        <f t="shared" si="3"/>
        <v>245.80743122809602</v>
      </c>
      <c r="K39" s="79">
        <f t="shared" si="12"/>
        <v>222.54451499586045</v>
      </c>
      <c r="L39" s="79">
        <f t="shared" si="4"/>
        <v>204.58645146692831</v>
      </c>
      <c r="M39" s="79">
        <f t="shared" si="5"/>
        <v>190.34062696763459</v>
      </c>
      <c r="N39" s="83">
        <f t="shared" si="6"/>
        <v>158.2282775632564</v>
      </c>
      <c r="O39" s="84">
        <f t="shared" si="7"/>
        <v>148.38410600798403</v>
      </c>
      <c r="P39" s="84">
        <f t="shared" si="8"/>
        <v>140.09636649260301</v>
      </c>
      <c r="Q39" s="84">
        <f t="shared" si="9"/>
        <v>133.03129323928636</v>
      </c>
      <c r="R39" s="85">
        <f t="shared" si="10"/>
        <v>126.94410832533347</v>
      </c>
      <c r="S39" s="21"/>
      <c r="W39" s="66"/>
      <c r="X39" s="66"/>
      <c r="Y39" s="25"/>
      <c r="Z39" s="25"/>
      <c r="AA39" s="25"/>
      <c r="AD39" s="120"/>
      <c r="AE39" s="156"/>
      <c r="AF39" s="121"/>
      <c r="AG39" s="157"/>
      <c r="AH39" s="66"/>
      <c r="AI39" s="50"/>
      <c r="AJ39" s="123"/>
      <c r="AK39" s="123"/>
    </row>
    <row r="40" spans="2:37" ht="15.5" hidden="1">
      <c r="B40" s="18"/>
      <c r="C40" s="78">
        <v>17000</v>
      </c>
      <c r="D40" s="79">
        <f t="shared" si="11"/>
        <v>1467.4303863831742</v>
      </c>
      <c r="E40" s="79">
        <f t="shared" si="3"/>
        <v>761.05677904346874</v>
      </c>
      <c r="F40" s="79">
        <f t="shared" si="3"/>
        <v>524.83292353341017</v>
      </c>
      <c r="G40" s="79">
        <f t="shared" si="3"/>
        <v>411.43812552648615</v>
      </c>
      <c r="H40" s="79">
        <f t="shared" si="3"/>
        <v>341.0491878185191</v>
      </c>
      <c r="I40" s="79">
        <f t="shared" si="3"/>
        <v>294.34368180053457</v>
      </c>
      <c r="J40" s="79">
        <f t="shared" si="3"/>
        <v>261.17039567985199</v>
      </c>
      <c r="K40" s="79">
        <f t="shared" si="12"/>
        <v>236.45354718310173</v>
      </c>
      <c r="L40" s="79">
        <f t="shared" si="4"/>
        <v>217.3731046836113</v>
      </c>
      <c r="M40" s="79">
        <f t="shared" si="5"/>
        <v>202.23691615311174</v>
      </c>
      <c r="N40" s="83">
        <f t="shared" si="6"/>
        <v>168.11754491095994</v>
      </c>
      <c r="O40" s="84">
        <f t="shared" si="7"/>
        <v>157.658112633483</v>
      </c>
      <c r="P40" s="84">
        <f t="shared" si="8"/>
        <v>148.85238939839067</v>
      </c>
      <c r="Q40" s="84">
        <f t="shared" si="9"/>
        <v>141.34574906674177</v>
      </c>
      <c r="R40" s="85">
        <f t="shared" si="10"/>
        <v>134.8781150956668</v>
      </c>
      <c r="S40" s="21"/>
      <c r="W40" s="66"/>
      <c r="X40" s="66"/>
      <c r="Y40" s="25"/>
      <c r="Z40" s="25"/>
      <c r="AA40" s="25"/>
      <c r="AD40" s="120"/>
      <c r="AE40" s="156"/>
      <c r="AF40" s="121"/>
      <c r="AG40" s="157"/>
      <c r="AH40" s="66"/>
      <c r="AI40" s="50"/>
      <c r="AJ40" s="123"/>
      <c r="AK40" s="123"/>
    </row>
    <row r="41" spans="2:37" ht="15.5" hidden="1">
      <c r="B41" s="18"/>
      <c r="C41" s="78">
        <v>18000</v>
      </c>
      <c r="D41" s="79">
        <f t="shared" si="11"/>
        <v>1553.7498208763022</v>
      </c>
      <c r="E41" s="79">
        <f t="shared" si="3"/>
        <v>805.82482486955507</v>
      </c>
      <c r="F41" s="79">
        <f t="shared" si="3"/>
        <v>555.70544844714016</v>
      </c>
      <c r="G41" s="79">
        <f t="shared" si="3"/>
        <v>435.6403682045148</v>
      </c>
      <c r="H41" s="79">
        <f t="shared" si="3"/>
        <v>361.11090474902022</v>
      </c>
      <c r="I41" s="79">
        <f t="shared" si="3"/>
        <v>311.65801602409545</v>
      </c>
      <c r="J41" s="79">
        <f t="shared" si="3"/>
        <v>276.53336013160799</v>
      </c>
      <c r="K41" s="79">
        <f t="shared" si="12"/>
        <v>250.36257937034298</v>
      </c>
      <c r="L41" s="79">
        <f t="shared" si="4"/>
        <v>230.15975790029435</v>
      </c>
      <c r="M41" s="79">
        <f t="shared" si="5"/>
        <v>214.13320533858894</v>
      </c>
      <c r="N41" s="83">
        <f t="shared" si="6"/>
        <v>178.00681225866347</v>
      </c>
      <c r="O41" s="84">
        <f t="shared" si="7"/>
        <v>166.93211925898203</v>
      </c>
      <c r="P41" s="84">
        <f t="shared" si="8"/>
        <v>157.60841230417839</v>
      </c>
      <c r="Q41" s="84">
        <f t="shared" si="9"/>
        <v>149.66020489419716</v>
      </c>
      <c r="R41" s="85">
        <f t="shared" si="10"/>
        <v>142.81212186600015</v>
      </c>
      <c r="S41" s="21"/>
      <c r="W41" s="66"/>
      <c r="X41" s="66"/>
      <c r="Y41" s="25"/>
      <c r="Z41" s="25"/>
      <c r="AA41" s="25"/>
      <c r="AD41" s="115"/>
      <c r="AE41" s="66"/>
      <c r="AF41" s="66"/>
      <c r="AG41" s="66"/>
      <c r="AH41" s="66"/>
      <c r="AI41" s="66"/>
      <c r="AJ41" s="124"/>
      <c r="AK41" s="124"/>
    </row>
    <row r="42" spans="2:37" ht="15.5" hidden="1">
      <c r="B42" s="18"/>
      <c r="C42" s="78">
        <v>19000</v>
      </c>
      <c r="D42" s="79">
        <f t="shared" si="11"/>
        <v>1640.0692553694303</v>
      </c>
      <c r="E42" s="79">
        <f t="shared" si="3"/>
        <v>850.59287069564152</v>
      </c>
      <c r="F42" s="79">
        <f t="shared" si="3"/>
        <v>586.57797336087015</v>
      </c>
      <c r="G42" s="79">
        <f t="shared" si="3"/>
        <v>459.84261088254334</v>
      </c>
      <c r="H42" s="79">
        <f t="shared" si="3"/>
        <v>381.17262167952134</v>
      </c>
      <c r="I42" s="79">
        <f t="shared" si="3"/>
        <v>328.97235024765627</v>
      </c>
      <c r="J42" s="79">
        <f t="shared" si="3"/>
        <v>291.89632458336399</v>
      </c>
      <c r="K42" s="79">
        <f t="shared" si="12"/>
        <v>264.27161155758427</v>
      </c>
      <c r="L42" s="79">
        <f t="shared" si="4"/>
        <v>242.94641111697734</v>
      </c>
      <c r="M42" s="79">
        <f t="shared" si="5"/>
        <v>226.02949452406605</v>
      </c>
      <c r="N42" s="83">
        <f t="shared" si="6"/>
        <v>187.89607960636698</v>
      </c>
      <c r="O42" s="84">
        <f t="shared" si="7"/>
        <v>176.206125884481</v>
      </c>
      <c r="P42" s="84">
        <f t="shared" si="8"/>
        <v>166.36443520996605</v>
      </c>
      <c r="Q42" s="84">
        <f t="shared" si="9"/>
        <v>157.97466072165258</v>
      </c>
      <c r="R42" s="85">
        <f t="shared" si="10"/>
        <v>150.74612863633348</v>
      </c>
      <c r="S42" s="21"/>
      <c r="W42" s="66"/>
      <c r="X42" s="66"/>
      <c r="Y42" s="25"/>
      <c r="Z42" s="25"/>
      <c r="AA42" s="25"/>
      <c r="AD42" s="120"/>
      <c r="AE42" s="156"/>
      <c r="AF42" s="121"/>
      <c r="AG42" s="157"/>
      <c r="AH42" s="66"/>
      <c r="AI42" s="50"/>
      <c r="AJ42" s="123"/>
      <c r="AK42" s="123"/>
    </row>
    <row r="43" spans="2:37" ht="15.5">
      <c r="B43" s="18"/>
      <c r="C43" s="78">
        <v>20000</v>
      </c>
      <c r="D43" s="79">
        <f t="shared" si="11"/>
        <v>1726.3886898625578</v>
      </c>
      <c r="E43" s="79">
        <f t="shared" si="3"/>
        <v>895.36091652172786</v>
      </c>
      <c r="F43" s="79">
        <f t="shared" si="3"/>
        <v>617.45049827460014</v>
      </c>
      <c r="G43" s="79">
        <f t="shared" si="3"/>
        <v>484.04485356057194</v>
      </c>
      <c r="H43" s="79">
        <f t="shared" si="3"/>
        <v>401.23433861002246</v>
      </c>
      <c r="I43" s="79">
        <f t="shared" si="3"/>
        <v>346.28668447121714</v>
      </c>
      <c r="J43" s="79">
        <f t="shared" si="3"/>
        <v>307.25928903511999</v>
      </c>
      <c r="K43" s="79">
        <f t="shared" si="12"/>
        <v>278.18064374482555</v>
      </c>
      <c r="L43" s="79">
        <f t="shared" si="4"/>
        <v>255.73306433366037</v>
      </c>
      <c r="M43" s="79">
        <f t="shared" si="5"/>
        <v>237.92578370954323</v>
      </c>
      <c r="N43" s="88">
        <f t="shared" si="6"/>
        <v>197.78534695407049</v>
      </c>
      <c r="O43" s="89">
        <f t="shared" si="7"/>
        <v>185.48013250998002</v>
      </c>
      <c r="P43" s="89">
        <f t="shared" si="8"/>
        <v>175.12045811575376</v>
      </c>
      <c r="Q43" s="89">
        <f t="shared" si="9"/>
        <v>166.28911654910797</v>
      </c>
      <c r="R43" s="90">
        <f t="shared" si="10"/>
        <v>158.68013540666684</v>
      </c>
      <c r="S43" s="21"/>
      <c r="W43" s="66"/>
      <c r="X43" s="66"/>
      <c r="Y43" s="25"/>
      <c r="Z43" s="25"/>
      <c r="AA43" s="25"/>
      <c r="AD43" s="120"/>
      <c r="AE43" s="156"/>
      <c r="AF43" s="121"/>
      <c r="AG43" s="157"/>
      <c r="AH43" s="66"/>
      <c r="AI43" s="50"/>
      <c r="AJ43" s="123"/>
      <c r="AK43" s="123"/>
    </row>
    <row r="44" spans="2:37" ht="15.5" hidden="1">
      <c r="B44" s="18"/>
      <c r="C44" s="78">
        <v>21000</v>
      </c>
      <c r="D44" s="79">
        <f t="shared" si="11"/>
        <v>1812.7081243556859</v>
      </c>
      <c r="E44" s="79">
        <f t="shared" si="3"/>
        <v>940.12896234781442</v>
      </c>
      <c r="F44" s="79">
        <f t="shared" si="3"/>
        <v>648.32302318833013</v>
      </c>
      <c r="G44" s="79">
        <f t="shared" si="3"/>
        <v>508.24709623860059</v>
      </c>
      <c r="H44" s="79">
        <f t="shared" si="3"/>
        <v>421.29605554052358</v>
      </c>
      <c r="I44" s="79">
        <f t="shared" si="3"/>
        <v>363.60101869477802</v>
      </c>
      <c r="J44" s="79">
        <f t="shared" si="3"/>
        <v>322.62225348687599</v>
      </c>
      <c r="K44" s="79">
        <f t="shared" si="12"/>
        <v>292.08967593206683</v>
      </c>
      <c r="L44" s="79">
        <f t="shared" si="4"/>
        <v>268.51971755034339</v>
      </c>
      <c r="M44" s="79">
        <f t="shared" si="5"/>
        <v>249.82207289502037</v>
      </c>
      <c r="N44" s="83">
        <f t="shared" si="6"/>
        <v>207.67461430177403</v>
      </c>
      <c r="O44" s="84">
        <f t="shared" si="7"/>
        <v>194.75413913547899</v>
      </c>
      <c r="P44" s="84">
        <f t="shared" si="8"/>
        <v>183.87648102154142</v>
      </c>
      <c r="Q44" s="84">
        <f t="shared" si="9"/>
        <v>174.60357237656336</v>
      </c>
      <c r="R44" s="85">
        <f t="shared" si="10"/>
        <v>166.61414217700019</v>
      </c>
      <c r="S44" s="21"/>
      <c r="W44" s="66"/>
      <c r="X44" s="66"/>
      <c r="Y44" s="25"/>
      <c r="Z44" s="25"/>
      <c r="AA44" s="25"/>
      <c r="AD44" s="120"/>
      <c r="AE44" s="156"/>
      <c r="AF44" s="121"/>
      <c r="AG44" s="157"/>
      <c r="AH44" s="66"/>
      <c r="AI44" s="50"/>
      <c r="AJ44" s="123"/>
      <c r="AK44" s="123"/>
    </row>
    <row r="45" spans="2:37" ht="15.5" hidden="1">
      <c r="B45" s="18"/>
      <c r="C45" s="78">
        <v>22000</v>
      </c>
      <c r="D45" s="79">
        <f t="shared" si="11"/>
        <v>1899.0275588488137</v>
      </c>
      <c r="E45" s="79">
        <f t="shared" si="3"/>
        <v>984.89700817390064</v>
      </c>
      <c r="F45" s="79">
        <f t="shared" si="3"/>
        <v>679.19554810206023</v>
      </c>
      <c r="G45" s="79">
        <f t="shared" si="3"/>
        <v>532.44933891662913</v>
      </c>
      <c r="H45" s="79">
        <f t="shared" si="3"/>
        <v>441.3577724710247</v>
      </c>
      <c r="I45" s="79">
        <f t="shared" si="3"/>
        <v>380.91535291833884</v>
      </c>
      <c r="J45" s="79">
        <f t="shared" si="3"/>
        <v>337.98521793863199</v>
      </c>
      <c r="K45" s="79">
        <f t="shared" si="12"/>
        <v>305.99870811930811</v>
      </c>
      <c r="L45" s="79">
        <f t="shared" si="4"/>
        <v>281.30637076702641</v>
      </c>
      <c r="M45" s="79">
        <f t="shared" si="5"/>
        <v>261.71836208049757</v>
      </c>
      <c r="N45" s="83">
        <f t="shared" si="6"/>
        <v>217.56388164947757</v>
      </c>
      <c r="O45" s="84">
        <f t="shared" si="7"/>
        <v>204.02814576097802</v>
      </c>
      <c r="P45" s="84">
        <f t="shared" si="8"/>
        <v>192.63250392732914</v>
      </c>
      <c r="Q45" s="84">
        <f t="shared" si="9"/>
        <v>182.91802820401875</v>
      </c>
      <c r="R45" s="85">
        <f t="shared" si="10"/>
        <v>174.54814894733352</v>
      </c>
      <c r="S45" s="21"/>
      <c r="W45" s="66"/>
      <c r="X45" s="66"/>
      <c r="AD45" s="120"/>
      <c r="AE45" s="156"/>
      <c r="AF45" s="121"/>
      <c r="AG45" s="157"/>
      <c r="AH45" s="66"/>
      <c r="AI45" s="50"/>
      <c r="AJ45" s="123"/>
      <c r="AK45" s="123"/>
    </row>
    <row r="46" spans="2:37" ht="15.5" hidden="1">
      <c r="B46" s="18"/>
      <c r="C46" s="78">
        <v>23000</v>
      </c>
      <c r="D46" s="79">
        <f t="shared" si="11"/>
        <v>1985.3469933419417</v>
      </c>
      <c r="E46" s="79">
        <f t="shared" si="3"/>
        <v>1029.6650539999871</v>
      </c>
      <c r="F46" s="79">
        <f t="shared" si="3"/>
        <v>710.06807301579011</v>
      </c>
      <c r="G46" s="79">
        <f t="shared" si="3"/>
        <v>556.65158159465773</v>
      </c>
      <c r="H46" s="79">
        <f t="shared" si="3"/>
        <v>461.41948940152582</v>
      </c>
      <c r="I46" s="79">
        <f t="shared" si="3"/>
        <v>398.22968714189972</v>
      </c>
      <c r="J46" s="79">
        <f t="shared" si="3"/>
        <v>353.34818239038799</v>
      </c>
      <c r="K46" s="79">
        <f t="shared" si="12"/>
        <v>319.90774030654939</v>
      </c>
      <c r="L46" s="79">
        <f t="shared" si="4"/>
        <v>294.09302398370943</v>
      </c>
      <c r="M46" s="79">
        <f t="shared" si="5"/>
        <v>273.61465126597471</v>
      </c>
      <c r="N46" s="83">
        <f t="shared" si="6"/>
        <v>227.4531489971811</v>
      </c>
      <c r="O46" s="84">
        <f t="shared" si="7"/>
        <v>213.30215238647699</v>
      </c>
      <c r="P46" s="84">
        <f t="shared" si="8"/>
        <v>201.3885268331168</v>
      </c>
      <c r="Q46" s="84">
        <f t="shared" si="9"/>
        <v>191.23248403147417</v>
      </c>
      <c r="R46" s="85">
        <f t="shared" si="10"/>
        <v>182.48215571766684</v>
      </c>
      <c r="S46" s="21"/>
      <c r="AD46" s="115"/>
      <c r="AE46" s="66"/>
      <c r="AF46" s="66"/>
      <c r="AG46" s="66"/>
      <c r="AH46" s="66"/>
      <c r="AI46" s="66"/>
      <c r="AJ46" s="124"/>
      <c r="AK46" s="124"/>
    </row>
    <row r="47" spans="2:37" ht="15.5" hidden="1">
      <c r="B47" s="18"/>
      <c r="C47" s="78">
        <v>24000</v>
      </c>
      <c r="D47" s="79">
        <f t="shared" si="11"/>
        <v>2071.6664278350695</v>
      </c>
      <c r="E47" s="79">
        <f t="shared" si="3"/>
        <v>1074.4330998260734</v>
      </c>
      <c r="F47" s="79">
        <f t="shared" si="3"/>
        <v>740.94059792952021</v>
      </c>
      <c r="G47" s="79">
        <f t="shared" si="3"/>
        <v>580.85382427268632</v>
      </c>
      <c r="H47" s="79">
        <f t="shared" si="3"/>
        <v>481.481206332027</v>
      </c>
      <c r="I47" s="79">
        <f t="shared" si="3"/>
        <v>415.54402136546059</v>
      </c>
      <c r="J47" s="79">
        <f t="shared" si="3"/>
        <v>368.71114684214399</v>
      </c>
      <c r="K47" s="79">
        <f t="shared" si="12"/>
        <v>333.81677249379067</v>
      </c>
      <c r="L47" s="79">
        <f t="shared" si="4"/>
        <v>306.87967720039245</v>
      </c>
      <c r="M47" s="79">
        <f t="shared" si="5"/>
        <v>285.51094045145186</v>
      </c>
      <c r="N47" s="83">
        <f t="shared" si="6"/>
        <v>237.34241634488458</v>
      </c>
      <c r="O47" s="84">
        <f t="shared" si="7"/>
        <v>222.57615901197602</v>
      </c>
      <c r="P47" s="84">
        <f t="shared" si="8"/>
        <v>210.14454973890452</v>
      </c>
      <c r="Q47" s="84">
        <f t="shared" si="9"/>
        <v>199.54693985892956</v>
      </c>
      <c r="R47" s="85">
        <f t="shared" si="10"/>
        <v>190.4161624880002</v>
      </c>
      <c r="S47" s="21"/>
      <c r="AD47" s="120"/>
      <c r="AE47" s="156"/>
      <c r="AF47" s="121"/>
      <c r="AG47" s="157"/>
      <c r="AH47" s="66"/>
      <c r="AI47" s="66"/>
      <c r="AJ47" s="123"/>
      <c r="AK47" s="123"/>
    </row>
    <row r="48" spans="2:37" ht="15.5">
      <c r="B48" s="18"/>
      <c r="C48" s="86">
        <v>25000</v>
      </c>
      <c r="D48" s="87">
        <f t="shared" si="11"/>
        <v>2157.9858623281975</v>
      </c>
      <c r="E48" s="87">
        <f t="shared" si="3"/>
        <v>1119.20114565216</v>
      </c>
      <c r="F48" s="87">
        <f t="shared" si="3"/>
        <v>771.8131228432502</v>
      </c>
      <c r="G48" s="87">
        <f t="shared" si="3"/>
        <v>605.05606695071492</v>
      </c>
      <c r="H48" s="87">
        <f t="shared" si="3"/>
        <v>501.54292326252812</v>
      </c>
      <c r="I48" s="87">
        <f t="shared" si="3"/>
        <v>432.85835558902141</v>
      </c>
      <c r="J48" s="87">
        <f t="shared" si="3"/>
        <v>384.07411129389999</v>
      </c>
      <c r="K48" s="87">
        <f t="shared" si="12"/>
        <v>347.72580468103195</v>
      </c>
      <c r="L48" s="87">
        <f t="shared" si="4"/>
        <v>319.66633041707547</v>
      </c>
      <c r="M48" s="87">
        <f t="shared" si="5"/>
        <v>297.407229636929</v>
      </c>
      <c r="N48" s="88">
        <f t="shared" si="6"/>
        <v>247.23168369258812</v>
      </c>
      <c r="O48" s="89">
        <f t="shared" si="7"/>
        <v>231.85016563747499</v>
      </c>
      <c r="P48" s="89">
        <f t="shared" si="8"/>
        <v>218.90057264469218</v>
      </c>
      <c r="Q48" s="89">
        <f t="shared" si="9"/>
        <v>207.86139568638495</v>
      </c>
      <c r="R48" s="90">
        <f t="shared" si="10"/>
        <v>198.35016925833355</v>
      </c>
      <c r="S48" s="21"/>
      <c r="AD48" s="120"/>
      <c r="AE48" s="156"/>
      <c r="AF48" s="121"/>
      <c r="AG48" s="157"/>
      <c r="AH48" s="66"/>
      <c r="AI48" s="66"/>
      <c r="AJ48" s="123"/>
      <c r="AK48" s="123"/>
    </row>
    <row r="49" spans="2:37" ht="15.5" hidden="1">
      <c r="B49" s="18"/>
      <c r="C49" s="78">
        <v>26000</v>
      </c>
      <c r="D49" s="79">
        <f t="shared" si="11"/>
        <v>2244.3052968213256</v>
      </c>
      <c r="E49" s="79">
        <f t="shared" si="11"/>
        <v>1163.9691914782463</v>
      </c>
      <c r="F49" s="79">
        <f t="shared" si="11"/>
        <v>802.6856477569803</v>
      </c>
      <c r="G49" s="79">
        <f t="shared" si="11"/>
        <v>629.25830962874352</v>
      </c>
      <c r="H49" s="79">
        <f t="shared" si="11"/>
        <v>521.60464019302924</v>
      </c>
      <c r="I49" s="79">
        <f t="shared" si="11"/>
        <v>450.17268981258229</v>
      </c>
      <c r="J49" s="79">
        <f t="shared" si="11"/>
        <v>399.43707574565599</v>
      </c>
      <c r="K49" s="79">
        <f t="shared" si="12"/>
        <v>361.63483686827317</v>
      </c>
      <c r="L49" s="79">
        <f t="shared" si="4"/>
        <v>332.45298363375849</v>
      </c>
      <c r="M49" s="79">
        <f t="shared" si="5"/>
        <v>309.3035188224062</v>
      </c>
      <c r="N49" s="83">
        <f t="shared" si="6"/>
        <v>257.12095104029169</v>
      </c>
      <c r="O49" s="84">
        <f t="shared" si="7"/>
        <v>241.12417226297401</v>
      </c>
      <c r="P49" s="84">
        <f t="shared" si="8"/>
        <v>227.65659555047989</v>
      </c>
      <c r="Q49" s="84">
        <f t="shared" si="9"/>
        <v>216.17585151384034</v>
      </c>
      <c r="R49" s="85">
        <f t="shared" si="10"/>
        <v>206.28417602866688</v>
      </c>
      <c r="S49" s="21"/>
      <c r="AD49" s="120"/>
      <c r="AE49" s="156"/>
      <c r="AF49" s="121"/>
      <c r="AG49" s="157"/>
      <c r="AH49" s="66"/>
      <c r="AI49" s="66"/>
      <c r="AJ49" s="123"/>
      <c r="AK49" s="123"/>
    </row>
    <row r="50" spans="2:37" ht="15.5" hidden="1">
      <c r="B50" s="18"/>
      <c r="C50" s="78">
        <v>27000</v>
      </c>
      <c r="D50" s="79">
        <f t="shared" si="11"/>
        <v>2330.6247313144531</v>
      </c>
      <c r="E50" s="79">
        <f t="shared" si="11"/>
        <v>1208.7372373043327</v>
      </c>
      <c r="F50" s="79">
        <f t="shared" si="11"/>
        <v>833.55817267071029</v>
      </c>
      <c r="G50" s="79">
        <f t="shared" si="11"/>
        <v>653.46055230677212</v>
      </c>
      <c r="H50" s="79">
        <f t="shared" si="11"/>
        <v>541.66635712353036</v>
      </c>
      <c r="I50" s="79">
        <f t="shared" si="11"/>
        <v>467.48702403614311</v>
      </c>
      <c r="J50" s="79">
        <f t="shared" si="11"/>
        <v>414.80004019741199</v>
      </c>
      <c r="K50" s="79">
        <f t="shared" si="12"/>
        <v>375.54386905551445</v>
      </c>
      <c r="L50" s="79">
        <f t="shared" si="4"/>
        <v>345.23963685044151</v>
      </c>
      <c r="M50" s="79">
        <f t="shared" si="5"/>
        <v>321.19980800788335</v>
      </c>
      <c r="N50" s="83">
        <f t="shared" si="6"/>
        <v>267.01021838799517</v>
      </c>
      <c r="O50" s="84">
        <f t="shared" si="7"/>
        <v>250.39817888847301</v>
      </c>
      <c r="P50" s="84">
        <f t="shared" si="8"/>
        <v>236.41261845626755</v>
      </c>
      <c r="Q50" s="84">
        <f t="shared" si="9"/>
        <v>224.49030734129576</v>
      </c>
      <c r="R50" s="85">
        <f t="shared" si="10"/>
        <v>214.21818279900023</v>
      </c>
      <c r="S50" s="21"/>
      <c r="AD50" s="120"/>
      <c r="AE50" s="156"/>
      <c r="AF50" s="121"/>
      <c r="AG50" s="157"/>
      <c r="AH50" s="66"/>
      <c r="AI50" s="66"/>
      <c r="AJ50" s="123"/>
      <c r="AK50" s="123"/>
    </row>
    <row r="51" spans="2:37" ht="15.5" hidden="1">
      <c r="B51" s="18"/>
      <c r="C51" s="78">
        <v>28000</v>
      </c>
      <c r="D51" s="79">
        <f t="shared" si="11"/>
        <v>2416.9441658075812</v>
      </c>
      <c r="E51" s="79">
        <f t="shared" si="11"/>
        <v>1253.5052831304192</v>
      </c>
      <c r="F51" s="79">
        <f t="shared" si="11"/>
        <v>864.43069758444017</v>
      </c>
      <c r="G51" s="79">
        <f t="shared" si="11"/>
        <v>677.66279498480071</v>
      </c>
      <c r="H51" s="79">
        <f t="shared" si="11"/>
        <v>561.72807405403148</v>
      </c>
      <c r="I51" s="79">
        <f t="shared" si="11"/>
        <v>484.80135825970405</v>
      </c>
      <c r="J51" s="79">
        <f t="shared" si="11"/>
        <v>430.16300464916804</v>
      </c>
      <c r="K51" s="79">
        <f t="shared" si="12"/>
        <v>389.45290124275573</v>
      </c>
      <c r="L51" s="79">
        <f t="shared" si="4"/>
        <v>358.02629006712453</v>
      </c>
      <c r="M51" s="79">
        <f t="shared" si="5"/>
        <v>333.09609719336049</v>
      </c>
      <c r="N51" s="83">
        <f t="shared" si="6"/>
        <v>276.8994857356987</v>
      </c>
      <c r="O51" s="84">
        <f t="shared" si="7"/>
        <v>259.67218551397201</v>
      </c>
      <c r="P51" s="84">
        <f t="shared" si="8"/>
        <v>245.16864136205527</v>
      </c>
      <c r="Q51" s="84">
        <f t="shared" si="9"/>
        <v>232.80476316875115</v>
      </c>
      <c r="R51" s="85">
        <f t="shared" si="10"/>
        <v>222.15218956933356</v>
      </c>
      <c r="S51" s="21"/>
      <c r="AD51" s="115"/>
      <c r="AE51" s="66"/>
      <c r="AF51" s="66"/>
      <c r="AG51" s="66"/>
      <c r="AH51" s="66"/>
      <c r="AI51" s="66"/>
      <c r="AJ51" s="124"/>
      <c r="AK51" s="124"/>
    </row>
    <row r="52" spans="2:37" ht="15.5" hidden="1">
      <c r="B52" s="18"/>
      <c r="C52" s="78">
        <v>29000</v>
      </c>
      <c r="D52" s="79">
        <f t="shared" si="11"/>
        <v>2503.2636003007092</v>
      </c>
      <c r="E52" s="79">
        <f t="shared" si="11"/>
        <v>1298.2733289565056</v>
      </c>
      <c r="F52" s="79">
        <f t="shared" si="11"/>
        <v>895.30322249817016</v>
      </c>
      <c r="G52" s="79">
        <f t="shared" si="11"/>
        <v>701.86503766282931</v>
      </c>
      <c r="H52" s="79">
        <f t="shared" si="11"/>
        <v>581.7897909845326</v>
      </c>
      <c r="I52" s="79">
        <f t="shared" si="11"/>
        <v>502.11569248326481</v>
      </c>
      <c r="J52" s="79">
        <f t="shared" si="11"/>
        <v>445.52596910092399</v>
      </c>
      <c r="K52" s="79">
        <f t="shared" si="12"/>
        <v>403.36193342999701</v>
      </c>
      <c r="L52" s="79">
        <f t="shared" si="4"/>
        <v>370.81294328380756</v>
      </c>
      <c r="M52" s="79">
        <f t="shared" si="5"/>
        <v>344.99238637883769</v>
      </c>
      <c r="N52" s="83">
        <f t="shared" si="6"/>
        <v>286.78875308340224</v>
      </c>
      <c r="O52" s="84">
        <f t="shared" si="7"/>
        <v>268.94619213947101</v>
      </c>
      <c r="P52" s="84">
        <f t="shared" si="8"/>
        <v>253.92466426784293</v>
      </c>
      <c r="Q52" s="84">
        <f t="shared" si="9"/>
        <v>241.11921899620654</v>
      </c>
      <c r="R52" s="85">
        <f t="shared" si="10"/>
        <v>230.08619633966688</v>
      </c>
      <c r="S52" s="21"/>
      <c r="AD52" s="120"/>
      <c r="AE52" s="156"/>
      <c r="AF52" s="121"/>
      <c r="AG52" s="157"/>
      <c r="AH52" s="66"/>
      <c r="AI52" s="66"/>
      <c r="AJ52" s="123"/>
      <c r="AK52" s="123"/>
    </row>
    <row r="53" spans="2:37" ht="15.5">
      <c r="B53" s="18"/>
      <c r="C53" s="78">
        <v>30000</v>
      </c>
      <c r="D53" s="79">
        <f t="shared" si="11"/>
        <v>2589.5830347938368</v>
      </c>
      <c r="E53" s="79">
        <f t="shared" si="11"/>
        <v>1343.0413747825919</v>
      </c>
      <c r="F53" s="79">
        <f t="shared" si="11"/>
        <v>926.17574741190026</v>
      </c>
      <c r="G53" s="79">
        <f t="shared" si="11"/>
        <v>726.06728034085802</v>
      </c>
      <c r="H53" s="79">
        <f t="shared" si="11"/>
        <v>601.85150791503372</v>
      </c>
      <c r="I53" s="79">
        <f t="shared" si="11"/>
        <v>519.43002670682574</v>
      </c>
      <c r="J53" s="79">
        <f t="shared" si="11"/>
        <v>460.88893355268004</v>
      </c>
      <c r="K53" s="79">
        <f t="shared" si="12"/>
        <v>417.27096561723823</v>
      </c>
      <c r="L53" s="79">
        <f t="shared" si="4"/>
        <v>383.59959650049058</v>
      </c>
      <c r="M53" s="79">
        <f t="shared" si="5"/>
        <v>356.88867556431484</v>
      </c>
      <c r="N53" s="88">
        <f t="shared" si="6"/>
        <v>296.67802043110578</v>
      </c>
      <c r="O53" s="89">
        <f t="shared" si="7"/>
        <v>278.22019876497001</v>
      </c>
      <c r="P53" s="89">
        <f t="shared" si="8"/>
        <v>262.68068717363064</v>
      </c>
      <c r="Q53" s="89">
        <f t="shared" si="9"/>
        <v>249.43367482366193</v>
      </c>
      <c r="R53" s="90">
        <f t="shared" si="10"/>
        <v>238.02020311000024</v>
      </c>
      <c r="S53" s="21"/>
      <c r="AD53" s="120"/>
      <c r="AE53" s="156"/>
      <c r="AF53" s="121"/>
      <c r="AG53" s="157"/>
      <c r="AH53" s="66"/>
      <c r="AI53" s="66"/>
      <c r="AJ53" s="123"/>
      <c r="AK53" s="123"/>
    </row>
    <row r="54" spans="2:37" ht="15.5" hidden="1">
      <c r="B54" s="18"/>
      <c r="C54" s="78">
        <v>31000</v>
      </c>
      <c r="D54" s="79">
        <f t="shared" si="11"/>
        <v>2675.9024692869648</v>
      </c>
      <c r="E54" s="79">
        <f t="shared" si="11"/>
        <v>1387.8094206086782</v>
      </c>
      <c r="F54" s="79">
        <f t="shared" si="11"/>
        <v>957.04827232563025</v>
      </c>
      <c r="G54" s="79">
        <f t="shared" si="11"/>
        <v>750.2695230188865</v>
      </c>
      <c r="H54" s="79">
        <f t="shared" si="11"/>
        <v>621.91322484553484</v>
      </c>
      <c r="I54" s="79">
        <f t="shared" si="11"/>
        <v>536.74436093038651</v>
      </c>
      <c r="J54" s="79">
        <f t="shared" si="11"/>
        <v>476.25189800443599</v>
      </c>
      <c r="K54" s="79">
        <f t="shared" si="12"/>
        <v>431.17999780447957</v>
      </c>
      <c r="L54" s="79">
        <f t="shared" si="4"/>
        <v>396.3862497171736</v>
      </c>
      <c r="M54" s="79">
        <f t="shared" si="5"/>
        <v>368.78496474979198</v>
      </c>
      <c r="N54" s="83">
        <f t="shared" si="6"/>
        <v>306.56728777880932</v>
      </c>
      <c r="O54" s="84">
        <f t="shared" si="7"/>
        <v>287.49420539046901</v>
      </c>
      <c r="P54" s="84">
        <f t="shared" si="8"/>
        <v>271.43671007941833</v>
      </c>
      <c r="Q54" s="84">
        <f t="shared" si="9"/>
        <v>257.74813065111732</v>
      </c>
      <c r="R54" s="85">
        <f t="shared" si="10"/>
        <v>245.95420988033359</v>
      </c>
      <c r="S54" s="21"/>
      <c r="AD54" s="120"/>
      <c r="AE54" s="156"/>
      <c r="AF54" s="121"/>
      <c r="AG54" s="157"/>
      <c r="AH54" s="66"/>
      <c r="AI54" s="66"/>
      <c r="AJ54" s="123"/>
      <c r="AK54" s="123"/>
    </row>
    <row r="55" spans="2:37" ht="15.5" hidden="1">
      <c r="B55" s="18"/>
      <c r="C55" s="78">
        <v>32000</v>
      </c>
      <c r="D55" s="79">
        <f t="shared" si="11"/>
        <v>2762.2219037800924</v>
      </c>
      <c r="E55" s="79">
        <f t="shared" si="11"/>
        <v>1432.5774664347648</v>
      </c>
      <c r="F55" s="79">
        <f t="shared" si="11"/>
        <v>987.92079723936024</v>
      </c>
      <c r="G55" s="79">
        <f t="shared" si="11"/>
        <v>774.4717656969151</v>
      </c>
      <c r="H55" s="79">
        <f t="shared" si="11"/>
        <v>641.97494177603596</v>
      </c>
      <c r="I55" s="79">
        <f t="shared" si="11"/>
        <v>554.0586951539475</v>
      </c>
      <c r="J55" s="79">
        <f t="shared" si="11"/>
        <v>491.61486245619204</v>
      </c>
      <c r="K55" s="79">
        <f t="shared" si="12"/>
        <v>445.08902999172091</v>
      </c>
      <c r="L55" s="79">
        <f t="shared" si="4"/>
        <v>409.17290293385662</v>
      </c>
      <c r="M55" s="79">
        <f t="shared" si="5"/>
        <v>380.68125393526918</v>
      </c>
      <c r="N55" s="83">
        <f t="shared" si="6"/>
        <v>316.4565551265128</v>
      </c>
      <c r="O55" s="84">
        <f t="shared" si="7"/>
        <v>296.76821201596806</v>
      </c>
      <c r="P55" s="84">
        <f t="shared" si="8"/>
        <v>280.19273298520602</v>
      </c>
      <c r="Q55" s="84">
        <f t="shared" si="9"/>
        <v>266.06258647857271</v>
      </c>
      <c r="R55" s="85">
        <f t="shared" si="10"/>
        <v>253.88821665066695</v>
      </c>
      <c r="S55" s="21"/>
      <c r="AD55" s="120"/>
      <c r="AE55" s="156"/>
      <c r="AF55" s="121"/>
      <c r="AG55" s="157"/>
      <c r="AH55" s="66"/>
      <c r="AI55" s="66"/>
      <c r="AJ55" s="123"/>
      <c r="AK55" s="123"/>
    </row>
    <row r="56" spans="2:37" ht="15.5" hidden="1">
      <c r="B56" s="18"/>
      <c r="C56" s="78">
        <v>33000</v>
      </c>
      <c r="D56" s="79">
        <f t="shared" si="11"/>
        <v>2848.5413382732204</v>
      </c>
      <c r="E56" s="79">
        <f t="shared" si="11"/>
        <v>1477.3455122608511</v>
      </c>
      <c r="F56" s="79">
        <f t="shared" si="11"/>
        <v>1018.7933221530903</v>
      </c>
      <c r="G56" s="79">
        <f t="shared" si="11"/>
        <v>798.6740083749437</v>
      </c>
      <c r="H56" s="79">
        <f t="shared" si="11"/>
        <v>662.03665870653708</v>
      </c>
      <c r="I56" s="79">
        <f t="shared" si="11"/>
        <v>571.37302937750826</v>
      </c>
      <c r="J56" s="79">
        <f t="shared" si="11"/>
        <v>506.97782690794799</v>
      </c>
      <c r="K56" s="79">
        <f t="shared" si="12"/>
        <v>458.99806217896213</v>
      </c>
      <c r="L56" s="79">
        <f t="shared" si="4"/>
        <v>421.95955615053964</v>
      </c>
      <c r="M56" s="79">
        <f t="shared" si="5"/>
        <v>392.57754312074633</v>
      </c>
      <c r="N56" s="83">
        <f t="shared" si="6"/>
        <v>326.34582247421633</v>
      </c>
      <c r="O56" s="84">
        <f t="shared" si="7"/>
        <v>306.042218641467</v>
      </c>
      <c r="P56" s="84">
        <f t="shared" si="8"/>
        <v>288.94875589099371</v>
      </c>
      <c r="Q56" s="84">
        <f t="shared" si="9"/>
        <v>274.37704230602816</v>
      </c>
      <c r="R56" s="85">
        <f t="shared" si="10"/>
        <v>261.82222342100027</v>
      </c>
      <c r="S56" s="21"/>
      <c r="AD56" s="115"/>
      <c r="AE56" s="66"/>
      <c r="AF56" s="66"/>
      <c r="AG56" s="66"/>
      <c r="AH56" s="66"/>
      <c r="AI56" s="66"/>
      <c r="AJ56" s="124"/>
      <c r="AK56" s="124"/>
    </row>
    <row r="57" spans="2:37" ht="15.5" hidden="1">
      <c r="B57" s="18"/>
      <c r="C57" s="78">
        <v>34000</v>
      </c>
      <c r="D57" s="79">
        <f t="shared" si="11"/>
        <v>2934.8607727663484</v>
      </c>
      <c r="E57" s="79">
        <f t="shared" si="11"/>
        <v>1522.1135580869375</v>
      </c>
      <c r="F57" s="79">
        <f t="shared" si="11"/>
        <v>1049.6658470668203</v>
      </c>
      <c r="G57" s="79">
        <f t="shared" si="11"/>
        <v>822.87625105297229</v>
      </c>
      <c r="H57" s="79">
        <f t="shared" si="11"/>
        <v>682.0983756370382</v>
      </c>
      <c r="I57" s="79">
        <f t="shared" si="11"/>
        <v>588.68736360106914</v>
      </c>
      <c r="J57" s="79">
        <f t="shared" si="11"/>
        <v>522.34079135970399</v>
      </c>
      <c r="K57" s="79">
        <f t="shared" si="12"/>
        <v>472.90709436620347</v>
      </c>
      <c r="L57" s="79">
        <f t="shared" si="4"/>
        <v>434.7462093672226</v>
      </c>
      <c r="M57" s="79">
        <f t="shared" si="5"/>
        <v>404.47383230622347</v>
      </c>
      <c r="N57" s="83">
        <f t="shared" si="6"/>
        <v>336.23508982191987</v>
      </c>
      <c r="O57" s="84">
        <f t="shared" si="7"/>
        <v>315.316225266966</v>
      </c>
      <c r="P57" s="84">
        <f t="shared" si="8"/>
        <v>297.70477879678134</v>
      </c>
      <c r="Q57" s="84">
        <f t="shared" si="9"/>
        <v>282.69149813348355</v>
      </c>
      <c r="R57" s="85">
        <f t="shared" si="10"/>
        <v>269.7562301913336</v>
      </c>
      <c r="S57" s="21"/>
      <c r="AD57" s="120"/>
      <c r="AE57" s="156"/>
      <c r="AF57" s="121"/>
      <c r="AG57" s="157"/>
      <c r="AH57" s="66"/>
      <c r="AI57" s="66"/>
      <c r="AJ57" s="123"/>
      <c r="AK57" s="123"/>
    </row>
    <row r="58" spans="2:37" ht="15.5">
      <c r="B58" s="18"/>
      <c r="C58" s="86">
        <v>35000</v>
      </c>
      <c r="D58" s="87">
        <f t="shared" si="11"/>
        <v>3021.1802072594764</v>
      </c>
      <c r="E58" s="87">
        <f t="shared" si="11"/>
        <v>1566.881603913024</v>
      </c>
      <c r="F58" s="87">
        <f t="shared" si="11"/>
        <v>1080.5383719805502</v>
      </c>
      <c r="G58" s="87">
        <f t="shared" si="11"/>
        <v>847.07849373100089</v>
      </c>
      <c r="H58" s="87">
        <f t="shared" si="11"/>
        <v>702.16009256753932</v>
      </c>
      <c r="I58" s="87">
        <f t="shared" si="11"/>
        <v>606.00169782463001</v>
      </c>
      <c r="J58" s="87">
        <f t="shared" si="11"/>
        <v>537.70375581145993</v>
      </c>
      <c r="K58" s="87">
        <f t="shared" si="12"/>
        <v>486.81612655344469</v>
      </c>
      <c r="L58" s="87">
        <f t="shared" si="4"/>
        <v>447.53286258390563</v>
      </c>
      <c r="M58" s="87">
        <f t="shared" si="5"/>
        <v>416.37012149170067</v>
      </c>
      <c r="N58" s="88">
        <f t="shared" si="6"/>
        <v>346.12435716962335</v>
      </c>
      <c r="O58" s="89">
        <f t="shared" si="7"/>
        <v>324.590231892465</v>
      </c>
      <c r="P58" s="89">
        <f t="shared" si="8"/>
        <v>306.46080170256909</v>
      </c>
      <c r="Q58" s="89">
        <f t="shared" si="9"/>
        <v>291.00595396093894</v>
      </c>
      <c r="R58" s="90">
        <f t="shared" si="10"/>
        <v>277.69023696166693</v>
      </c>
      <c r="S58" s="21"/>
      <c r="AD58" s="120"/>
      <c r="AE58" s="156"/>
      <c r="AF58" s="121"/>
      <c r="AG58" s="157"/>
      <c r="AH58" s="66"/>
      <c r="AI58" s="66"/>
      <c r="AJ58" s="123"/>
      <c r="AK58" s="123"/>
    </row>
    <row r="59" spans="2:37" ht="15.5" hidden="1">
      <c r="B59" s="18"/>
      <c r="C59" s="78">
        <v>36000</v>
      </c>
      <c r="D59" s="79">
        <f t="shared" si="11"/>
        <v>3107.4996417526045</v>
      </c>
      <c r="E59" s="79">
        <f t="shared" si="11"/>
        <v>1611.6496497391101</v>
      </c>
      <c r="F59" s="79">
        <f t="shared" si="11"/>
        <v>1111.4108968942803</v>
      </c>
      <c r="G59" s="79">
        <f t="shared" si="11"/>
        <v>871.2807364090296</v>
      </c>
      <c r="H59" s="79">
        <f t="shared" si="11"/>
        <v>722.22180949804044</v>
      </c>
      <c r="I59" s="79">
        <f t="shared" si="11"/>
        <v>623.31603204819089</v>
      </c>
      <c r="J59" s="79">
        <f t="shared" si="11"/>
        <v>553.06672026321598</v>
      </c>
      <c r="K59" s="79">
        <f t="shared" si="12"/>
        <v>500.72515874068597</v>
      </c>
      <c r="L59" s="79">
        <f t="shared" si="4"/>
        <v>460.3195158005887</v>
      </c>
      <c r="M59" s="79">
        <f t="shared" si="5"/>
        <v>428.26641067717787</v>
      </c>
      <c r="N59" s="83">
        <f t="shared" si="6"/>
        <v>356.01362451732695</v>
      </c>
      <c r="O59" s="84">
        <f t="shared" si="7"/>
        <v>333.86423851796405</v>
      </c>
      <c r="P59" s="84">
        <f t="shared" si="8"/>
        <v>315.21682460835677</v>
      </c>
      <c r="Q59" s="84">
        <f t="shared" si="9"/>
        <v>299.32040978839433</v>
      </c>
      <c r="R59" s="85">
        <f t="shared" si="10"/>
        <v>285.62424373200031</v>
      </c>
      <c r="S59" s="21"/>
      <c r="AD59" s="120"/>
      <c r="AE59" s="156"/>
      <c r="AF59" s="121"/>
      <c r="AG59" s="157"/>
      <c r="AH59" s="66"/>
      <c r="AI59" s="66"/>
      <c r="AJ59" s="123"/>
      <c r="AK59" s="123"/>
    </row>
    <row r="60" spans="2:37" ht="15.5" hidden="1">
      <c r="B60" s="18"/>
      <c r="C60" s="78">
        <v>37000</v>
      </c>
      <c r="D60" s="79">
        <f t="shared" si="11"/>
        <v>3193.8190762457325</v>
      </c>
      <c r="E60" s="79">
        <f t="shared" si="11"/>
        <v>1656.4176955651967</v>
      </c>
      <c r="F60" s="79">
        <f t="shared" si="11"/>
        <v>1142.2834218080104</v>
      </c>
      <c r="G60" s="79">
        <f t="shared" si="11"/>
        <v>895.48297908705808</v>
      </c>
      <c r="H60" s="79">
        <f t="shared" si="11"/>
        <v>742.28352642854156</v>
      </c>
      <c r="I60" s="79">
        <f t="shared" si="11"/>
        <v>640.63036627175165</v>
      </c>
      <c r="J60" s="79">
        <f t="shared" si="11"/>
        <v>568.42968471497204</v>
      </c>
      <c r="K60" s="79">
        <f t="shared" si="12"/>
        <v>514.63419092792719</v>
      </c>
      <c r="L60" s="79">
        <f t="shared" si="4"/>
        <v>473.10616901727167</v>
      </c>
      <c r="M60" s="79">
        <f t="shared" si="5"/>
        <v>440.16269986265496</v>
      </c>
      <c r="N60" s="83">
        <f t="shared" si="6"/>
        <v>365.90289186503043</v>
      </c>
      <c r="O60" s="84">
        <f t="shared" si="7"/>
        <v>343.138245143463</v>
      </c>
      <c r="P60" s="84">
        <f t="shared" si="8"/>
        <v>323.97284751414446</v>
      </c>
      <c r="Q60" s="84">
        <f t="shared" si="9"/>
        <v>307.63486561584978</v>
      </c>
      <c r="R60" s="85">
        <f t="shared" si="10"/>
        <v>293.55825050233364</v>
      </c>
      <c r="S60" s="21"/>
      <c r="AD60" s="120"/>
      <c r="AE60" s="156"/>
      <c r="AF60" s="121"/>
      <c r="AG60" s="157"/>
      <c r="AH60" s="66"/>
      <c r="AI60" s="66"/>
      <c r="AJ60" s="123"/>
      <c r="AK60" s="123"/>
    </row>
    <row r="61" spans="2:37" ht="15.5" hidden="1">
      <c r="B61" s="18"/>
      <c r="C61" s="78">
        <v>38000</v>
      </c>
      <c r="D61" s="79">
        <f t="shared" si="11"/>
        <v>3280.1385107388605</v>
      </c>
      <c r="E61" s="79">
        <f t="shared" si="11"/>
        <v>1701.185741391283</v>
      </c>
      <c r="F61" s="79">
        <f t="shared" si="11"/>
        <v>1173.1559467217403</v>
      </c>
      <c r="G61" s="79">
        <f t="shared" si="11"/>
        <v>919.68522176508668</v>
      </c>
      <c r="H61" s="79">
        <f t="shared" si="11"/>
        <v>762.34524335904268</v>
      </c>
      <c r="I61" s="79">
        <f t="shared" si="11"/>
        <v>657.94470049531253</v>
      </c>
      <c r="J61" s="79">
        <f t="shared" si="11"/>
        <v>583.79264916672798</v>
      </c>
      <c r="K61" s="79">
        <f t="shared" si="12"/>
        <v>528.54322311516853</v>
      </c>
      <c r="L61" s="79">
        <f t="shared" si="4"/>
        <v>485.89282223395469</v>
      </c>
      <c r="M61" s="79">
        <f t="shared" si="5"/>
        <v>452.0589890481321</v>
      </c>
      <c r="N61" s="83">
        <f t="shared" si="6"/>
        <v>375.79215921273396</v>
      </c>
      <c r="O61" s="84">
        <f t="shared" si="7"/>
        <v>352.41225176896199</v>
      </c>
      <c r="P61" s="84">
        <f t="shared" si="8"/>
        <v>332.72887041993209</v>
      </c>
      <c r="Q61" s="84">
        <f t="shared" si="9"/>
        <v>315.94932144330517</v>
      </c>
      <c r="R61" s="85">
        <f t="shared" si="10"/>
        <v>301.49225727266696</v>
      </c>
      <c r="S61" s="21"/>
      <c r="AD61" s="115"/>
      <c r="AE61" s="66"/>
      <c r="AF61" s="66"/>
      <c r="AG61" s="66"/>
      <c r="AH61" s="66"/>
      <c r="AI61" s="66"/>
      <c r="AJ61" s="124"/>
      <c r="AK61" s="124"/>
    </row>
    <row r="62" spans="2:37" ht="15.5" hidden="1">
      <c r="B62" s="18"/>
      <c r="C62" s="78">
        <v>39000</v>
      </c>
      <c r="D62" s="79">
        <f t="shared" si="11"/>
        <v>3366.4579452319877</v>
      </c>
      <c r="E62" s="79">
        <f t="shared" si="11"/>
        <v>1745.9537872173696</v>
      </c>
      <c r="F62" s="79">
        <f t="shared" si="11"/>
        <v>1204.0284716354702</v>
      </c>
      <c r="G62" s="79">
        <f t="shared" si="11"/>
        <v>943.88746444311539</v>
      </c>
      <c r="H62" s="79">
        <f t="shared" si="11"/>
        <v>782.4069602895438</v>
      </c>
      <c r="I62" s="79">
        <f t="shared" si="11"/>
        <v>675.25903471887352</v>
      </c>
      <c r="J62" s="79">
        <f t="shared" si="11"/>
        <v>599.15561361848404</v>
      </c>
      <c r="K62" s="79">
        <f t="shared" si="12"/>
        <v>542.45225530240975</v>
      </c>
      <c r="L62" s="79">
        <f t="shared" si="4"/>
        <v>498.67947545063777</v>
      </c>
      <c r="M62" s="79">
        <f t="shared" si="5"/>
        <v>463.95527823360931</v>
      </c>
      <c r="N62" s="83">
        <f t="shared" si="6"/>
        <v>385.6814265604375</v>
      </c>
      <c r="O62" s="84">
        <f t="shared" si="7"/>
        <v>361.68625839446099</v>
      </c>
      <c r="P62" s="84">
        <f t="shared" si="8"/>
        <v>341.48489332571984</v>
      </c>
      <c r="Q62" s="84">
        <f t="shared" si="9"/>
        <v>324.26377727076056</v>
      </c>
      <c r="R62" s="85">
        <f t="shared" si="10"/>
        <v>309.42626404300034</v>
      </c>
      <c r="S62" s="21"/>
      <c r="AD62" s="120"/>
      <c r="AE62" s="156"/>
      <c r="AF62" s="121"/>
      <c r="AG62" s="157"/>
      <c r="AH62" s="66"/>
      <c r="AI62" s="66"/>
      <c r="AJ62" s="123"/>
      <c r="AK62" s="123"/>
    </row>
    <row r="63" spans="2:37" ht="15.5">
      <c r="B63" s="18"/>
      <c r="C63" s="78">
        <v>40000</v>
      </c>
      <c r="D63" s="79">
        <f t="shared" si="11"/>
        <v>3452.7773797251157</v>
      </c>
      <c r="E63" s="79">
        <f t="shared" si="11"/>
        <v>1790.7218330434557</v>
      </c>
      <c r="F63" s="79">
        <f t="shared" si="11"/>
        <v>1234.9009965492003</v>
      </c>
      <c r="G63" s="79">
        <f t="shared" si="11"/>
        <v>968.08970712114387</v>
      </c>
      <c r="H63" s="79">
        <f t="shared" si="11"/>
        <v>802.46867722004492</v>
      </c>
      <c r="I63" s="79">
        <f t="shared" si="11"/>
        <v>692.57336894243429</v>
      </c>
      <c r="J63" s="79">
        <f t="shared" si="11"/>
        <v>614.51857807023998</v>
      </c>
      <c r="K63" s="79">
        <f t="shared" si="12"/>
        <v>556.36128748965109</v>
      </c>
      <c r="L63" s="79">
        <f t="shared" si="4"/>
        <v>511.46612866732073</v>
      </c>
      <c r="M63" s="79">
        <f t="shared" si="5"/>
        <v>475.85156741908645</v>
      </c>
      <c r="N63" s="88">
        <f t="shared" si="6"/>
        <v>395.57069390814098</v>
      </c>
      <c r="O63" s="89">
        <f t="shared" si="7"/>
        <v>370.96026501996005</v>
      </c>
      <c r="P63" s="89">
        <f t="shared" si="8"/>
        <v>350.24091623150753</v>
      </c>
      <c r="Q63" s="89">
        <f t="shared" si="9"/>
        <v>332.57823309821595</v>
      </c>
      <c r="R63" s="90">
        <f t="shared" si="10"/>
        <v>317.36027081333367</v>
      </c>
      <c r="S63" s="21"/>
      <c r="AD63" s="120"/>
      <c r="AE63" s="156"/>
      <c r="AF63" s="121"/>
      <c r="AG63" s="157"/>
      <c r="AH63" s="66"/>
      <c r="AI63" s="66"/>
      <c r="AJ63" s="123"/>
      <c r="AK63" s="123"/>
    </row>
    <row r="64" spans="2:37" ht="15.5" hidden="1">
      <c r="B64" s="18"/>
      <c r="C64" s="78">
        <v>41000</v>
      </c>
      <c r="D64" s="79">
        <f t="shared" si="11"/>
        <v>3539.0968142182437</v>
      </c>
      <c r="E64" s="79">
        <f t="shared" si="11"/>
        <v>1835.4898788695423</v>
      </c>
      <c r="F64" s="79">
        <f t="shared" si="11"/>
        <v>1265.7735214629304</v>
      </c>
      <c r="G64" s="79">
        <f t="shared" si="11"/>
        <v>992.29194979917247</v>
      </c>
      <c r="H64" s="79">
        <f t="shared" si="11"/>
        <v>822.53039415054604</v>
      </c>
      <c r="I64" s="79">
        <f t="shared" si="11"/>
        <v>709.88770316599516</v>
      </c>
      <c r="J64" s="79">
        <f t="shared" si="11"/>
        <v>629.88154252199604</v>
      </c>
      <c r="K64" s="79">
        <f t="shared" si="12"/>
        <v>570.27031967689231</v>
      </c>
      <c r="L64" s="79">
        <f t="shared" si="4"/>
        <v>524.25278188400375</v>
      </c>
      <c r="M64" s="79">
        <f t="shared" si="5"/>
        <v>487.74785660456365</v>
      </c>
      <c r="N64" s="83">
        <f t="shared" si="6"/>
        <v>405.45996125584458</v>
      </c>
      <c r="O64" s="84">
        <f t="shared" si="7"/>
        <v>380.23427164545899</v>
      </c>
      <c r="P64" s="84">
        <f t="shared" si="8"/>
        <v>358.99693913729521</v>
      </c>
      <c r="Q64" s="84">
        <f t="shared" si="9"/>
        <v>340.89268892567134</v>
      </c>
      <c r="R64" s="85">
        <f t="shared" si="10"/>
        <v>325.29427758366705</v>
      </c>
      <c r="S64" s="21"/>
      <c r="AD64" s="120"/>
      <c r="AE64" s="156"/>
      <c r="AF64" s="121"/>
      <c r="AG64" s="157"/>
      <c r="AH64" s="66"/>
      <c r="AI64" s="66"/>
      <c r="AJ64" s="123"/>
      <c r="AK64" s="123"/>
    </row>
    <row r="65" spans="2:37" ht="15.5" hidden="1">
      <c r="B65" s="18"/>
      <c r="C65" s="78">
        <v>42000</v>
      </c>
      <c r="D65" s="79">
        <f t="shared" si="11"/>
        <v>3625.4162487113717</v>
      </c>
      <c r="E65" s="79">
        <f t="shared" si="11"/>
        <v>1880.2579246956288</v>
      </c>
      <c r="F65" s="79">
        <f t="shared" si="11"/>
        <v>1296.6460463766603</v>
      </c>
      <c r="G65" s="79">
        <f t="shared" si="11"/>
        <v>1016.4941924772012</v>
      </c>
      <c r="H65" s="79">
        <f t="shared" si="11"/>
        <v>842.59211108104716</v>
      </c>
      <c r="I65" s="79">
        <f t="shared" si="11"/>
        <v>727.20203738955604</v>
      </c>
      <c r="J65" s="79">
        <f t="shared" si="11"/>
        <v>645.24450697375198</v>
      </c>
      <c r="K65" s="79">
        <f t="shared" si="12"/>
        <v>584.17935186413365</v>
      </c>
      <c r="L65" s="79">
        <f t="shared" si="4"/>
        <v>537.03943510068677</v>
      </c>
      <c r="M65" s="79">
        <f t="shared" si="5"/>
        <v>499.64414579004074</v>
      </c>
      <c r="N65" s="83">
        <f t="shared" si="6"/>
        <v>415.34922860354806</v>
      </c>
      <c r="O65" s="84">
        <f t="shared" si="7"/>
        <v>389.50827827095799</v>
      </c>
      <c r="P65" s="84">
        <f t="shared" si="8"/>
        <v>367.75296204308285</v>
      </c>
      <c r="Q65" s="84">
        <f t="shared" si="9"/>
        <v>349.20714475312673</v>
      </c>
      <c r="R65" s="85">
        <f t="shared" si="10"/>
        <v>333.22828435400038</v>
      </c>
      <c r="S65" s="21"/>
      <c r="AD65" s="120"/>
      <c r="AE65" s="156"/>
      <c r="AF65" s="121"/>
      <c r="AG65" s="157"/>
      <c r="AH65" s="66"/>
      <c r="AI65" s="66"/>
      <c r="AJ65" s="123"/>
      <c r="AK65" s="123"/>
    </row>
    <row r="66" spans="2:37" ht="15.5" hidden="1">
      <c r="B66" s="18"/>
      <c r="C66" s="78">
        <v>43000</v>
      </c>
      <c r="D66" s="79">
        <f t="shared" si="11"/>
        <v>3711.7356832044998</v>
      </c>
      <c r="E66" s="79">
        <f t="shared" si="11"/>
        <v>1925.0259705217152</v>
      </c>
      <c r="F66" s="79">
        <f t="shared" si="11"/>
        <v>1327.5185712903904</v>
      </c>
      <c r="G66" s="79">
        <f t="shared" si="11"/>
        <v>1040.6964351552297</v>
      </c>
      <c r="H66" s="79">
        <f t="shared" si="11"/>
        <v>862.6538280115484</v>
      </c>
      <c r="I66" s="79">
        <f t="shared" si="11"/>
        <v>744.51637161311692</v>
      </c>
      <c r="J66" s="79">
        <f t="shared" si="11"/>
        <v>660.60747142550804</v>
      </c>
      <c r="K66" s="79">
        <f t="shared" si="12"/>
        <v>598.08838405137487</v>
      </c>
      <c r="L66" s="79">
        <f t="shared" si="4"/>
        <v>549.82608831736979</v>
      </c>
      <c r="M66" s="79">
        <f t="shared" si="5"/>
        <v>511.54043497551788</v>
      </c>
      <c r="N66" s="83">
        <f t="shared" si="6"/>
        <v>425.23849595125159</v>
      </c>
      <c r="O66" s="84">
        <f t="shared" si="7"/>
        <v>398.78228489645704</v>
      </c>
      <c r="P66" s="84">
        <f t="shared" si="8"/>
        <v>376.50898494887059</v>
      </c>
      <c r="Q66" s="84">
        <f t="shared" si="9"/>
        <v>357.52160058058212</v>
      </c>
      <c r="R66" s="85">
        <f t="shared" si="10"/>
        <v>341.16229112433371</v>
      </c>
      <c r="S66" s="21"/>
      <c r="AD66" s="115"/>
      <c r="AE66" s="66"/>
      <c r="AF66" s="66"/>
      <c r="AG66" s="66"/>
      <c r="AH66" s="66"/>
      <c r="AI66" s="66"/>
      <c r="AJ66" s="124"/>
      <c r="AK66" s="124"/>
    </row>
    <row r="67" spans="2:37" ht="15.5" hidden="1">
      <c r="B67" s="18"/>
      <c r="C67" s="78">
        <v>44000</v>
      </c>
      <c r="D67" s="79">
        <f t="shared" si="11"/>
        <v>3798.0551176976273</v>
      </c>
      <c r="E67" s="79">
        <f t="shared" si="11"/>
        <v>1969.7940163478013</v>
      </c>
      <c r="F67" s="79">
        <f t="shared" si="11"/>
        <v>1358.3910962041205</v>
      </c>
      <c r="G67" s="79">
        <f t="shared" si="11"/>
        <v>1064.8986778332583</v>
      </c>
      <c r="H67" s="79">
        <f t="shared" si="11"/>
        <v>882.71554494204941</v>
      </c>
      <c r="I67" s="79">
        <f t="shared" si="11"/>
        <v>761.83070583667768</v>
      </c>
      <c r="J67" s="79">
        <f t="shared" si="11"/>
        <v>675.97043587726398</v>
      </c>
      <c r="K67" s="79">
        <f t="shared" si="12"/>
        <v>611.99741623861621</v>
      </c>
      <c r="L67" s="79">
        <f t="shared" si="4"/>
        <v>562.61274153405282</v>
      </c>
      <c r="M67" s="79">
        <f t="shared" si="5"/>
        <v>523.43672416099514</v>
      </c>
      <c r="N67" s="83">
        <f t="shared" si="6"/>
        <v>435.12776329895513</v>
      </c>
      <c r="O67" s="84">
        <f t="shared" si="7"/>
        <v>408.05629152195604</v>
      </c>
      <c r="P67" s="84">
        <f t="shared" si="8"/>
        <v>385.26500785465828</v>
      </c>
      <c r="Q67" s="84">
        <f t="shared" si="9"/>
        <v>365.83605640803751</v>
      </c>
      <c r="R67" s="85">
        <f t="shared" si="10"/>
        <v>349.09629789466703</v>
      </c>
      <c r="S67" s="21"/>
      <c r="AD67" s="120"/>
      <c r="AE67" s="156"/>
      <c r="AF67" s="121"/>
      <c r="AG67" s="157"/>
      <c r="AH67" s="66"/>
      <c r="AI67" s="66"/>
      <c r="AJ67" s="123"/>
      <c r="AK67" s="123"/>
    </row>
    <row r="68" spans="2:37" ht="15.5">
      <c r="B68" s="18"/>
      <c r="C68" s="86">
        <v>45000</v>
      </c>
      <c r="D68" s="87">
        <f t="shared" si="11"/>
        <v>3884.3745521907554</v>
      </c>
      <c r="E68" s="87">
        <f t="shared" si="11"/>
        <v>2014.5620621738879</v>
      </c>
      <c r="F68" s="87">
        <f t="shared" si="11"/>
        <v>1389.2636211178503</v>
      </c>
      <c r="G68" s="87">
        <f t="shared" si="11"/>
        <v>1089.1009205112869</v>
      </c>
      <c r="H68" s="87">
        <f t="shared" si="11"/>
        <v>902.77726187255064</v>
      </c>
      <c r="I68" s="87">
        <f t="shared" si="11"/>
        <v>779.14504006023856</v>
      </c>
      <c r="J68" s="87">
        <f t="shared" si="11"/>
        <v>691.33340032902004</v>
      </c>
      <c r="K68" s="87">
        <f t="shared" si="12"/>
        <v>625.90644842585743</v>
      </c>
      <c r="L68" s="87">
        <f t="shared" si="4"/>
        <v>575.39939475073584</v>
      </c>
      <c r="M68" s="87">
        <f t="shared" si="5"/>
        <v>535.33301334647228</v>
      </c>
      <c r="N68" s="88">
        <f t="shared" si="6"/>
        <v>445.01703064665861</v>
      </c>
      <c r="O68" s="89">
        <f t="shared" si="7"/>
        <v>417.33029814745504</v>
      </c>
      <c r="P68" s="89">
        <f t="shared" si="8"/>
        <v>394.02103076044597</v>
      </c>
      <c r="Q68" s="89">
        <f t="shared" si="9"/>
        <v>374.15051223549295</v>
      </c>
      <c r="R68" s="90">
        <f t="shared" si="10"/>
        <v>357.03030466500036</v>
      </c>
      <c r="S68" s="21"/>
      <c r="AD68" s="120"/>
      <c r="AE68" s="156"/>
      <c r="AF68" s="121"/>
      <c r="AG68" s="157"/>
      <c r="AH68" s="66"/>
      <c r="AI68" s="66"/>
      <c r="AJ68" s="123"/>
      <c r="AK68" s="123"/>
    </row>
    <row r="69" spans="2:37" ht="15.5" hidden="1">
      <c r="B69" s="18"/>
      <c r="C69" s="78">
        <v>46000</v>
      </c>
      <c r="D69" s="79">
        <f t="shared" si="11"/>
        <v>3970.6939866838834</v>
      </c>
      <c r="E69" s="79">
        <f t="shared" si="11"/>
        <v>2059.3301079999742</v>
      </c>
      <c r="F69" s="79">
        <f t="shared" si="11"/>
        <v>1420.1361460315802</v>
      </c>
      <c r="G69" s="79">
        <f t="shared" si="11"/>
        <v>1113.3031631893155</v>
      </c>
      <c r="H69" s="79">
        <f t="shared" si="11"/>
        <v>922.83897880305165</v>
      </c>
      <c r="I69" s="79">
        <f t="shared" si="11"/>
        <v>796.45937428379943</v>
      </c>
      <c r="J69" s="79">
        <f t="shared" si="11"/>
        <v>706.69636478077598</v>
      </c>
      <c r="K69" s="79">
        <f t="shared" si="12"/>
        <v>639.81548061309877</v>
      </c>
      <c r="L69" s="79">
        <f t="shared" si="4"/>
        <v>588.18604796741886</v>
      </c>
      <c r="M69" s="79">
        <f t="shared" si="5"/>
        <v>547.22930253194943</v>
      </c>
      <c r="N69" s="83">
        <f t="shared" si="6"/>
        <v>454.90629799436221</v>
      </c>
      <c r="O69" s="84">
        <f t="shared" si="7"/>
        <v>426.60430477295398</v>
      </c>
      <c r="P69" s="84">
        <f t="shared" si="8"/>
        <v>402.7770536662336</v>
      </c>
      <c r="Q69" s="84">
        <f t="shared" si="9"/>
        <v>382.46496806294834</v>
      </c>
      <c r="R69" s="85">
        <f t="shared" si="10"/>
        <v>364.96431143533368</v>
      </c>
      <c r="S69" s="21"/>
      <c r="AD69" s="120"/>
      <c r="AE69" s="156"/>
      <c r="AF69" s="121"/>
      <c r="AG69" s="157"/>
      <c r="AH69" s="66"/>
      <c r="AI69" s="66"/>
      <c r="AJ69" s="123"/>
      <c r="AK69" s="123"/>
    </row>
    <row r="70" spans="2:37" ht="15.5" hidden="1">
      <c r="B70" s="18"/>
      <c r="C70" s="78">
        <v>47000</v>
      </c>
      <c r="D70" s="79">
        <f t="shared" si="11"/>
        <v>4057.0134211770114</v>
      </c>
      <c r="E70" s="79">
        <f t="shared" si="11"/>
        <v>2104.0981538260608</v>
      </c>
      <c r="F70" s="79">
        <f t="shared" si="11"/>
        <v>1451.0086709453105</v>
      </c>
      <c r="G70" s="79">
        <f t="shared" si="11"/>
        <v>1137.5054058673441</v>
      </c>
      <c r="H70" s="79">
        <f t="shared" si="11"/>
        <v>942.90069573355277</v>
      </c>
      <c r="I70" s="79">
        <f t="shared" si="11"/>
        <v>813.77370850736031</v>
      </c>
      <c r="J70" s="79">
        <f t="shared" si="11"/>
        <v>722.05932923253204</v>
      </c>
      <c r="K70" s="79">
        <f t="shared" si="12"/>
        <v>653.72451280033999</v>
      </c>
      <c r="L70" s="79">
        <f t="shared" si="4"/>
        <v>600.97270118410188</v>
      </c>
      <c r="M70" s="79">
        <f t="shared" si="5"/>
        <v>559.12559171742657</v>
      </c>
      <c r="N70" s="83">
        <f t="shared" si="6"/>
        <v>464.79556534206569</v>
      </c>
      <c r="O70" s="84">
        <f t="shared" si="7"/>
        <v>435.87831139845304</v>
      </c>
      <c r="P70" s="84">
        <f t="shared" si="8"/>
        <v>411.53307657202134</v>
      </c>
      <c r="Q70" s="84">
        <f t="shared" si="9"/>
        <v>390.77942389040373</v>
      </c>
      <c r="R70" s="85">
        <f t="shared" si="10"/>
        <v>372.89831820566707</v>
      </c>
      <c r="S70" s="21"/>
      <c r="AD70" s="120"/>
      <c r="AE70" s="156"/>
      <c r="AF70" s="121"/>
      <c r="AG70" s="157"/>
      <c r="AH70" s="66"/>
      <c r="AI70" s="66"/>
      <c r="AJ70" s="123"/>
      <c r="AK70" s="123"/>
    </row>
    <row r="71" spans="2:37" ht="15.5" hidden="1">
      <c r="B71" s="18"/>
      <c r="C71" s="78">
        <v>48000</v>
      </c>
      <c r="D71" s="79">
        <f t="shared" si="11"/>
        <v>4143.332855670139</v>
      </c>
      <c r="E71" s="79">
        <f t="shared" si="11"/>
        <v>2148.8661996521469</v>
      </c>
      <c r="F71" s="79">
        <f t="shared" si="11"/>
        <v>1481.8811958590404</v>
      </c>
      <c r="G71" s="79">
        <f t="shared" si="11"/>
        <v>1161.7076485453726</v>
      </c>
      <c r="H71" s="79">
        <f t="shared" si="11"/>
        <v>962.962412664054</v>
      </c>
      <c r="I71" s="79">
        <f t="shared" si="11"/>
        <v>831.08804273092119</v>
      </c>
      <c r="J71" s="79">
        <f t="shared" si="11"/>
        <v>737.42229368428798</v>
      </c>
      <c r="K71" s="79">
        <f t="shared" si="12"/>
        <v>667.63354498758133</v>
      </c>
      <c r="L71" s="79">
        <f t="shared" si="4"/>
        <v>613.7593544007849</v>
      </c>
      <c r="M71" s="79">
        <f t="shared" si="5"/>
        <v>571.02188090290372</v>
      </c>
      <c r="N71" s="83">
        <f t="shared" si="6"/>
        <v>474.68483268976917</v>
      </c>
      <c r="O71" s="84">
        <f t="shared" si="7"/>
        <v>445.15231802395203</v>
      </c>
      <c r="P71" s="84">
        <f t="shared" si="8"/>
        <v>420.28909947780903</v>
      </c>
      <c r="Q71" s="84">
        <f t="shared" si="9"/>
        <v>399.09387971785912</v>
      </c>
      <c r="R71" s="85">
        <f t="shared" si="10"/>
        <v>380.83232497600039</v>
      </c>
      <c r="S71" s="21"/>
      <c r="AD71" s="115"/>
      <c r="AE71" s="66"/>
      <c r="AF71" s="66"/>
      <c r="AG71" s="66"/>
      <c r="AH71" s="66"/>
      <c r="AI71" s="66"/>
      <c r="AJ71" s="124"/>
      <c r="AK71" s="124"/>
    </row>
    <row r="72" spans="2:37" ht="15.5" hidden="1">
      <c r="B72" s="18"/>
      <c r="C72" s="78">
        <v>49000</v>
      </c>
      <c r="D72" s="79">
        <f t="shared" si="11"/>
        <v>4229.652290163267</v>
      </c>
      <c r="E72" s="79">
        <f t="shared" si="11"/>
        <v>2193.6342454782334</v>
      </c>
      <c r="F72" s="79">
        <f t="shared" si="11"/>
        <v>1512.7537207727703</v>
      </c>
      <c r="G72" s="79">
        <f t="shared" si="11"/>
        <v>1185.9098912234012</v>
      </c>
      <c r="H72" s="79">
        <f t="shared" si="11"/>
        <v>983.02412959455501</v>
      </c>
      <c r="I72" s="79">
        <f t="shared" si="11"/>
        <v>848.40237695448195</v>
      </c>
      <c r="J72" s="79">
        <f t="shared" si="11"/>
        <v>752.78525813604404</v>
      </c>
      <c r="K72" s="79">
        <f t="shared" si="12"/>
        <v>681.54257717482255</v>
      </c>
      <c r="L72" s="79">
        <f t="shared" si="4"/>
        <v>626.54600761746792</v>
      </c>
      <c r="M72" s="79">
        <f t="shared" si="5"/>
        <v>582.91817008838086</v>
      </c>
      <c r="N72" s="83">
        <f t="shared" si="6"/>
        <v>484.57410003747276</v>
      </c>
      <c r="O72" s="84">
        <f t="shared" si="7"/>
        <v>454.42632464945103</v>
      </c>
      <c r="P72" s="84">
        <f t="shared" si="8"/>
        <v>429.04512238359672</v>
      </c>
      <c r="Q72" s="84">
        <f t="shared" si="9"/>
        <v>407.40833554531451</v>
      </c>
      <c r="R72" s="85">
        <f t="shared" si="10"/>
        <v>388.76633174633372</v>
      </c>
      <c r="S72" s="21"/>
      <c r="AD72" s="120"/>
      <c r="AE72" s="156"/>
      <c r="AF72" s="121"/>
      <c r="AG72" s="157"/>
      <c r="AH72" s="66"/>
      <c r="AI72" s="66"/>
      <c r="AJ72" s="123"/>
      <c r="AK72" s="123"/>
    </row>
    <row r="73" spans="2:37" ht="15.5">
      <c r="B73" s="18"/>
      <c r="C73" s="78">
        <v>50000</v>
      </c>
      <c r="D73" s="79">
        <f t="shared" si="11"/>
        <v>4315.9717246563951</v>
      </c>
      <c r="E73" s="79">
        <f t="shared" si="11"/>
        <v>2238.40229130432</v>
      </c>
      <c r="F73" s="79">
        <f t="shared" si="11"/>
        <v>1543.6262456865004</v>
      </c>
      <c r="G73" s="79">
        <f t="shared" si="11"/>
        <v>1210.1121339014298</v>
      </c>
      <c r="H73" s="79">
        <f t="shared" si="11"/>
        <v>1003.0858465250562</v>
      </c>
      <c r="I73" s="79">
        <f t="shared" si="11"/>
        <v>865.71671117804283</v>
      </c>
      <c r="J73" s="79">
        <f t="shared" si="11"/>
        <v>768.14822258779998</v>
      </c>
      <c r="K73" s="79">
        <f t="shared" si="12"/>
        <v>695.45160936206389</v>
      </c>
      <c r="L73" s="79">
        <f t="shared" si="4"/>
        <v>639.33266083415094</v>
      </c>
      <c r="M73" s="79">
        <f t="shared" si="5"/>
        <v>594.81445927385801</v>
      </c>
      <c r="N73" s="88">
        <f t="shared" si="6"/>
        <v>494.46336738517624</v>
      </c>
      <c r="O73" s="89">
        <f t="shared" si="7"/>
        <v>463.70033127494997</v>
      </c>
      <c r="P73" s="89">
        <f t="shared" si="8"/>
        <v>437.80114528938435</v>
      </c>
      <c r="Q73" s="89">
        <f t="shared" si="9"/>
        <v>415.7227913727699</v>
      </c>
      <c r="R73" s="90">
        <f t="shared" si="10"/>
        <v>396.7003385166671</v>
      </c>
      <c r="S73" s="21"/>
      <c r="AD73" s="120"/>
      <c r="AE73" s="156"/>
      <c r="AF73" s="121"/>
      <c r="AG73" s="157"/>
      <c r="AH73" s="66"/>
      <c r="AI73" s="66"/>
      <c r="AJ73" s="123"/>
      <c r="AK73" s="123"/>
    </row>
    <row r="74" spans="2:37" ht="15.5" hidden="1">
      <c r="B74" s="18"/>
      <c r="C74" s="78">
        <v>51000</v>
      </c>
      <c r="D74" s="79">
        <f t="shared" si="11"/>
        <v>4402.2911591495231</v>
      </c>
      <c r="E74" s="79">
        <f t="shared" si="11"/>
        <v>2283.1703371304066</v>
      </c>
      <c r="F74" s="79">
        <f t="shared" si="11"/>
        <v>1574.4987706002303</v>
      </c>
      <c r="G74" s="79">
        <f t="shared" si="11"/>
        <v>1234.3143765794584</v>
      </c>
      <c r="H74" s="79">
        <f t="shared" si="11"/>
        <v>1023.1475634555572</v>
      </c>
      <c r="I74" s="79">
        <f t="shared" si="11"/>
        <v>883.03104540160371</v>
      </c>
      <c r="J74" s="79">
        <f t="shared" si="11"/>
        <v>783.51118703955603</v>
      </c>
      <c r="K74" s="79">
        <f t="shared" si="12"/>
        <v>709.36064154930511</v>
      </c>
      <c r="L74" s="79">
        <f t="shared" si="4"/>
        <v>652.11931405083396</v>
      </c>
      <c r="M74" s="79">
        <f t="shared" si="5"/>
        <v>606.71074845933526</v>
      </c>
      <c r="N74" s="83">
        <f t="shared" si="6"/>
        <v>504.35263473287984</v>
      </c>
      <c r="O74" s="84">
        <f t="shared" si="7"/>
        <v>472.97433790044903</v>
      </c>
      <c r="P74" s="84">
        <f t="shared" si="8"/>
        <v>446.5571681951721</v>
      </c>
      <c r="Q74" s="84">
        <f t="shared" si="9"/>
        <v>424.03724720022529</v>
      </c>
      <c r="R74" s="85">
        <f t="shared" si="10"/>
        <v>404.63434528700043</v>
      </c>
      <c r="S74" s="21"/>
      <c r="AD74" s="120"/>
      <c r="AE74" s="156"/>
      <c r="AF74" s="121"/>
      <c r="AG74" s="157"/>
      <c r="AH74" s="66"/>
      <c r="AI74" s="66"/>
      <c r="AJ74" s="123"/>
      <c r="AK74" s="123"/>
    </row>
    <row r="75" spans="2:37" ht="15.5" hidden="1">
      <c r="B75" s="18"/>
      <c r="C75" s="78">
        <v>52000</v>
      </c>
      <c r="D75" s="79">
        <f t="shared" si="11"/>
        <v>4488.6105936426511</v>
      </c>
      <c r="E75" s="79">
        <f t="shared" si="11"/>
        <v>2327.9383829564927</v>
      </c>
      <c r="F75" s="79">
        <f t="shared" si="11"/>
        <v>1605.3712955139606</v>
      </c>
      <c r="G75" s="79">
        <f t="shared" si="11"/>
        <v>1258.516619257487</v>
      </c>
      <c r="H75" s="79">
        <f t="shared" si="11"/>
        <v>1043.2092803860585</v>
      </c>
      <c r="I75" s="79">
        <f t="shared" si="11"/>
        <v>900.34537962516458</v>
      </c>
      <c r="J75" s="79">
        <f t="shared" si="11"/>
        <v>798.87415149131198</v>
      </c>
      <c r="K75" s="79">
        <f t="shared" si="12"/>
        <v>723.26967373654634</v>
      </c>
      <c r="L75" s="79">
        <f t="shared" si="4"/>
        <v>664.90596726751698</v>
      </c>
      <c r="M75" s="79">
        <f t="shared" si="5"/>
        <v>618.60703764481241</v>
      </c>
      <c r="N75" s="83">
        <f t="shared" si="6"/>
        <v>514.24190208058337</v>
      </c>
      <c r="O75" s="84">
        <f t="shared" si="7"/>
        <v>482.24834452594803</v>
      </c>
      <c r="P75" s="84">
        <f t="shared" si="8"/>
        <v>455.31319110095978</v>
      </c>
      <c r="Q75" s="84">
        <f t="shared" si="9"/>
        <v>432.35170302768068</v>
      </c>
      <c r="R75" s="85">
        <f t="shared" si="10"/>
        <v>412.56835205733375</v>
      </c>
      <c r="S75" s="21"/>
      <c r="AD75" s="120"/>
      <c r="AE75" s="156"/>
      <c r="AF75" s="121"/>
      <c r="AG75" s="157"/>
      <c r="AH75" s="66"/>
      <c r="AI75" s="66"/>
      <c r="AJ75" s="123"/>
      <c r="AK75" s="123"/>
    </row>
    <row r="76" spans="2:37" ht="15.5" hidden="1">
      <c r="B76" s="18"/>
      <c r="C76" s="78">
        <v>53000</v>
      </c>
      <c r="D76" s="79">
        <f t="shared" si="11"/>
        <v>4574.9300281357791</v>
      </c>
      <c r="E76" s="79">
        <f t="shared" si="11"/>
        <v>2372.7064287825788</v>
      </c>
      <c r="F76" s="79">
        <f t="shared" si="11"/>
        <v>1636.2438204276905</v>
      </c>
      <c r="G76" s="79">
        <f t="shared" si="11"/>
        <v>1282.7188619355156</v>
      </c>
      <c r="H76" s="79">
        <f t="shared" si="11"/>
        <v>1063.2709973165595</v>
      </c>
      <c r="I76" s="79">
        <f t="shared" si="11"/>
        <v>917.65971384872535</v>
      </c>
      <c r="J76" s="79">
        <f t="shared" si="11"/>
        <v>814.23711594306803</v>
      </c>
      <c r="K76" s="79">
        <f t="shared" si="12"/>
        <v>737.17870592378767</v>
      </c>
      <c r="L76" s="79">
        <f t="shared" si="4"/>
        <v>677.69262048420001</v>
      </c>
      <c r="M76" s="79">
        <f t="shared" si="5"/>
        <v>630.50332683028955</v>
      </c>
      <c r="N76" s="83">
        <f t="shared" si="6"/>
        <v>524.13116942828685</v>
      </c>
      <c r="O76" s="84">
        <f t="shared" si="7"/>
        <v>491.52235115144703</v>
      </c>
      <c r="P76" s="84">
        <f t="shared" si="8"/>
        <v>464.06921400674747</v>
      </c>
      <c r="Q76" s="84">
        <f t="shared" si="9"/>
        <v>440.66615885513608</v>
      </c>
      <c r="R76" s="85">
        <f t="shared" si="10"/>
        <v>420.50235882766714</v>
      </c>
      <c r="S76" s="21"/>
      <c r="AD76" s="115"/>
      <c r="AE76" s="66"/>
      <c r="AF76" s="66"/>
      <c r="AG76" s="66"/>
      <c r="AH76" s="66"/>
      <c r="AI76" s="66"/>
      <c r="AJ76" s="124"/>
      <c r="AK76" s="124"/>
    </row>
    <row r="77" spans="2:37" ht="15.5" hidden="1">
      <c r="B77" s="18"/>
      <c r="C77" s="78">
        <v>54000</v>
      </c>
      <c r="D77" s="79">
        <f t="shared" si="11"/>
        <v>4661.2494626289063</v>
      </c>
      <c r="E77" s="79">
        <f t="shared" si="11"/>
        <v>2417.4744746086653</v>
      </c>
      <c r="F77" s="79">
        <f t="shared" si="11"/>
        <v>1667.1163453414206</v>
      </c>
      <c r="G77" s="79">
        <f t="shared" si="11"/>
        <v>1306.9211046135442</v>
      </c>
      <c r="H77" s="79">
        <f t="shared" si="11"/>
        <v>1083.3327142470607</v>
      </c>
      <c r="I77" s="79">
        <f t="shared" si="11"/>
        <v>934.97404807228622</v>
      </c>
      <c r="J77" s="79">
        <f t="shared" si="11"/>
        <v>829.60008039482398</v>
      </c>
      <c r="K77" s="79">
        <f t="shared" si="12"/>
        <v>751.0877381110289</v>
      </c>
      <c r="L77" s="79">
        <f t="shared" si="4"/>
        <v>690.47927370088303</v>
      </c>
      <c r="M77" s="79">
        <f t="shared" si="5"/>
        <v>642.3996160157667</v>
      </c>
      <c r="N77" s="83">
        <f t="shared" si="6"/>
        <v>534.02043677599033</v>
      </c>
      <c r="O77" s="84">
        <f t="shared" si="7"/>
        <v>500.79635777694602</v>
      </c>
      <c r="P77" s="84">
        <f t="shared" si="8"/>
        <v>472.8252369125351</v>
      </c>
      <c r="Q77" s="84">
        <f t="shared" si="9"/>
        <v>448.98061468259152</v>
      </c>
      <c r="R77" s="85">
        <f t="shared" si="10"/>
        <v>428.43636559800046</v>
      </c>
      <c r="S77" s="21"/>
      <c r="AD77" s="120"/>
      <c r="AE77" s="156"/>
      <c r="AF77" s="121"/>
      <c r="AG77" s="157"/>
      <c r="AH77" s="66"/>
      <c r="AI77" s="66"/>
      <c r="AJ77" s="123"/>
      <c r="AK77" s="123"/>
    </row>
    <row r="78" spans="2:37" ht="15.5">
      <c r="B78" s="18"/>
      <c r="C78" s="86">
        <v>55000</v>
      </c>
      <c r="D78" s="87">
        <f t="shared" si="11"/>
        <v>4747.5688971220343</v>
      </c>
      <c r="E78" s="87">
        <f t="shared" si="11"/>
        <v>2462.2425204347519</v>
      </c>
      <c r="F78" s="87">
        <f t="shared" si="11"/>
        <v>1697.9888702551505</v>
      </c>
      <c r="G78" s="87">
        <f t="shared" si="11"/>
        <v>1331.1233472915728</v>
      </c>
      <c r="H78" s="87">
        <f t="shared" si="11"/>
        <v>1103.3944311775617</v>
      </c>
      <c r="I78" s="87">
        <f t="shared" si="11"/>
        <v>952.2883822958471</v>
      </c>
      <c r="J78" s="87">
        <f t="shared" si="11"/>
        <v>844.96304484657992</v>
      </c>
      <c r="K78" s="87">
        <f t="shared" si="12"/>
        <v>764.99677029827012</v>
      </c>
      <c r="L78" s="87">
        <f t="shared" si="4"/>
        <v>703.26592691756605</v>
      </c>
      <c r="M78" s="87">
        <f t="shared" si="5"/>
        <v>654.29590520124384</v>
      </c>
      <c r="N78" s="88">
        <f t="shared" si="6"/>
        <v>543.90970412369393</v>
      </c>
      <c r="O78" s="89">
        <f t="shared" si="7"/>
        <v>510.07036440244502</v>
      </c>
      <c r="P78" s="89">
        <f t="shared" si="8"/>
        <v>481.58125981832285</v>
      </c>
      <c r="Q78" s="89">
        <f t="shared" si="9"/>
        <v>457.29507051004691</v>
      </c>
      <c r="R78" s="90">
        <f t="shared" si="10"/>
        <v>436.37037236833379</v>
      </c>
      <c r="S78" s="21"/>
      <c r="AD78" s="120"/>
      <c r="AE78" s="156"/>
      <c r="AF78" s="121"/>
      <c r="AG78" s="157"/>
      <c r="AH78" s="66"/>
      <c r="AI78" s="66"/>
      <c r="AJ78" s="123"/>
      <c r="AK78" s="123"/>
    </row>
    <row r="79" spans="2:37" ht="15.5" hidden="1">
      <c r="B79" s="18"/>
      <c r="C79" s="78">
        <v>56000</v>
      </c>
      <c r="D79" s="79">
        <f t="shared" si="11"/>
        <v>4833.8883316151623</v>
      </c>
      <c r="E79" s="79">
        <f t="shared" si="11"/>
        <v>2507.0105662608385</v>
      </c>
      <c r="F79" s="79">
        <f t="shared" si="11"/>
        <v>1728.8613951688803</v>
      </c>
      <c r="G79" s="79">
        <f t="shared" si="11"/>
        <v>1355.3255899696014</v>
      </c>
      <c r="H79" s="79">
        <f t="shared" si="11"/>
        <v>1123.456148108063</v>
      </c>
      <c r="I79" s="79">
        <f t="shared" si="11"/>
        <v>969.60271651940809</v>
      </c>
      <c r="J79" s="79">
        <f t="shared" si="11"/>
        <v>860.32600929833609</v>
      </c>
      <c r="K79" s="79">
        <f t="shared" si="12"/>
        <v>778.90580248551146</v>
      </c>
      <c r="L79" s="79">
        <f t="shared" si="4"/>
        <v>716.05258013424907</v>
      </c>
      <c r="M79" s="79">
        <f t="shared" si="5"/>
        <v>666.19219438672098</v>
      </c>
      <c r="N79" s="83">
        <f t="shared" si="6"/>
        <v>553.79897147139741</v>
      </c>
      <c r="O79" s="84">
        <f t="shared" si="7"/>
        <v>519.34437102794402</v>
      </c>
      <c r="P79" s="84">
        <f t="shared" si="8"/>
        <v>490.33728272411054</v>
      </c>
      <c r="Q79" s="84">
        <f t="shared" si="9"/>
        <v>465.6095263375023</v>
      </c>
      <c r="R79" s="85">
        <f t="shared" si="10"/>
        <v>444.30437913866712</v>
      </c>
      <c r="S79" s="21"/>
      <c r="AD79" s="120"/>
      <c r="AE79" s="156"/>
      <c r="AF79" s="121"/>
      <c r="AG79" s="157"/>
      <c r="AH79" s="66"/>
      <c r="AI79" s="66"/>
      <c r="AJ79" s="123"/>
      <c r="AK79" s="123"/>
    </row>
    <row r="80" spans="2:37" ht="15.5" hidden="1">
      <c r="B80" s="18"/>
      <c r="C80" s="78">
        <v>57000</v>
      </c>
      <c r="D80" s="79">
        <f t="shared" si="11"/>
        <v>4920.2077661082903</v>
      </c>
      <c r="E80" s="79">
        <f t="shared" si="11"/>
        <v>2551.7786120869246</v>
      </c>
      <c r="F80" s="79">
        <f t="shared" si="11"/>
        <v>1759.7339200826104</v>
      </c>
      <c r="G80" s="79">
        <f t="shared" si="11"/>
        <v>1379.52783264763</v>
      </c>
      <c r="H80" s="79">
        <f t="shared" si="11"/>
        <v>1143.517865038564</v>
      </c>
      <c r="I80" s="79">
        <f t="shared" si="11"/>
        <v>986.91705074296897</v>
      </c>
      <c r="J80" s="79">
        <f t="shared" si="11"/>
        <v>875.68897375009203</v>
      </c>
      <c r="K80" s="79">
        <f t="shared" si="12"/>
        <v>792.81483467275268</v>
      </c>
      <c r="L80" s="79">
        <f t="shared" si="4"/>
        <v>728.83923335093209</v>
      </c>
      <c r="M80" s="79">
        <f t="shared" si="5"/>
        <v>678.08848357219824</v>
      </c>
      <c r="N80" s="83">
        <f t="shared" si="6"/>
        <v>563.68823881910089</v>
      </c>
      <c r="O80" s="84">
        <f t="shared" si="7"/>
        <v>528.61837765344296</v>
      </c>
      <c r="P80" s="84">
        <f t="shared" si="8"/>
        <v>499.09330562989823</v>
      </c>
      <c r="Q80" s="84">
        <f t="shared" si="9"/>
        <v>473.92398216495769</v>
      </c>
      <c r="R80" s="85">
        <f t="shared" si="10"/>
        <v>452.23838590900044</v>
      </c>
      <c r="S80" s="21"/>
      <c r="AD80" s="120"/>
      <c r="AE80" s="156"/>
      <c r="AF80" s="121"/>
      <c r="AG80" s="157"/>
      <c r="AH80" s="66"/>
      <c r="AI80" s="66"/>
      <c r="AJ80" s="123"/>
      <c r="AK80" s="123"/>
    </row>
    <row r="81" spans="2:37" ht="15.5" hidden="1">
      <c r="B81" s="18"/>
      <c r="C81" s="78">
        <v>58000</v>
      </c>
      <c r="D81" s="79">
        <f t="shared" si="11"/>
        <v>5006.5272006014184</v>
      </c>
      <c r="E81" s="79">
        <f t="shared" si="11"/>
        <v>2596.5466579130111</v>
      </c>
      <c r="F81" s="79">
        <f t="shared" si="11"/>
        <v>1790.6064449963403</v>
      </c>
      <c r="G81" s="79">
        <f t="shared" si="11"/>
        <v>1403.7300753256586</v>
      </c>
      <c r="H81" s="79">
        <f t="shared" si="11"/>
        <v>1163.5795819690652</v>
      </c>
      <c r="I81" s="79">
        <f t="shared" si="11"/>
        <v>1004.2313849665296</v>
      </c>
      <c r="J81" s="79">
        <f t="shared" si="11"/>
        <v>891.05193820184797</v>
      </c>
      <c r="K81" s="79">
        <f t="shared" si="12"/>
        <v>806.72386685999402</v>
      </c>
      <c r="L81" s="79">
        <f t="shared" si="4"/>
        <v>741.62588656761511</v>
      </c>
      <c r="M81" s="79">
        <f t="shared" si="5"/>
        <v>689.98477275767539</v>
      </c>
      <c r="N81" s="83">
        <f t="shared" si="6"/>
        <v>573.57750616680448</v>
      </c>
      <c r="O81" s="84">
        <f t="shared" si="7"/>
        <v>537.89238427894202</v>
      </c>
      <c r="P81" s="84">
        <f t="shared" si="8"/>
        <v>507.84932853568586</v>
      </c>
      <c r="Q81" s="84">
        <f t="shared" si="9"/>
        <v>482.23843799241308</v>
      </c>
      <c r="R81" s="85">
        <f t="shared" si="10"/>
        <v>460.17239267933377</v>
      </c>
      <c r="S81" s="21"/>
      <c r="AD81" s="115"/>
      <c r="AE81" s="66"/>
      <c r="AF81" s="66"/>
      <c r="AG81" s="66"/>
      <c r="AH81" s="66"/>
      <c r="AI81" s="66"/>
      <c r="AJ81" s="124"/>
      <c r="AK81" s="124"/>
    </row>
    <row r="82" spans="2:37" ht="15.5" hidden="1">
      <c r="B82" s="18"/>
      <c r="C82" s="78">
        <v>59000</v>
      </c>
      <c r="D82" s="79">
        <f t="shared" si="11"/>
        <v>5092.8466350945455</v>
      </c>
      <c r="E82" s="79">
        <f t="shared" si="11"/>
        <v>2641.3147037390977</v>
      </c>
      <c r="F82" s="79">
        <f t="shared" si="11"/>
        <v>1821.4789699100706</v>
      </c>
      <c r="G82" s="79">
        <f t="shared" si="11"/>
        <v>1427.9323180036872</v>
      </c>
      <c r="H82" s="79">
        <f t="shared" si="11"/>
        <v>1183.6412988995662</v>
      </c>
      <c r="I82" s="79">
        <f t="shared" si="11"/>
        <v>1021.5457191900906</v>
      </c>
      <c r="J82" s="79">
        <f t="shared" si="11"/>
        <v>906.41490265360392</v>
      </c>
      <c r="K82" s="79">
        <f t="shared" si="12"/>
        <v>820.63289904723524</v>
      </c>
      <c r="L82" s="79">
        <f t="shared" si="4"/>
        <v>754.41253978429813</v>
      </c>
      <c r="M82" s="79">
        <f t="shared" si="5"/>
        <v>701.88106194315253</v>
      </c>
      <c r="N82" s="83">
        <f t="shared" si="6"/>
        <v>583.46677351450796</v>
      </c>
      <c r="O82" s="84">
        <f t="shared" si="7"/>
        <v>547.16639090444107</v>
      </c>
      <c r="P82" s="84">
        <f t="shared" si="8"/>
        <v>516.60535144147354</v>
      </c>
      <c r="Q82" s="84">
        <f t="shared" si="9"/>
        <v>490.55289381986847</v>
      </c>
      <c r="R82" s="85">
        <f t="shared" si="10"/>
        <v>468.10639944966715</v>
      </c>
      <c r="S82" s="21"/>
      <c r="AD82" s="120"/>
      <c r="AE82" s="156"/>
      <c r="AF82" s="121"/>
      <c r="AG82" s="157"/>
      <c r="AH82" s="66"/>
      <c r="AI82" s="66"/>
      <c r="AJ82" s="123"/>
      <c r="AK82" s="123"/>
    </row>
    <row r="83" spans="2:37" ht="15.5">
      <c r="B83" s="18"/>
      <c r="C83" s="78">
        <v>60000</v>
      </c>
      <c r="D83" s="79">
        <f t="shared" si="11"/>
        <v>5179.1660695876735</v>
      </c>
      <c r="E83" s="79">
        <f t="shared" si="11"/>
        <v>2686.0827495651838</v>
      </c>
      <c r="F83" s="79">
        <f t="shared" ref="E83:J125" si="13">PMT(F$11,F$6,$C83*(-1))</f>
        <v>1852.3514948238005</v>
      </c>
      <c r="G83" s="79">
        <f t="shared" si="13"/>
        <v>1452.134560681716</v>
      </c>
      <c r="H83" s="79">
        <f t="shared" si="13"/>
        <v>1203.7030158300674</v>
      </c>
      <c r="I83" s="79">
        <f t="shared" si="13"/>
        <v>1038.8600534136515</v>
      </c>
      <c r="J83" s="79">
        <f t="shared" si="13"/>
        <v>921.77786710536009</v>
      </c>
      <c r="K83" s="79">
        <f t="shared" si="12"/>
        <v>834.54193123447646</v>
      </c>
      <c r="L83" s="79">
        <f t="shared" si="4"/>
        <v>767.19919300098115</v>
      </c>
      <c r="M83" s="79">
        <f t="shared" si="5"/>
        <v>713.77735112862968</v>
      </c>
      <c r="N83" s="88">
        <f t="shared" si="6"/>
        <v>593.35604086221156</v>
      </c>
      <c r="O83" s="89">
        <f t="shared" si="7"/>
        <v>556.44039752994001</v>
      </c>
      <c r="P83" s="89">
        <f t="shared" si="8"/>
        <v>525.36137434726129</v>
      </c>
      <c r="Q83" s="89">
        <f t="shared" si="9"/>
        <v>498.86734964732386</v>
      </c>
      <c r="R83" s="90">
        <f t="shared" si="10"/>
        <v>476.04040622000048</v>
      </c>
      <c r="S83" s="21"/>
      <c r="AD83" s="120"/>
      <c r="AE83" s="156"/>
      <c r="AF83" s="121"/>
      <c r="AG83" s="157"/>
      <c r="AH83" s="66"/>
      <c r="AI83" s="66"/>
      <c r="AJ83" s="123"/>
      <c r="AK83" s="123"/>
    </row>
    <row r="84" spans="2:37" ht="15.5" hidden="1">
      <c r="B84" s="18"/>
      <c r="C84" s="78">
        <v>61000</v>
      </c>
      <c r="D84" s="79">
        <f t="shared" ref="D84:D147" si="14">PMT(D$11,D$6,$C84*(-1))</f>
        <v>5265.4855040808015</v>
      </c>
      <c r="E84" s="79">
        <f t="shared" si="13"/>
        <v>2730.8507953912704</v>
      </c>
      <c r="F84" s="79">
        <f t="shared" si="13"/>
        <v>1883.2240197375306</v>
      </c>
      <c r="G84" s="79">
        <f t="shared" si="13"/>
        <v>1476.3368033597444</v>
      </c>
      <c r="H84" s="79">
        <f t="shared" si="13"/>
        <v>1223.7647327605687</v>
      </c>
      <c r="I84" s="79">
        <f t="shared" si="13"/>
        <v>1056.1743876372125</v>
      </c>
      <c r="J84" s="79">
        <f t="shared" si="13"/>
        <v>937.14083155711603</v>
      </c>
      <c r="K84" s="79">
        <f t="shared" si="12"/>
        <v>848.45096342171792</v>
      </c>
      <c r="L84" s="79">
        <f t="shared" si="4"/>
        <v>779.98584621766418</v>
      </c>
      <c r="M84" s="79">
        <f t="shared" si="5"/>
        <v>725.67364031410682</v>
      </c>
      <c r="N84" s="83">
        <f t="shared" si="6"/>
        <v>603.24530820991504</v>
      </c>
      <c r="O84" s="84">
        <f t="shared" si="7"/>
        <v>565.71440415543907</v>
      </c>
      <c r="P84" s="84">
        <f t="shared" si="8"/>
        <v>534.11739725304892</v>
      </c>
      <c r="Q84" s="84">
        <f t="shared" si="9"/>
        <v>507.18180547477925</v>
      </c>
      <c r="R84" s="85">
        <f t="shared" si="10"/>
        <v>483.97441299033386</v>
      </c>
      <c r="S84" s="21"/>
      <c r="AD84" s="120"/>
      <c r="AE84" s="156"/>
      <c r="AF84" s="121"/>
      <c r="AG84" s="157"/>
      <c r="AH84" s="66"/>
      <c r="AI84" s="66"/>
      <c r="AJ84" s="123"/>
      <c r="AK84" s="123"/>
    </row>
    <row r="85" spans="2:37" ht="15.5" hidden="1">
      <c r="B85" s="18"/>
      <c r="C85" s="78">
        <v>62000</v>
      </c>
      <c r="D85" s="79">
        <f t="shared" si="14"/>
        <v>5351.8049385739296</v>
      </c>
      <c r="E85" s="79">
        <f t="shared" si="13"/>
        <v>2775.6188412173565</v>
      </c>
      <c r="F85" s="79">
        <f t="shared" si="13"/>
        <v>1914.0965446512605</v>
      </c>
      <c r="G85" s="79">
        <f t="shared" si="13"/>
        <v>1500.539046037773</v>
      </c>
      <c r="H85" s="79">
        <f t="shared" si="13"/>
        <v>1243.8264496910697</v>
      </c>
      <c r="I85" s="79">
        <f t="shared" si="13"/>
        <v>1073.488721860773</v>
      </c>
      <c r="J85" s="79">
        <f t="shared" si="13"/>
        <v>952.50379600887197</v>
      </c>
      <c r="K85" s="79">
        <f t="shared" si="12"/>
        <v>862.35999560895914</v>
      </c>
      <c r="L85" s="79">
        <f t="shared" si="4"/>
        <v>792.7724994343472</v>
      </c>
      <c r="M85" s="79">
        <f t="shared" si="5"/>
        <v>737.56992949958396</v>
      </c>
      <c r="N85" s="83">
        <f t="shared" si="6"/>
        <v>613.13457555761863</v>
      </c>
      <c r="O85" s="84">
        <f t="shared" si="7"/>
        <v>574.98841078093801</v>
      </c>
      <c r="P85" s="84">
        <f t="shared" si="8"/>
        <v>542.87342015883667</v>
      </c>
      <c r="Q85" s="84">
        <f t="shared" si="9"/>
        <v>515.49626130223464</v>
      </c>
      <c r="R85" s="85">
        <f t="shared" si="10"/>
        <v>491.90841976066719</v>
      </c>
      <c r="S85" s="21"/>
      <c r="AD85" s="120"/>
      <c r="AE85" s="156"/>
      <c r="AF85" s="121"/>
      <c r="AG85" s="157"/>
      <c r="AH85" s="66"/>
      <c r="AI85" s="66"/>
      <c r="AJ85" s="123"/>
      <c r="AK85" s="123"/>
    </row>
    <row r="86" spans="2:37" ht="15.5" hidden="1">
      <c r="B86" s="18"/>
      <c r="C86" s="78">
        <v>63000</v>
      </c>
      <c r="D86" s="79">
        <f t="shared" si="14"/>
        <v>5438.1243730670576</v>
      </c>
      <c r="E86" s="79">
        <f t="shared" si="13"/>
        <v>2820.386887043443</v>
      </c>
      <c r="F86" s="79">
        <f t="shared" si="13"/>
        <v>1944.9690695649904</v>
      </c>
      <c r="G86" s="79">
        <f t="shared" si="13"/>
        <v>1524.7412887158018</v>
      </c>
      <c r="H86" s="79">
        <f t="shared" si="13"/>
        <v>1263.8881666215707</v>
      </c>
      <c r="I86" s="79">
        <f t="shared" si="13"/>
        <v>1090.803056084334</v>
      </c>
      <c r="J86" s="79">
        <f t="shared" si="13"/>
        <v>967.86676046062792</v>
      </c>
      <c r="K86" s="79">
        <f t="shared" si="12"/>
        <v>876.26902779620036</v>
      </c>
      <c r="L86" s="79">
        <f t="shared" si="4"/>
        <v>805.5591526510301</v>
      </c>
      <c r="M86" s="79">
        <f t="shared" si="5"/>
        <v>749.46621868506122</v>
      </c>
      <c r="N86" s="83">
        <f t="shared" si="6"/>
        <v>623.02384290532211</v>
      </c>
      <c r="O86" s="84">
        <f t="shared" si="7"/>
        <v>584.26241740643707</v>
      </c>
      <c r="P86" s="84">
        <f t="shared" si="8"/>
        <v>551.6294430646243</v>
      </c>
      <c r="Q86" s="84">
        <f t="shared" si="9"/>
        <v>523.81071712969003</v>
      </c>
      <c r="R86" s="85">
        <f t="shared" si="10"/>
        <v>499.84242653100051</v>
      </c>
      <c r="S86" s="21"/>
      <c r="AD86" s="115"/>
      <c r="AE86" s="66"/>
      <c r="AF86" s="66"/>
      <c r="AG86" s="66"/>
      <c r="AH86" s="66"/>
      <c r="AI86" s="66"/>
      <c r="AJ86" s="124"/>
      <c r="AK86" s="124"/>
    </row>
    <row r="87" spans="2:37" ht="15.5" hidden="1">
      <c r="B87" s="18"/>
      <c r="C87" s="78">
        <v>64000</v>
      </c>
      <c r="D87" s="79">
        <f t="shared" si="14"/>
        <v>5524.4438075601847</v>
      </c>
      <c r="E87" s="79">
        <f t="shared" si="13"/>
        <v>2865.1549328695296</v>
      </c>
      <c r="F87" s="79">
        <f t="shared" si="13"/>
        <v>1975.8415944787205</v>
      </c>
      <c r="G87" s="79">
        <f t="shared" si="13"/>
        <v>1548.9435313938302</v>
      </c>
      <c r="H87" s="79">
        <f t="shared" si="13"/>
        <v>1283.9498835520719</v>
      </c>
      <c r="I87" s="79">
        <f t="shared" si="13"/>
        <v>1108.117390307895</v>
      </c>
      <c r="J87" s="79">
        <f t="shared" si="13"/>
        <v>983.22972491238409</v>
      </c>
      <c r="K87" s="79">
        <f t="shared" si="12"/>
        <v>890.17805998344181</v>
      </c>
      <c r="L87" s="79">
        <f t="shared" si="4"/>
        <v>818.34580586771324</v>
      </c>
      <c r="M87" s="79">
        <f t="shared" si="5"/>
        <v>761.36250787053837</v>
      </c>
      <c r="N87" s="83">
        <f t="shared" si="6"/>
        <v>632.91311025302559</v>
      </c>
      <c r="O87" s="84">
        <f t="shared" si="7"/>
        <v>593.53642403193612</v>
      </c>
      <c r="P87" s="84">
        <f t="shared" si="8"/>
        <v>560.38546597041204</v>
      </c>
      <c r="Q87" s="84">
        <f t="shared" si="9"/>
        <v>532.12517295714542</v>
      </c>
      <c r="R87" s="85">
        <f t="shared" si="10"/>
        <v>507.7764333013339</v>
      </c>
      <c r="S87" s="21"/>
      <c r="AD87" s="120"/>
      <c r="AE87" s="156"/>
      <c r="AF87" s="121"/>
      <c r="AG87" s="157"/>
      <c r="AH87" s="66"/>
      <c r="AI87" s="66"/>
      <c r="AJ87" s="123"/>
      <c r="AK87" s="123"/>
    </row>
    <row r="88" spans="2:37" ht="15.5">
      <c r="B88" s="18"/>
      <c r="C88" s="86">
        <v>65000</v>
      </c>
      <c r="D88" s="87">
        <f t="shared" si="14"/>
        <v>5610.7632420533128</v>
      </c>
      <c r="E88" s="87">
        <f t="shared" si="13"/>
        <v>2909.9229786956157</v>
      </c>
      <c r="F88" s="87">
        <f t="shared" si="13"/>
        <v>2006.7141193924508</v>
      </c>
      <c r="G88" s="87">
        <f t="shared" si="13"/>
        <v>1573.1457740718588</v>
      </c>
      <c r="H88" s="87">
        <f t="shared" si="13"/>
        <v>1304.0116004825729</v>
      </c>
      <c r="I88" s="87">
        <f t="shared" si="13"/>
        <v>1125.4317245314558</v>
      </c>
      <c r="J88" s="87">
        <f t="shared" si="13"/>
        <v>998.59268936414003</v>
      </c>
      <c r="K88" s="87">
        <f t="shared" si="12"/>
        <v>904.08709217068304</v>
      </c>
      <c r="L88" s="87">
        <f t="shared" si="4"/>
        <v>831.13245908439615</v>
      </c>
      <c r="M88" s="87">
        <f t="shared" si="5"/>
        <v>773.25879705601551</v>
      </c>
      <c r="N88" s="88">
        <f t="shared" si="6"/>
        <v>642.80237760072919</v>
      </c>
      <c r="O88" s="89">
        <f t="shared" si="7"/>
        <v>602.81043065743495</v>
      </c>
      <c r="P88" s="89">
        <f t="shared" si="8"/>
        <v>569.14148887619967</v>
      </c>
      <c r="Q88" s="89">
        <f t="shared" si="9"/>
        <v>540.43962878460081</v>
      </c>
      <c r="R88" s="90">
        <f t="shared" si="10"/>
        <v>515.71044007166722</v>
      </c>
      <c r="S88" s="21"/>
      <c r="AD88" s="120"/>
      <c r="AE88" s="156"/>
      <c r="AF88" s="121"/>
      <c r="AG88" s="157"/>
      <c r="AH88" s="66"/>
      <c r="AI88" s="66"/>
      <c r="AJ88" s="123"/>
      <c r="AK88" s="123"/>
    </row>
    <row r="89" spans="2:37" ht="15.5" hidden="1">
      <c r="B89" s="18"/>
      <c r="C89" s="78">
        <v>66000</v>
      </c>
      <c r="D89" s="79">
        <f t="shared" si="14"/>
        <v>5697.0826765464408</v>
      </c>
      <c r="E89" s="79">
        <f t="shared" si="13"/>
        <v>2954.6910245217023</v>
      </c>
      <c r="F89" s="79">
        <f t="shared" si="13"/>
        <v>2037.5866443061807</v>
      </c>
      <c r="G89" s="79">
        <f t="shared" si="13"/>
        <v>1597.3480167498874</v>
      </c>
      <c r="H89" s="79">
        <f t="shared" si="13"/>
        <v>1324.0733174130742</v>
      </c>
      <c r="I89" s="79">
        <f t="shared" si="13"/>
        <v>1142.7460587550165</v>
      </c>
      <c r="J89" s="79">
        <f t="shared" si="13"/>
        <v>1013.955653815896</v>
      </c>
      <c r="K89" s="79">
        <f t="shared" si="12"/>
        <v>917.99612435792426</v>
      </c>
      <c r="L89" s="79">
        <f t="shared" si="4"/>
        <v>843.91911230107928</v>
      </c>
      <c r="M89" s="79">
        <f t="shared" si="5"/>
        <v>785.15508624149265</v>
      </c>
      <c r="N89" s="83">
        <f t="shared" si="6"/>
        <v>652.69164494843267</v>
      </c>
      <c r="O89" s="84">
        <f t="shared" si="7"/>
        <v>612.084437282934</v>
      </c>
      <c r="P89" s="84">
        <f t="shared" si="8"/>
        <v>577.89751178198742</v>
      </c>
      <c r="Q89" s="84">
        <f t="shared" si="9"/>
        <v>548.75408461205632</v>
      </c>
      <c r="R89" s="85">
        <f t="shared" si="10"/>
        <v>523.64444684200055</v>
      </c>
      <c r="S89" s="21"/>
      <c r="AD89" s="120"/>
      <c r="AE89" s="156"/>
      <c r="AF89" s="121"/>
      <c r="AG89" s="157"/>
      <c r="AH89" s="66"/>
      <c r="AI89" s="66"/>
      <c r="AJ89" s="123"/>
      <c r="AK89" s="123"/>
    </row>
    <row r="90" spans="2:37" ht="15.5" hidden="1">
      <c r="B90" s="18"/>
      <c r="C90" s="78">
        <v>67000</v>
      </c>
      <c r="D90" s="79">
        <f t="shared" si="14"/>
        <v>5783.4021110395688</v>
      </c>
      <c r="E90" s="79">
        <f t="shared" si="13"/>
        <v>2999.4590703477888</v>
      </c>
      <c r="F90" s="79">
        <f t="shared" si="13"/>
        <v>2068.4591692199106</v>
      </c>
      <c r="G90" s="79">
        <f t="shared" si="13"/>
        <v>1621.550259427916</v>
      </c>
      <c r="H90" s="79">
        <f t="shared" si="13"/>
        <v>1344.1350343435752</v>
      </c>
      <c r="I90" s="79">
        <f t="shared" si="13"/>
        <v>1160.0603929785775</v>
      </c>
      <c r="J90" s="79">
        <f t="shared" si="13"/>
        <v>1029.318618267652</v>
      </c>
      <c r="K90" s="79">
        <f t="shared" si="12"/>
        <v>931.90515654516548</v>
      </c>
      <c r="L90" s="79">
        <f t="shared" si="4"/>
        <v>856.70576551776219</v>
      </c>
      <c r="M90" s="79">
        <f t="shared" si="5"/>
        <v>797.0513754269698</v>
      </c>
      <c r="N90" s="83">
        <f t="shared" si="6"/>
        <v>662.58091229613615</v>
      </c>
      <c r="O90" s="84">
        <f t="shared" si="7"/>
        <v>621.35844390843306</v>
      </c>
      <c r="P90" s="84">
        <f t="shared" si="8"/>
        <v>586.65353468777505</v>
      </c>
      <c r="Q90" s="84">
        <f t="shared" si="9"/>
        <v>557.06854043951171</v>
      </c>
      <c r="R90" s="85">
        <f t="shared" si="10"/>
        <v>531.57845361233387</v>
      </c>
      <c r="S90" s="21"/>
      <c r="AD90" s="120"/>
      <c r="AE90" s="156"/>
      <c r="AF90" s="121"/>
      <c r="AG90" s="157"/>
      <c r="AH90" s="66"/>
      <c r="AI90" s="66"/>
      <c r="AJ90" s="123"/>
      <c r="AK90" s="123"/>
    </row>
    <row r="91" spans="2:37" ht="15.5" hidden="1">
      <c r="B91" s="18"/>
      <c r="C91" s="78">
        <v>68000</v>
      </c>
      <c r="D91" s="79">
        <f t="shared" si="14"/>
        <v>5869.7215455326968</v>
      </c>
      <c r="E91" s="79">
        <f t="shared" si="13"/>
        <v>3044.2271161738749</v>
      </c>
      <c r="F91" s="79">
        <f t="shared" si="13"/>
        <v>2099.3316941336407</v>
      </c>
      <c r="G91" s="79">
        <f t="shared" si="13"/>
        <v>1645.7525021059446</v>
      </c>
      <c r="H91" s="79">
        <f t="shared" si="13"/>
        <v>1364.1967512740764</v>
      </c>
      <c r="I91" s="79">
        <f t="shared" si="13"/>
        <v>1177.3747272021383</v>
      </c>
      <c r="J91" s="79">
        <f t="shared" si="13"/>
        <v>1044.681582719408</v>
      </c>
      <c r="K91" s="79">
        <f t="shared" si="12"/>
        <v>945.81418873240693</v>
      </c>
      <c r="L91" s="79">
        <f t="shared" si="4"/>
        <v>869.49241873444521</v>
      </c>
      <c r="M91" s="79">
        <f t="shared" si="5"/>
        <v>808.94766461244694</v>
      </c>
      <c r="N91" s="83">
        <f t="shared" si="6"/>
        <v>672.47017964383974</v>
      </c>
      <c r="O91" s="84">
        <f t="shared" si="7"/>
        <v>630.632450533932</v>
      </c>
      <c r="P91" s="84">
        <f t="shared" si="8"/>
        <v>595.40955759356268</v>
      </c>
      <c r="Q91" s="84">
        <f t="shared" si="9"/>
        <v>565.3829962669671</v>
      </c>
      <c r="R91" s="85">
        <f t="shared" si="10"/>
        <v>539.5124603826672</v>
      </c>
      <c r="S91" s="21"/>
      <c r="AD91" s="115"/>
      <c r="AE91" s="66"/>
      <c r="AF91" s="66"/>
      <c r="AG91" s="66"/>
      <c r="AH91" s="66"/>
      <c r="AI91" s="66"/>
      <c r="AJ91" s="124"/>
      <c r="AK91" s="124"/>
    </row>
    <row r="92" spans="2:37" ht="15.5" hidden="1">
      <c r="B92" s="18"/>
      <c r="C92" s="78">
        <v>69000</v>
      </c>
      <c r="D92" s="79">
        <f t="shared" si="14"/>
        <v>5956.0409800258249</v>
      </c>
      <c r="E92" s="79">
        <f t="shared" si="13"/>
        <v>3088.9951619999615</v>
      </c>
      <c r="F92" s="79">
        <f t="shared" si="13"/>
        <v>2130.2042190473703</v>
      </c>
      <c r="G92" s="79">
        <f t="shared" si="13"/>
        <v>1669.9547447839734</v>
      </c>
      <c r="H92" s="79">
        <f t="shared" si="13"/>
        <v>1384.2584682045776</v>
      </c>
      <c r="I92" s="79">
        <f t="shared" si="13"/>
        <v>1194.6890614256993</v>
      </c>
      <c r="J92" s="79">
        <f t="shared" si="13"/>
        <v>1060.0445471711639</v>
      </c>
      <c r="K92" s="79">
        <f t="shared" si="12"/>
        <v>959.72322091964816</v>
      </c>
      <c r="L92" s="79">
        <f t="shared" si="4"/>
        <v>882.27907195112834</v>
      </c>
      <c r="M92" s="79">
        <f t="shared" si="5"/>
        <v>820.8439537979242</v>
      </c>
      <c r="N92" s="83">
        <f t="shared" si="6"/>
        <v>682.35944699154322</v>
      </c>
      <c r="O92" s="84">
        <f t="shared" si="7"/>
        <v>639.90645715943106</v>
      </c>
      <c r="P92" s="84">
        <f t="shared" si="8"/>
        <v>604.16558049935054</v>
      </c>
      <c r="Q92" s="84">
        <f t="shared" si="9"/>
        <v>573.69745209442249</v>
      </c>
      <c r="R92" s="85">
        <f t="shared" si="10"/>
        <v>547.44646715300053</v>
      </c>
      <c r="S92" s="21"/>
      <c r="AD92" s="120"/>
      <c r="AE92" s="156"/>
      <c r="AF92" s="121"/>
      <c r="AG92" s="157"/>
      <c r="AH92" s="66"/>
      <c r="AI92" s="66"/>
      <c r="AJ92" s="123"/>
      <c r="AK92" s="123"/>
    </row>
    <row r="93" spans="2:37" ht="15.5">
      <c r="B93" s="18"/>
      <c r="C93" s="78">
        <v>70000</v>
      </c>
      <c r="D93" s="79">
        <f t="shared" si="14"/>
        <v>6042.3604145189529</v>
      </c>
      <c r="E93" s="79">
        <f t="shared" si="13"/>
        <v>3133.7632078260481</v>
      </c>
      <c r="F93" s="79">
        <f t="shared" si="13"/>
        <v>2161.0767439611004</v>
      </c>
      <c r="G93" s="79">
        <f t="shared" si="13"/>
        <v>1694.1569874620018</v>
      </c>
      <c r="H93" s="79">
        <f t="shared" si="13"/>
        <v>1404.3201851350786</v>
      </c>
      <c r="I93" s="79">
        <f t="shared" si="13"/>
        <v>1212.00339564926</v>
      </c>
      <c r="J93" s="79">
        <f t="shared" si="13"/>
        <v>1075.4075116229199</v>
      </c>
      <c r="K93" s="79">
        <f t="shared" si="12"/>
        <v>973.63225310688938</v>
      </c>
      <c r="L93" s="79">
        <f t="shared" si="4"/>
        <v>895.06572516781125</v>
      </c>
      <c r="M93" s="79">
        <f t="shared" si="5"/>
        <v>832.74024298340134</v>
      </c>
      <c r="N93" s="88">
        <f t="shared" si="6"/>
        <v>692.2487143392467</v>
      </c>
      <c r="O93" s="89">
        <f t="shared" si="7"/>
        <v>649.18046378493</v>
      </c>
      <c r="P93" s="89">
        <f t="shared" si="8"/>
        <v>612.92160340513817</v>
      </c>
      <c r="Q93" s="89">
        <f t="shared" si="9"/>
        <v>582.01190792187788</v>
      </c>
      <c r="R93" s="90">
        <f t="shared" si="10"/>
        <v>555.38047392333385</v>
      </c>
      <c r="S93" s="21"/>
      <c r="AD93" s="120"/>
      <c r="AE93" s="156"/>
      <c r="AF93" s="121"/>
      <c r="AG93" s="157"/>
      <c r="AH93" s="66"/>
      <c r="AI93" s="66"/>
      <c r="AJ93" s="123"/>
      <c r="AK93" s="123"/>
    </row>
    <row r="94" spans="2:37" ht="15.5" hidden="1">
      <c r="B94" s="18"/>
      <c r="C94" s="78">
        <v>71000</v>
      </c>
      <c r="D94" s="79">
        <f t="shared" si="14"/>
        <v>6128.6798490120809</v>
      </c>
      <c r="E94" s="79">
        <f t="shared" si="13"/>
        <v>3178.5312536521337</v>
      </c>
      <c r="F94" s="79">
        <f t="shared" si="13"/>
        <v>2191.9492688748305</v>
      </c>
      <c r="G94" s="79">
        <f t="shared" si="13"/>
        <v>1718.3592301400304</v>
      </c>
      <c r="H94" s="79">
        <f t="shared" si="13"/>
        <v>1424.3819020655799</v>
      </c>
      <c r="I94" s="79">
        <f t="shared" si="13"/>
        <v>1229.3177298728208</v>
      </c>
      <c r="J94" s="79">
        <f t="shared" si="13"/>
        <v>1090.770476074676</v>
      </c>
      <c r="K94" s="79">
        <f t="shared" si="12"/>
        <v>987.5412852941306</v>
      </c>
      <c r="L94" s="79">
        <f t="shared" si="4"/>
        <v>907.85237838449427</v>
      </c>
      <c r="M94" s="79">
        <f t="shared" si="5"/>
        <v>844.63653216887838</v>
      </c>
      <c r="N94" s="83">
        <f t="shared" si="6"/>
        <v>702.1379816869503</v>
      </c>
      <c r="O94" s="84">
        <f t="shared" si="7"/>
        <v>658.45447041042905</v>
      </c>
      <c r="P94" s="84">
        <f t="shared" si="8"/>
        <v>621.6776263109258</v>
      </c>
      <c r="Q94" s="84">
        <f t="shared" si="9"/>
        <v>590.32636374933327</v>
      </c>
      <c r="R94" s="85">
        <f t="shared" si="10"/>
        <v>563.31448069366729</v>
      </c>
      <c r="S94" s="21"/>
      <c r="AD94" s="120"/>
      <c r="AE94" s="156"/>
      <c r="AF94" s="121"/>
      <c r="AG94" s="157"/>
      <c r="AH94" s="66"/>
      <c r="AI94" s="66"/>
      <c r="AJ94" s="123"/>
      <c r="AK94" s="123"/>
    </row>
    <row r="95" spans="2:37" ht="15.5" hidden="1">
      <c r="B95" s="18"/>
      <c r="C95" s="78">
        <v>72000</v>
      </c>
      <c r="D95" s="79">
        <f t="shared" si="14"/>
        <v>6214.999283505209</v>
      </c>
      <c r="E95" s="79">
        <f t="shared" si="13"/>
        <v>3223.2992994782203</v>
      </c>
      <c r="F95" s="79">
        <f t="shared" si="13"/>
        <v>2222.8217937885606</v>
      </c>
      <c r="G95" s="79">
        <f t="shared" si="13"/>
        <v>1742.5614728180592</v>
      </c>
      <c r="H95" s="79">
        <f t="shared" si="13"/>
        <v>1444.4436189960809</v>
      </c>
      <c r="I95" s="79">
        <f t="shared" si="13"/>
        <v>1246.6320640963818</v>
      </c>
      <c r="J95" s="79">
        <f t="shared" si="13"/>
        <v>1106.133440526432</v>
      </c>
      <c r="K95" s="79">
        <f t="shared" si="12"/>
        <v>1001.4503174813719</v>
      </c>
      <c r="L95" s="79">
        <f t="shared" si="4"/>
        <v>920.63903160117741</v>
      </c>
      <c r="M95" s="79">
        <f t="shared" si="5"/>
        <v>856.53282135435575</v>
      </c>
      <c r="N95" s="83">
        <f t="shared" si="6"/>
        <v>712.02724903465389</v>
      </c>
      <c r="O95" s="84">
        <f t="shared" si="7"/>
        <v>667.72847703592811</v>
      </c>
      <c r="P95" s="84">
        <f t="shared" si="8"/>
        <v>630.43364921671355</v>
      </c>
      <c r="Q95" s="84">
        <f t="shared" si="9"/>
        <v>598.64081957678866</v>
      </c>
      <c r="R95" s="85">
        <f t="shared" si="10"/>
        <v>571.24848746400062</v>
      </c>
      <c r="S95" s="21"/>
      <c r="AD95" s="120"/>
      <c r="AE95" s="156"/>
      <c r="AF95" s="121"/>
      <c r="AG95" s="157"/>
      <c r="AH95" s="66"/>
      <c r="AI95" s="66"/>
      <c r="AJ95" s="123"/>
      <c r="AK95" s="123"/>
    </row>
    <row r="96" spans="2:37" ht="15.5" hidden="1">
      <c r="B96" s="18"/>
      <c r="C96" s="78">
        <v>73000</v>
      </c>
      <c r="D96" s="79">
        <f t="shared" si="14"/>
        <v>6301.3187179983361</v>
      </c>
      <c r="E96" s="79">
        <f t="shared" si="13"/>
        <v>3268.0673453043069</v>
      </c>
      <c r="F96" s="79">
        <f t="shared" si="13"/>
        <v>2253.6943187022907</v>
      </c>
      <c r="G96" s="79">
        <f t="shared" si="13"/>
        <v>1766.7637154960876</v>
      </c>
      <c r="H96" s="79">
        <f t="shared" si="13"/>
        <v>1464.5053359265821</v>
      </c>
      <c r="I96" s="79">
        <f t="shared" si="13"/>
        <v>1263.9463983199425</v>
      </c>
      <c r="J96" s="79">
        <f t="shared" si="13"/>
        <v>1121.4964049781879</v>
      </c>
      <c r="K96" s="79">
        <f t="shared" si="12"/>
        <v>1015.3593496686132</v>
      </c>
      <c r="L96" s="79">
        <f t="shared" si="4"/>
        <v>933.42568481786031</v>
      </c>
      <c r="M96" s="79">
        <f t="shared" si="5"/>
        <v>868.42911053983278</v>
      </c>
      <c r="N96" s="83">
        <f t="shared" si="6"/>
        <v>721.91651638235737</v>
      </c>
      <c r="O96" s="84">
        <f t="shared" si="7"/>
        <v>677.00248366142694</v>
      </c>
      <c r="P96" s="84">
        <f t="shared" si="8"/>
        <v>639.18967212250118</v>
      </c>
      <c r="Q96" s="84">
        <f t="shared" si="9"/>
        <v>606.95527540424405</v>
      </c>
      <c r="R96" s="85">
        <f t="shared" si="10"/>
        <v>579.18249423433394</v>
      </c>
      <c r="S96" s="21"/>
    </row>
    <row r="97" spans="2:37" ht="15.5" hidden="1">
      <c r="B97" s="18"/>
      <c r="C97" s="78">
        <v>74000</v>
      </c>
      <c r="D97" s="79">
        <f t="shared" si="14"/>
        <v>6387.638152491465</v>
      </c>
      <c r="E97" s="79">
        <f t="shared" si="13"/>
        <v>3312.8353911303934</v>
      </c>
      <c r="F97" s="79">
        <f t="shared" si="13"/>
        <v>2284.5668436160208</v>
      </c>
      <c r="G97" s="79">
        <f t="shared" si="13"/>
        <v>1790.9659581741162</v>
      </c>
      <c r="H97" s="79">
        <f t="shared" si="13"/>
        <v>1484.5670528570831</v>
      </c>
      <c r="I97" s="79">
        <f t="shared" si="13"/>
        <v>1281.2607325435033</v>
      </c>
      <c r="J97" s="79">
        <f t="shared" si="13"/>
        <v>1136.8593694299441</v>
      </c>
      <c r="K97" s="79">
        <f t="shared" si="12"/>
        <v>1029.2683818558544</v>
      </c>
      <c r="L97" s="79">
        <f t="shared" ref="L97:L160" si="15">PMT($L$11,$L$6,C97*(-1))</f>
        <v>946.21233803454334</v>
      </c>
      <c r="M97" s="79">
        <f t="shared" ref="M97:M160" si="16">PMT($M$11,$M$6,C97*(-1))</f>
        <v>880.32539972530992</v>
      </c>
      <c r="N97" s="83">
        <f t="shared" ref="N97:N160" si="17">PMT($N$11,$N$6,C97*(-1))</f>
        <v>731.80578373006085</v>
      </c>
      <c r="O97" s="84">
        <f t="shared" ref="O97:O160" si="18">PMT($O$11,$O$6,C97*(-1))</f>
        <v>686.27649028692599</v>
      </c>
      <c r="P97" s="84">
        <f t="shared" ref="P97:P160" si="19">PMT($P$11,$P$6,C97*(-1))</f>
        <v>647.94569502828892</v>
      </c>
      <c r="Q97" s="84">
        <f t="shared" ref="Q97:Q160" si="20">PMT($Q$11,$Q$6,C97*(-1))</f>
        <v>615.26973123169955</v>
      </c>
      <c r="R97" s="85">
        <f t="shared" ref="R97:R160" si="21">PMT($R$11,$R$6,C97*(-1))</f>
        <v>587.11650100466727</v>
      </c>
      <c r="S97" s="21"/>
      <c r="AD97" s="120"/>
      <c r="AE97" s="156"/>
      <c r="AF97" s="121"/>
      <c r="AG97" s="157"/>
      <c r="AH97" s="66"/>
      <c r="AI97" s="50"/>
      <c r="AJ97" s="123"/>
      <c r="AK97" s="123"/>
    </row>
    <row r="98" spans="2:37" ht="15.5">
      <c r="B98" s="18"/>
      <c r="C98" s="86">
        <v>75000</v>
      </c>
      <c r="D98" s="87">
        <f t="shared" si="14"/>
        <v>6473.9575869845921</v>
      </c>
      <c r="E98" s="87">
        <f t="shared" si="13"/>
        <v>3357.60343695648</v>
      </c>
      <c r="F98" s="87">
        <f t="shared" si="13"/>
        <v>2315.4393685297505</v>
      </c>
      <c r="G98" s="87">
        <f t="shared" si="13"/>
        <v>1815.168200852145</v>
      </c>
      <c r="H98" s="87">
        <f t="shared" si="13"/>
        <v>1504.6287697875841</v>
      </c>
      <c r="I98" s="87">
        <f t="shared" si="13"/>
        <v>1298.5750667670643</v>
      </c>
      <c r="J98" s="87">
        <f t="shared" si="13"/>
        <v>1152.2223338817</v>
      </c>
      <c r="K98" s="87">
        <f t="shared" ref="K98:K161" si="22">PMT($K$11,$K$6,C98*(-1))</f>
        <v>1043.1774140430957</v>
      </c>
      <c r="L98" s="87">
        <f t="shared" si="15"/>
        <v>958.99899125122647</v>
      </c>
      <c r="M98" s="87">
        <f t="shared" si="16"/>
        <v>892.22168891078718</v>
      </c>
      <c r="N98" s="88">
        <f t="shared" si="17"/>
        <v>741.69505107776445</v>
      </c>
      <c r="O98" s="89">
        <f t="shared" si="18"/>
        <v>695.55049691242505</v>
      </c>
      <c r="P98" s="89">
        <f t="shared" si="19"/>
        <v>656.70171793407656</v>
      </c>
      <c r="Q98" s="89">
        <f t="shared" si="20"/>
        <v>623.58418705915483</v>
      </c>
      <c r="R98" s="90">
        <f t="shared" si="21"/>
        <v>595.0505077750006</v>
      </c>
      <c r="S98" s="21"/>
      <c r="AD98" s="120"/>
      <c r="AE98" s="156"/>
      <c r="AF98" s="121"/>
      <c r="AG98" s="157"/>
      <c r="AH98" s="66"/>
      <c r="AI98" s="50"/>
      <c r="AJ98" s="123"/>
      <c r="AK98" s="123"/>
    </row>
    <row r="99" spans="2:37" ht="15.5" hidden="1">
      <c r="B99" s="18"/>
      <c r="C99" s="78">
        <v>76000</v>
      </c>
      <c r="D99" s="79">
        <f t="shared" si="14"/>
        <v>6560.2770214777211</v>
      </c>
      <c r="E99" s="79">
        <f t="shared" si="13"/>
        <v>3402.3714827825661</v>
      </c>
      <c r="F99" s="79">
        <f t="shared" si="13"/>
        <v>2346.3118934434806</v>
      </c>
      <c r="G99" s="79">
        <f t="shared" si="13"/>
        <v>1839.3704435301734</v>
      </c>
      <c r="H99" s="79">
        <f t="shared" si="13"/>
        <v>1524.6904867180854</v>
      </c>
      <c r="I99" s="79">
        <f t="shared" si="13"/>
        <v>1315.8894009906251</v>
      </c>
      <c r="J99" s="79">
        <f t="shared" si="13"/>
        <v>1167.585298333456</v>
      </c>
      <c r="K99" s="79">
        <f t="shared" si="22"/>
        <v>1057.0864462303371</v>
      </c>
      <c r="L99" s="79">
        <f t="shared" si="15"/>
        <v>971.78564446790938</v>
      </c>
      <c r="M99" s="79">
        <f t="shared" si="16"/>
        <v>904.11797809626421</v>
      </c>
      <c r="N99" s="83">
        <f t="shared" si="17"/>
        <v>751.58431842546793</v>
      </c>
      <c r="O99" s="84">
        <f t="shared" si="18"/>
        <v>704.82450353792399</v>
      </c>
      <c r="P99" s="84">
        <f t="shared" si="19"/>
        <v>665.45774083986419</v>
      </c>
      <c r="Q99" s="84">
        <f t="shared" si="20"/>
        <v>631.89864288661033</v>
      </c>
      <c r="R99" s="85">
        <f t="shared" si="21"/>
        <v>602.98451454533392</v>
      </c>
      <c r="S99" s="21"/>
      <c r="AD99" s="120"/>
      <c r="AE99" s="156"/>
      <c r="AF99" s="121"/>
      <c r="AG99" s="157"/>
      <c r="AH99" s="66"/>
      <c r="AI99" s="50"/>
      <c r="AJ99" s="123"/>
      <c r="AK99" s="123"/>
    </row>
    <row r="100" spans="2:37" ht="15.5" hidden="1">
      <c r="B100" s="18"/>
      <c r="C100" s="78">
        <v>77000</v>
      </c>
      <c r="D100" s="79">
        <f t="shared" si="14"/>
        <v>6646.5964559708482</v>
      </c>
      <c r="E100" s="79">
        <f t="shared" si="13"/>
        <v>3447.1395286086527</v>
      </c>
      <c r="F100" s="79">
        <f t="shared" si="13"/>
        <v>2377.1844183572107</v>
      </c>
      <c r="G100" s="79">
        <f t="shared" si="13"/>
        <v>1863.572686208202</v>
      </c>
      <c r="H100" s="79">
        <f t="shared" si="13"/>
        <v>1544.7522036485866</v>
      </c>
      <c r="I100" s="79">
        <f t="shared" si="13"/>
        <v>1333.2037352141861</v>
      </c>
      <c r="J100" s="79">
        <f t="shared" si="13"/>
        <v>1182.9482627852119</v>
      </c>
      <c r="K100" s="79">
        <f t="shared" si="22"/>
        <v>1070.9954784175784</v>
      </c>
      <c r="L100" s="79">
        <f t="shared" si="15"/>
        <v>984.5722976845924</v>
      </c>
      <c r="M100" s="79">
        <f t="shared" si="16"/>
        <v>916.01426728174147</v>
      </c>
      <c r="N100" s="83">
        <f t="shared" si="17"/>
        <v>761.47358577317141</v>
      </c>
      <c r="O100" s="84">
        <f t="shared" si="18"/>
        <v>714.09851016342304</v>
      </c>
      <c r="P100" s="84">
        <f t="shared" si="19"/>
        <v>674.21376374565205</v>
      </c>
      <c r="Q100" s="84">
        <f t="shared" si="20"/>
        <v>640.21309871406561</v>
      </c>
      <c r="R100" s="85">
        <f t="shared" si="21"/>
        <v>610.91852131566736</v>
      </c>
      <c r="S100" s="21"/>
      <c r="AD100" s="120"/>
      <c r="AE100" s="156"/>
      <c r="AF100" s="121"/>
      <c r="AG100" s="157"/>
      <c r="AH100" s="66"/>
      <c r="AI100" s="50"/>
      <c r="AJ100" s="123"/>
      <c r="AK100" s="123"/>
    </row>
    <row r="101" spans="2:37" ht="15.5" hidden="1">
      <c r="B101" s="18"/>
      <c r="C101" s="78">
        <v>78000</v>
      </c>
      <c r="D101" s="79">
        <f t="shared" si="14"/>
        <v>6732.9158904639753</v>
      </c>
      <c r="E101" s="79">
        <f t="shared" si="13"/>
        <v>3491.9075744347392</v>
      </c>
      <c r="F101" s="79">
        <f t="shared" si="13"/>
        <v>2408.0569432709403</v>
      </c>
      <c r="G101" s="79">
        <f t="shared" si="13"/>
        <v>1887.7749288862308</v>
      </c>
      <c r="H101" s="79">
        <f t="shared" si="13"/>
        <v>1564.8139205790876</v>
      </c>
      <c r="I101" s="79">
        <f t="shared" si="13"/>
        <v>1350.518069437747</v>
      </c>
      <c r="J101" s="79">
        <f t="shared" si="13"/>
        <v>1198.3112272369681</v>
      </c>
      <c r="K101" s="79">
        <f t="shared" si="22"/>
        <v>1084.9045106048195</v>
      </c>
      <c r="L101" s="79">
        <f t="shared" si="15"/>
        <v>997.35895090127553</v>
      </c>
      <c r="M101" s="79">
        <f t="shared" si="16"/>
        <v>927.91055646721861</v>
      </c>
      <c r="N101" s="83">
        <f t="shared" si="17"/>
        <v>771.362853120875</v>
      </c>
      <c r="O101" s="84">
        <f t="shared" si="18"/>
        <v>723.37251678892198</v>
      </c>
      <c r="P101" s="84">
        <f t="shared" si="19"/>
        <v>682.96978665143968</v>
      </c>
      <c r="Q101" s="84">
        <f t="shared" si="20"/>
        <v>648.52755454152111</v>
      </c>
      <c r="R101" s="85">
        <f t="shared" si="21"/>
        <v>618.85252808600069</v>
      </c>
      <c r="S101" s="21"/>
      <c r="AD101" s="120"/>
      <c r="AE101" s="121"/>
      <c r="AF101" s="121"/>
      <c r="AG101" s="122"/>
      <c r="AH101" s="66"/>
      <c r="AI101" s="66"/>
      <c r="AJ101" s="123"/>
      <c r="AK101" s="123"/>
    </row>
    <row r="102" spans="2:37" ht="15.5" hidden="1">
      <c r="B102" s="18"/>
      <c r="C102" s="78">
        <v>79000</v>
      </c>
      <c r="D102" s="79">
        <f t="shared" si="14"/>
        <v>6819.2353249571042</v>
      </c>
      <c r="E102" s="79">
        <f t="shared" si="13"/>
        <v>3536.6756202608249</v>
      </c>
      <c r="F102" s="79">
        <f t="shared" si="13"/>
        <v>2438.9294681846709</v>
      </c>
      <c r="G102" s="79">
        <f t="shared" si="13"/>
        <v>1911.9771715642592</v>
      </c>
      <c r="H102" s="79">
        <f t="shared" si="13"/>
        <v>1584.8756375095888</v>
      </c>
      <c r="I102" s="79">
        <f t="shared" si="13"/>
        <v>1367.8324036613076</v>
      </c>
      <c r="J102" s="79">
        <f t="shared" si="13"/>
        <v>1213.674191688724</v>
      </c>
      <c r="K102" s="79">
        <f t="shared" si="22"/>
        <v>1098.8135427920608</v>
      </c>
      <c r="L102" s="79">
        <f t="shared" si="15"/>
        <v>1010.1456041179584</v>
      </c>
      <c r="M102" s="79">
        <f t="shared" si="16"/>
        <v>939.80684565269564</v>
      </c>
      <c r="N102" s="83">
        <f t="shared" si="17"/>
        <v>781.2521204685786</v>
      </c>
      <c r="O102" s="84">
        <f t="shared" si="18"/>
        <v>732.64652341442104</v>
      </c>
      <c r="P102" s="84">
        <f t="shared" si="19"/>
        <v>691.72580955722731</v>
      </c>
      <c r="Q102" s="84">
        <f t="shared" si="20"/>
        <v>656.84201036897639</v>
      </c>
      <c r="R102" s="85">
        <f t="shared" si="21"/>
        <v>626.78653485633401</v>
      </c>
      <c r="S102" s="21"/>
      <c r="AD102" s="115"/>
      <c r="AE102" s="66"/>
      <c r="AF102" s="66"/>
      <c r="AG102" s="66"/>
      <c r="AH102" s="66"/>
      <c r="AI102" s="66"/>
      <c r="AJ102" s="124"/>
      <c r="AK102" s="124"/>
    </row>
    <row r="103" spans="2:37" ht="15.5">
      <c r="B103" s="18"/>
      <c r="C103" s="78">
        <v>80000</v>
      </c>
      <c r="D103" s="79">
        <f t="shared" si="14"/>
        <v>6905.5547594502314</v>
      </c>
      <c r="E103" s="79">
        <f t="shared" si="13"/>
        <v>3581.4436660869114</v>
      </c>
      <c r="F103" s="79">
        <f t="shared" si="13"/>
        <v>2469.8019930984005</v>
      </c>
      <c r="G103" s="79">
        <f t="shared" si="13"/>
        <v>1936.1794142422877</v>
      </c>
      <c r="H103" s="79">
        <f t="shared" si="13"/>
        <v>1604.9373544400898</v>
      </c>
      <c r="I103" s="79">
        <f t="shared" si="13"/>
        <v>1385.1467378848686</v>
      </c>
      <c r="J103" s="79">
        <f t="shared" si="13"/>
        <v>1229.03715614048</v>
      </c>
      <c r="K103" s="79">
        <f t="shared" si="22"/>
        <v>1112.7225749793022</v>
      </c>
      <c r="L103" s="79">
        <f t="shared" si="15"/>
        <v>1022.9322573346415</v>
      </c>
      <c r="M103" s="79">
        <f t="shared" si="16"/>
        <v>951.7031348381729</v>
      </c>
      <c r="N103" s="88">
        <f t="shared" si="17"/>
        <v>791.14138781628196</v>
      </c>
      <c r="O103" s="89">
        <f t="shared" si="18"/>
        <v>741.9205300399201</v>
      </c>
      <c r="P103" s="89">
        <f t="shared" si="19"/>
        <v>700.48183246301505</v>
      </c>
      <c r="Q103" s="89">
        <f t="shared" si="20"/>
        <v>665.15646619643189</v>
      </c>
      <c r="R103" s="90">
        <f t="shared" si="21"/>
        <v>634.72054162666734</v>
      </c>
      <c r="S103" s="21"/>
      <c r="AD103" s="120"/>
      <c r="AE103" s="156"/>
      <c r="AF103" s="121"/>
      <c r="AG103" s="157"/>
      <c r="AH103" s="66"/>
      <c r="AI103" s="50"/>
      <c r="AJ103" s="123"/>
      <c r="AK103" s="123"/>
    </row>
    <row r="104" spans="2:37" ht="15.5" hidden="1">
      <c r="B104" s="18"/>
      <c r="C104" s="78">
        <v>81000</v>
      </c>
      <c r="D104" s="79">
        <f t="shared" si="14"/>
        <v>6991.8741939433603</v>
      </c>
      <c r="E104" s="79">
        <f t="shared" si="13"/>
        <v>3626.211711912998</v>
      </c>
      <c r="F104" s="79">
        <f t="shared" si="13"/>
        <v>2500.6745180121306</v>
      </c>
      <c r="G104" s="79">
        <f t="shared" si="13"/>
        <v>1960.3816569203166</v>
      </c>
      <c r="H104" s="79">
        <f t="shared" si="13"/>
        <v>1624.9990713705911</v>
      </c>
      <c r="I104" s="79">
        <f t="shared" si="13"/>
        <v>1402.4610721084296</v>
      </c>
      <c r="J104" s="79">
        <f t="shared" si="13"/>
        <v>1244.4001205922361</v>
      </c>
      <c r="K104" s="79">
        <f t="shared" si="22"/>
        <v>1126.6316071665435</v>
      </c>
      <c r="L104" s="79">
        <f t="shared" si="15"/>
        <v>1035.7189105513246</v>
      </c>
      <c r="M104" s="79">
        <f t="shared" si="16"/>
        <v>963.59942402365004</v>
      </c>
      <c r="N104" s="83">
        <f t="shared" si="17"/>
        <v>801.03065516398556</v>
      </c>
      <c r="O104" s="84">
        <f t="shared" si="18"/>
        <v>751.19453666541904</v>
      </c>
      <c r="P104" s="84">
        <f t="shared" si="19"/>
        <v>709.23785536880268</v>
      </c>
      <c r="Q104" s="84">
        <f t="shared" si="20"/>
        <v>673.47092202388717</v>
      </c>
      <c r="R104" s="85">
        <f t="shared" si="21"/>
        <v>642.65454839700067</v>
      </c>
      <c r="S104" s="21"/>
      <c r="AD104" s="120"/>
      <c r="AE104" s="156"/>
      <c r="AF104" s="121"/>
      <c r="AG104" s="157"/>
      <c r="AH104" s="66"/>
      <c r="AI104" s="50"/>
      <c r="AJ104" s="123"/>
      <c r="AK104" s="123"/>
    </row>
    <row r="105" spans="2:37" ht="15.5" hidden="1">
      <c r="B105" s="18"/>
      <c r="C105" s="78">
        <v>82000</v>
      </c>
      <c r="D105" s="79">
        <f t="shared" si="14"/>
        <v>7078.1936284364874</v>
      </c>
      <c r="E105" s="79">
        <f t="shared" si="13"/>
        <v>3670.9797577390846</v>
      </c>
      <c r="F105" s="79">
        <f t="shared" si="13"/>
        <v>2531.5470429258608</v>
      </c>
      <c r="G105" s="79">
        <f t="shared" si="13"/>
        <v>1984.5838995983449</v>
      </c>
      <c r="H105" s="79">
        <f t="shared" si="13"/>
        <v>1645.0607883010921</v>
      </c>
      <c r="I105" s="79">
        <f t="shared" si="13"/>
        <v>1419.7754063319903</v>
      </c>
      <c r="J105" s="79">
        <f t="shared" si="13"/>
        <v>1259.7630850439921</v>
      </c>
      <c r="K105" s="79">
        <f t="shared" si="22"/>
        <v>1140.5406393537846</v>
      </c>
      <c r="L105" s="79">
        <f t="shared" si="15"/>
        <v>1048.5055637680075</v>
      </c>
      <c r="M105" s="79">
        <f t="shared" si="16"/>
        <v>975.4957132091273</v>
      </c>
      <c r="N105" s="83">
        <f t="shared" si="17"/>
        <v>810.91992251168915</v>
      </c>
      <c r="O105" s="84">
        <f t="shared" si="18"/>
        <v>760.46854329091798</v>
      </c>
      <c r="P105" s="84">
        <f t="shared" si="19"/>
        <v>717.99387827459043</v>
      </c>
      <c r="Q105" s="84">
        <f t="shared" si="20"/>
        <v>681.78537785134267</v>
      </c>
      <c r="R105" s="85">
        <f t="shared" si="21"/>
        <v>650.58855516733411</v>
      </c>
      <c r="S105" s="21"/>
      <c r="AD105" s="120"/>
      <c r="AE105" s="156"/>
      <c r="AF105" s="121"/>
      <c r="AG105" s="157"/>
      <c r="AH105" s="66"/>
      <c r="AI105" s="50"/>
      <c r="AJ105" s="123"/>
      <c r="AK105" s="123"/>
    </row>
    <row r="106" spans="2:37" ht="15.5" hidden="1">
      <c r="B106" s="18"/>
      <c r="C106" s="78">
        <v>83000</v>
      </c>
      <c r="D106" s="79">
        <f t="shared" si="14"/>
        <v>7164.5130629296145</v>
      </c>
      <c r="E106" s="79">
        <f t="shared" si="13"/>
        <v>3715.7478035651711</v>
      </c>
      <c r="F106" s="79">
        <f t="shared" si="13"/>
        <v>2562.4195678395909</v>
      </c>
      <c r="G106" s="79">
        <f t="shared" si="13"/>
        <v>2008.7861422763735</v>
      </c>
      <c r="H106" s="79">
        <f t="shared" si="13"/>
        <v>1665.1225052315933</v>
      </c>
      <c r="I106" s="79">
        <f t="shared" si="13"/>
        <v>1437.0897405555511</v>
      </c>
      <c r="J106" s="79">
        <f t="shared" si="13"/>
        <v>1275.126049495748</v>
      </c>
      <c r="K106" s="79">
        <f t="shared" si="22"/>
        <v>1154.449671541026</v>
      </c>
      <c r="L106" s="79">
        <f t="shared" si="15"/>
        <v>1061.2922169846906</v>
      </c>
      <c r="M106" s="79">
        <f t="shared" si="16"/>
        <v>987.39200239460433</v>
      </c>
      <c r="N106" s="83">
        <f t="shared" si="17"/>
        <v>820.80918985939252</v>
      </c>
      <c r="O106" s="84">
        <f t="shared" si="18"/>
        <v>769.74254991641703</v>
      </c>
      <c r="P106" s="84">
        <f t="shared" si="19"/>
        <v>726.74990118037806</v>
      </c>
      <c r="Q106" s="84">
        <f t="shared" si="20"/>
        <v>690.09983367879806</v>
      </c>
      <c r="R106" s="85">
        <f t="shared" si="21"/>
        <v>658.52256193766743</v>
      </c>
      <c r="S106" s="21"/>
      <c r="AD106" s="120"/>
      <c r="AE106" s="156"/>
      <c r="AF106" s="121"/>
      <c r="AG106" s="157"/>
      <c r="AH106" s="66"/>
      <c r="AI106" s="50"/>
      <c r="AJ106" s="123"/>
      <c r="AK106" s="123"/>
    </row>
    <row r="107" spans="2:37" ht="15.5" hidden="1">
      <c r="B107" s="18"/>
      <c r="C107" s="78">
        <v>84000</v>
      </c>
      <c r="D107" s="79">
        <f t="shared" si="14"/>
        <v>7250.8324974227435</v>
      </c>
      <c r="E107" s="79">
        <f t="shared" si="13"/>
        <v>3760.5158493912577</v>
      </c>
      <c r="F107" s="79">
        <f t="shared" si="13"/>
        <v>2593.2920927533205</v>
      </c>
      <c r="G107" s="79">
        <f t="shared" si="13"/>
        <v>2032.9883849544024</v>
      </c>
      <c r="H107" s="79">
        <f t="shared" si="13"/>
        <v>1685.1842221620943</v>
      </c>
      <c r="I107" s="79">
        <f t="shared" si="13"/>
        <v>1454.4040747791121</v>
      </c>
      <c r="J107" s="79">
        <f t="shared" si="13"/>
        <v>1290.489013947504</v>
      </c>
      <c r="K107" s="79">
        <f t="shared" si="22"/>
        <v>1168.3587037282673</v>
      </c>
      <c r="L107" s="79">
        <f t="shared" si="15"/>
        <v>1074.0788702013735</v>
      </c>
      <c r="M107" s="79">
        <f t="shared" si="16"/>
        <v>999.28829158008148</v>
      </c>
      <c r="N107" s="83">
        <f t="shared" si="17"/>
        <v>830.69845720709611</v>
      </c>
      <c r="O107" s="84">
        <f t="shared" si="18"/>
        <v>779.01655654191597</v>
      </c>
      <c r="P107" s="84">
        <f t="shared" si="19"/>
        <v>735.50592408616569</v>
      </c>
      <c r="Q107" s="84">
        <f t="shared" si="20"/>
        <v>698.41428950625345</v>
      </c>
      <c r="R107" s="85">
        <f t="shared" si="21"/>
        <v>666.45656870800076</v>
      </c>
      <c r="S107" s="21"/>
      <c r="AE107" s="125"/>
      <c r="AF107" s="125"/>
      <c r="AI107" s="66"/>
    </row>
    <row r="108" spans="2:37" ht="15.5">
      <c r="B108" s="18"/>
      <c r="C108" s="86">
        <v>85000</v>
      </c>
      <c r="D108" s="87">
        <f t="shared" si="14"/>
        <v>7337.1519319158706</v>
      </c>
      <c r="E108" s="87">
        <f t="shared" si="13"/>
        <v>3805.2838952173438</v>
      </c>
      <c r="F108" s="87">
        <f t="shared" si="13"/>
        <v>2624.1646176670506</v>
      </c>
      <c r="G108" s="87">
        <f t="shared" si="13"/>
        <v>2057.1906276324307</v>
      </c>
      <c r="H108" s="87">
        <f t="shared" si="13"/>
        <v>1705.2459390925953</v>
      </c>
      <c r="I108" s="87">
        <f t="shared" si="13"/>
        <v>1471.7184090026728</v>
      </c>
      <c r="J108" s="87">
        <f t="shared" si="13"/>
        <v>1305.8519783992601</v>
      </c>
      <c r="K108" s="87">
        <f t="shared" si="22"/>
        <v>1182.2677359155084</v>
      </c>
      <c r="L108" s="87">
        <f t="shared" si="15"/>
        <v>1086.8655234180565</v>
      </c>
      <c r="M108" s="87">
        <f t="shared" si="16"/>
        <v>1011.1845807655587</v>
      </c>
      <c r="N108" s="88">
        <f t="shared" si="17"/>
        <v>840.58772455479971</v>
      </c>
      <c r="O108" s="89">
        <f t="shared" si="18"/>
        <v>788.29056316741503</v>
      </c>
      <c r="P108" s="89">
        <f t="shared" si="19"/>
        <v>744.26194699195355</v>
      </c>
      <c r="Q108" s="89">
        <f t="shared" si="20"/>
        <v>706.72874533370884</v>
      </c>
      <c r="R108" s="90">
        <f t="shared" si="21"/>
        <v>674.39057547833409</v>
      </c>
      <c r="S108" s="21"/>
      <c r="AD108" s="115"/>
      <c r="AE108" s="66"/>
      <c r="AF108" s="66"/>
      <c r="AG108" s="66"/>
      <c r="AH108" s="66"/>
      <c r="AI108" s="66"/>
      <c r="AJ108" s="124"/>
      <c r="AK108" s="124"/>
    </row>
    <row r="109" spans="2:37" ht="15.5" hidden="1">
      <c r="B109" s="18"/>
      <c r="C109" s="78">
        <v>86000</v>
      </c>
      <c r="D109" s="79">
        <f t="shared" si="14"/>
        <v>7423.4713664089995</v>
      </c>
      <c r="E109" s="79">
        <f t="shared" si="13"/>
        <v>3850.0519410434304</v>
      </c>
      <c r="F109" s="79">
        <f t="shared" si="13"/>
        <v>2655.0371425807807</v>
      </c>
      <c r="G109" s="79">
        <f t="shared" si="13"/>
        <v>2081.3928703104593</v>
      </c>
      <c r="H109" s="79">
        <f t="shared" si="13"/>
        <v>1725.3076560230968</v>
      </c>
      <c r="I109" s="79">
        <f t="shared" si="13"/>
        <v>1489.0327432262338</v>
      </c>
      <c r="J109" s="79">
        <f t="shared" si="13"/>
        <v>1321.2149428510161</v>
      </c>
      <c r="K109" s="79">
        <f t="shared" si="22"/>
        <v>1196.1767681027497</v>
      </c>
      <c r="L109" s="79">
        <f t="shared" si="15"/>
        <v>1099.6521766347396</v>
      </c>
      <c r="M109" s="79">
        <f t="shared" si="16"/>
        <v>1023.0808699510358</v>
      </c>
      <c r="N109" s="83">
        <f t="shared" si="17"/>
        <v>850.47699190250319</v>
      </c>
      <c r="O109" s="84">
        <f t="shared" si="18"/>
        <v>797.56456979291409</v>
      </c>
      <c r="P109" s="84">
        <f t="shared" si="19"/>
        <v>753.01796989774118</v>
      </c>
      <c r="Q109" s="84">
        <f t="shared" si="20"/>
        <v>715.04320116116423</v>
      </c>
      <c r="R109" s="85">
        <f t="shared" si="21"/>
        <v>682.32458224866741</v>
      </c>
      <c r="S109" s="21"/>
      <c r="AD109" s="120"/>
      <c r="AE109" s="156"/>
      <c r="AF109" s="121"/>
      <c r="AG109" s="157"/>
      <c r="AH109" s="66"/>
      <c r="AI109" s="50"/>
      <c r="AJ109" s="123"/>
      <c r="AK109" s="123"/>
    </row>
    <row r="110" spans="2:37" ht="15.5" hidden="1">
      <c r="B110" s="18"/>
      <c r="C110" s="78">
        <v>87000</v>
      </c>
      <c r="D110" s="79">
        <f t="shared" si="14"/>
        <v>7509.7908009021266</v>
      </c>
      <c r="E110" s="79">
        <f t="shared" si="13"/>
        <v>3894.8199868695169</v>
      </c>
      <c r="F110" s="79">
        <f t="shared" si="13"/>
        <v>2685.9096674945108</v>
      </c>
      <c r="G110" s="79">
        <f t="shared" si="13"/>
        <v>2105.5951129884879</v>
      </c>
      <c r="H110" s="79">
        <f t="shared" si="13"/>
        <v>1745.3693729535978</v>
      </c>
      <c r="I110" s="79">
        <f t="shared" si="13"/>
        <v>1506.3470774497946</v>
      </c>
      <c r="J110" s="79">
        <f t="shared" si="13"/>
        <v>1336.577907302772</v>
      </c>
      <c r="K110" s="79">
        <f t="shared" si="22"/>
        <v>1210.0858002899911</v>
      </c>
      <c r="L110" s="79">
        <f t="shared" si="15"/>
        <v>1112.4388298514227</v>
      </c>
      <c r="M110" s="79">
        <f t="shared" si="16"/>
        <v>1034.9771591365131</v>
      </c>
      <c r="N110" s="83">
        <f t="shared" si="17"/>
        <v>860.36625925020667</v>
      </c>
      <c r="O110" s="84">
        <f t="shared" si="18"/>
        <v>806.83857641841303</v>
      </c>
      <c r="P110" s="84">
        <f t="shared" si="19"/>
        <v>761.77399280352881</v>
      </c>
      <c r="Q110" s="84">
        <f t="shared" si="20"/>
        <v>723.35765698861962</v>
      </c>
      <c r="R110" s="85">
        <f t="shared" si="21"/>
        <v>690.25858901900062</v>
      </c>
      <c r="S110" s="21"/>
      <c r="AD110" s="120"/>
      <c r="AE110" s="156"/>
      <c r="AF110" s="121"/>
      <c r="AG110" s="157"/>
      <c r="AH110" s="66"/>
      <c r="AI110" s="50"/>
      <c r="AJ110" s="123"/>
      <c r="AK110" s="123"/>
    </row>
    <row r="111" spans="2:37" ht="15.5" hidden="1">
      <c r="B111" s="18"/>
      <c r="C111" s="78">
        <v>88000</v>
      </c>
      <c r="D111" s="79">
        <f t="shared" si="14"/>
        <v>7596.1102353952547</v>
      </c>
      <c r="E111" s="79">
        <f t="shared" si="13"/>
        <v>3939.5880326956026</v>
      </c>
      <c r="F111" s="79">
        <f t="shared" si="13"/>
        <v>2716.7821924082409</v>
      </c>
      <c r="G111" s="79">
        <f t="shared" si="13"/>
        <v>2129.7973556665165</v>
      </c>
      <c r="H111" s="79">
        <f t="shared" si="13"/>
        <v>1765.4310898840988</v>
      </c>
      <c r="I111" s="79">
        <f t="shared" si="13"/>
        <v>1523.6614116733554</v>
      </c>
      <c r="J111" s="79">
        <f t="shared" si="13"/>
        <v>1351.940871754528</v>
      </c>
      <c r="K111" s="79">
        <f t="shared" si="22"/>
        <v>1223.9948324772324</v>
      </c>
      <c r="L111" s="79">
        <f t="shared" si="15"/>
        <v>1125.2254830681056</v>
      </c>
      <c r="M111" s="79">
        <f t="shared" si="16"/>
        <v>1046.8734483219903</v>
      </c>
      <c r="N111" s="83">
        <f t="shared" si="17"/>
        <v>870.25552659791026</v>
      </c>
      <c r="O111" s="84">
        <f t="shared" si="18"/>
        <v>816.11258304391208</v>
      </c>
      <c r="P111" s="84">
        <f t="shared" si="19"/>
        <v>770.53001570931656</v>
      </c>
      <c r="Q111" s="84">
        <f t="shared" si="20"/>
        <v>731.67211281607501</v>
      </c>
      <c r="R111" s="85">
        <f t="shared" si="21"/>
        <v>698.19259578933406</v>
      </c>
      <c r="S111" s="21"/>
      <c r="AD111" s="120"/>
      <c r="AE111" s="156"/>
      <c r="AF111" s="121"/>
      <c r="AG111" s="157"/>
      <c r="AH111" s="66"/>
      <c r="AI111" s="50"/>
      <c r="AJ111" s="123"/>
      <c r="AK111" s="123"/>
    </row>
    <row r="112" spans="2:37" ht="15.5" hidden="1">
      <c r="B112" s="18"/>
      <c r="C112" s="78">
        <v>89000</v>
      </c>
      <c r="D112" s="79">
        <f t="shared" si="14"/>
        <v>7682.4296698883827</v>
      </c>
      <c r="E112" s="79">
        <f t="shared" si="13"/>
        <v>3984.3560785216891</v>
      </c>
      <c r="F112" s="79">
        <f t="shared" si="13"/>
        <v>2747.6547173219706</v>
      </c>
      <c r="G112" s="79">
        <f t="shared" si="13"/>
        <v>2153.9995983445451</v>
      </c>
      <c r="H112" s="79">
        <f t="shared" si="13"/>
        <v>1785.4928068145998</v>
      </c>
      <c r="I112" s="79">
        <f t="shared" si="13"/>
        <v>1540.9757458969164</v>
      </c>
      <c r="J112" s="79">
        <f t="shared" si="13"/>
        <v>1367.3038362062841</v>
      </c>
      <c r="K112" s="79">
        <f t="shared" si="22"/>
        <v>1237.9038646644735</v>
      </c>
      <c r="L112" s="79">
        <f t="shared" si="15"/>
        <v>1138.0121362847888</v>
      </c>
      <c r="M112" s="79">
        <f t="shared" si="16"/>
        <v>1058.7697375074674</v>
      </c>
      <c r="N112" s="83">
        <f t="shared" si="17"/>
        <v>880.14479394561386</v>
      </c>
      <c r="O112" s="84">
        <f t="shared" si="18"/>
        <v>825.38658966941102</v>
      </c>
      <c r="P112" s="84">
        <f t="shared" si="19"/>
        <v>779.28603861510419</v>
      </c>
      <c r="Q112" s="84">
        <f t="shared" si="20"/>
        <v>739.9865686435304</v>
      </c>
      <c r="R112" s="85">
        <f t="shared" si="21"/>
        <v>706.12660255966739</v>
      </c>
      <c r="S112" s="21"/>
      <c r="AD112" s="120"/>
      <c r="AE112" s="156"/>
      <c r="AF112" s="121"/>
      <c r="AG112" s="157"/>
      <c r="AH112" s="66"/>
      <c r="AI112" s="50"/>
      <c r="AJ112" s="123"/>
      <c r="AK112" s="123"/>
    </row>
    <row r="113" spans="2:37" ht="15.5">
      <c r="B113" s="18"/>
      <c r="C113" s="78">
        <v>90000</v>
      </c>
      <c r="D113" s="79">
        <f t="shared" si="14"/>
        <v>7768.7491043815107</v>
      </c>
      <c r="E113" s="79">
        <f t="shared" si="13"/>
        <v>4029.1241243477757</v>
      </c>
      <c r="F113" s="79">
        <f t="shared" si="13"/>
        <v>2778.5272422357007</v>
      </c>
      <c r="G113" s="79">
        <f t="shared" si="13"/>
        <v>2178.2018410225737</v>
      </c>
      <c r="H113" s="79">
        <f t="shared" si="13"/>
        <v>1805.5545237451013</v>
      </c>
      <c r="I113" s="79">
        <f t="shared" si="13"/>
        <v>1558.2900801204771</v>
      </c>
      <c r="J113" s="79">
        <f t="shared" si="13"/>
        <v>1382.6668006580401</v>
      </c>
      <c r="K113" s="79">
        <f t="shared" si="22"/>
        <v>1251.8128968517149</v>
      </c>
      <c r="L113" s="79">
        <f t="shared" si="15"/>
        <v>1150.7987895014717</v>
      </c>
      <c r="M113" s="79">
        <f t="shared" si="16"/>
        <v>1070.6660266929446</v>
      </c>
      <c r="N113" s="88">
        <f t="shared" si="17"/>
        <v>890.03406129331722</v>
      </c>
      <c r="O113" s="89">
        <f t="shared" si="18"/>
        <v>834.66059629491008</v>
      </c>
      <c r="P113" s="89">
        <f t="shared" si="19"/>
        <v>788.04206152089193</v>
      </c>
      <c r="Q113" s="89">
        <f t="shared" si="20"/>
        <v>748.30102447098591</v>
      </c>
      <c r="R113" s="90">
        <f t="shared" si="21"/>
        <v>714.06060933000072</v>
      </c>
      <c r="S113" s="21"/>
      <c r="AD113" s="115"/>
      <c r="AE113" s="66"/>
      <c r="AF113" s="66"/>
      <c r="AG113" s="66"/>
      <c r="AH113" s="66"/>
      <c r="AI113" s="66"/>
      <c r="AJ113" s="124"/>
      <c r="AK113" s="124"/>
    </row>
    <row r="114" spans="2:37" ht="15.5" hidden="1">
      <c r="B114" s="18"/>
      <c r="C114" s="78">
        <v>91000</v>
      </c>
      <c r="D114" s="79">
        <f t="shared" si="14"/>
        <v>7855.0685388746388</v>
      </c>
      <c r="E114" s="79">
        <f t="shared" si="13"/>
        <v>4073.8921701738623</v>
      </c>
      <c r="F114" s="79">
        <f t="shared" si="13"/>
        <v>2809.3997671494308</v>
      </c>
      <c r="G114" s="79">
        <f t="shared" si="13"/>
        <v>2202.4040837006023</v>
      </c>
      <c r="H114" s="79">
        <f t="shared" si="13"/>
        <v>1825.6162406756023</v>
      </c>
      <c r="I114" s="79">
        <f t="shared" si="13"/>
        <v>1575.6044143440379</v>
      </c>
      <c r="J114" s="79">
        <f t="shared" si="13"/>
        <v>1398.029765109796</v>
      </c>
      <c r="K114" s="79">
        <f t="shared" si="22"/>
        <v>1265.721929038956</v>
      </c>
      <c r="L114" s="79">
        <f t="shared" si="15"/>
        <v>1163.5854427181546</v>
      </c>
      <c r="M114" s="79">
        <f t="shared" si="16"/>
        <v>1082.5623158784217</v>
      </c>
      <c r="N114" s="83">
        <f t="shared" si="17"/>
        <v>899.92332864102082</v>
      </c>
      <c r="O114" s="84">
        <f t="shared" si="18"/>
        <v>843.93460292040902</v>
      </c>
      <c r="P114" s="84">
        <f t="shared" si="19"/>
        <v>796.79808442667957</v>
      </c>
      <c r="Q114" s="84">
        <f t="shared" si="20"/>
        <v>756.61548029844118</v>
      </c>
      <c r="R114" s="85">
        <f t="shared" si="21"/>
        <v>721.99461610033404</v>
      </c>
      <c r="S114" s="21"/>
      <c r="AD114" s="120"/>
      <c r="AE114" s="156"/>
      <c r="AF114" s="121"/>
      <c r="AG114" s="157"/>
      <c r="AH114" s="66"/>
      <c r="AI114" s="66"/>
      <c r="AJ114" s="123"/>
      <c r="AK114" s="123"/>
    </row>
    <row r="115" spans="2:37" ht="15.5" hidden="1">
      <c r="B115" s="18"/>
      <c r="C115" s="78">
        <v>92000</v>
      </c>
      <c r="D115" s="79">
        <f t="shared" si="14"/>
        <v>7941.3879733677668</v>
      </c>
      <c r="E115" s="79">
        <f t="shared" si="13"/>
        <v>4118.6602159999484</v>
      </c>
      <c r="F115" s="79">
        <f t="shared" si="13"/>
        <v>2840.2722920631604</v>
      </c>
      <c r="G115" s="79">
        <f t="shared" si="13"/>
        <v>2226.6063263786309</v>
      </c>
      <c r="H115" s="79">
        <f t="shared" si="13"/>
        <v>1845.6779576061033</v>
      </c>
      <c r="I115" s="79">
        <f t="shared" si="13"/>
        <v>1592.9187485675989</v>
      </c>
      <c r="J115" s="79">
        <f t="shared" si="13"/>
        <v>1413.392729561552</v>
      </c>
      <c r="K115" s="79">
        <f t="shared" si="22"/>
        <v>1279.6309612261975</v>
      </c>
      <c r="L115" s="79">
        <f t="shared" si="15"/>
        <v>1176.3720959348377</v>
      </c>
      <c r="M115" s="79">
        <f t="shared" si="16"/>
        <v>1094.4586050638989</v>
      </c>
      <c r="N115" s="83">
        <f t="shared" si="17"/>
        <v>909.81259598872441</v>
      </c>
      <c r="O115" s="84">
        <f t="shared" si="18"/>
        <v>853.20860954590796</v>
      </c>
      <c r="P115" s="84">
        <f t="shared" si="19"/>
        <v>805.5541073324672</v>
      </c>
      <c r="Q115" s="84">
        <f t="shared" si="20"/>
        <v>764.92993612589669</v>
      </c>
      <c r="R115" s="85">
        <f t="shared" si="21"/>
        <v>729.92862287066737</v>
      </c>
      <c r="S115" s="21"/>
      <c r="AD115" s="120"/>
      <c r="AE115" s="156"/>
      <c r="AF115" s="121"/>
      <c r="AG115" s="157"/>
      <c r="AH115" s="66"/>
      <c r="AI115" s="66"/>
      <c r="AJ115" s="123"/>
      <c r="AK115" s="123"/>
    </row>
    <row r="116" spans="2:37" ht="15.5" hidden="1">
      <c r="B116" s="18"/>
      <c r="C116" s="78">
        <v>93000</v>
      </c>
      <c r="D116" s="79">
        <f t="shared" si="14"/>
        <v>8027.7074078608939</v>
      </c>
      <c r="E116" s="79">
        <f t="shared" si="13"/>
        <v>4163.4282618260349</v>
      </c>
      <c r="F116" s="79">
        <f t="shared" si="13"/>
        <v>2871.144816976891</v>
      </c>
      <c r="G116" s="79">
        <f t="shared" si="13"/>
        <v>2250.8085690566595</v>
      </c>
      <c r="H116" s="79">
        <f t="shared" si="13"/>
        <v>1865.7396745366045</v>
      </c>
      <c r="I116" s="79">
        <f t="shared" si="13"/>
        <v>1610.2330827911596</v>
      </c>
      <c r="J116" s="79">
        <f t="shared" si="13"/>
        <v>1428.7556940133081</v>
      </c>
      <c r="K116" s="79">
        <f t="shared" si="22"/>
        <v>1293.5399934134387</v>
      </c>
      <c r="L116" s="79">
        <f t="shared" si="15"/>
        <v>1189.1587491515209</v>
      </c>
      <c r="M116" s="79">
        <f t="shared" si="16"/>
        <v>1106.354894249376</v>
      </c>
      <c r="N116" s="83">
        <f t="shared" si="17"/>
        <v>919.70186333642778</v>
      </c>
      <c r="O116" s="84">
        <f t="shared" si="18"/>
        <v>862.48261617140702</v>
      </c>
      <c r="P116" s="84">
        <f t="shared" si="19"/>
        <v>814.31013023825506</v>
      </c>
      <c r="Q116" s="84">
        <f t="shared" si="20"/>
        <v>773.24439195335196</v>
      </c>
      <c r="R116" s="85">
        <f t="shared" si="21"/>
        <v>737.86262964100069</v>
      </c>
      <c r="S116" s="21"/>
      <c r="AD116" s="120"/>
      <c r="AE116" s="156"/>
      <c r="AF116" s="121"/>
      <c r="AG116" s="157"/>
      <c r="AH116" s="66"/>
      <c r="AI116" s="66"/>
      <c r="AJ116" s="123"/>
      <c r="AK116" s="123"/>
    </row>
    <row r="117" spans="2:37" ht="15.5" hidden="1">
      <c r="B117" s="18"/>
      <c r="C117" s="78">
        <v>94000</v>
      </c>
      <c r="D117" s="79">
        <f t="shared" si="14"/>
        <v>8114.0268423540228</v>
      </c>
      <c r="E117" s="79">
        <f t="shared" si="13"/>
        <v>4208.1963076521215</v>
      </c>
      <c r="F117" s="79">
        <f t="shared" si="13"/>
        <v>2902.0173418906211</v>
      </c>
      <c r="G117" s="79">
        <f t="shared" si="13"/>
        <v>2275.0108117346881</v>
      </c>
      <c r="H117" s="79">
        <f t="shared" si="13"/>
        <v>1885.8013914671055</v>
      </c>
      <c r="I117" s="79">
        <f t="shared" si="13"/>
        <v>1627.5474170147206</v>
      </c>
      <c r="J117" s="79">
        <f t="shared" si="13"/>
        <v>1444.1186584650641</v>
      </c>
      <c r="K117" s="79">
        <f t="shared" si="22"/>
        <v>1307.44902560068</v>
      </c>
      <c r="L117" s="79">
        <f t="shared" si="15"/>
        <v>1201.9454023682038</v>
      </c>
      <c r="M117" s="79">
        <f t="shared" si="16"/>
        <v>1118.2511834348531</v>
      </c>
      <c r="N117" s="83">
        <f t="shared" si="17"/>
        <v>929.59113068413137</v>
      </c>
      <c r="O117" s="84">
        <f t="shared" si="18"/>
        <v>871.75662279690607</v>
      </c>
      <c r="P117" s="84">
        <f t="shared" si="19"/>
        <v>823.06615314404269</v>
      </c>
      <c r="Q117" s="84">
        <f t="shared" si="20"/>
        <v>781.55884778080747</v>
      </c>
      <c r="R117" s="85">
        <f t="shared" si="21"/>
        <v>745.79663641133413</v>
      </c>
      <c r="S117" s="21"/>
      <c r="AD117" s="120"/>
      <c r="AE117" s="156"/>
      <c r="AF117" s="121"/>
      <c r="AG117" s="157"/>
      <c r="AH117" s="66"/>
      <c r="AI117" s="66"/>
      <c r="AJ117" s="123"/>
      <c r="AK117" s="123"/>
    </row>
    <row r="118" spans="2:37" ht="15.5">
      <c r="B118" s="18"/>
      <c r="C118" s="86">
        <v>95000</v>
      </c>
      <c r="D118" s="87">
        <f t="shared" si="14"/>
        <v>8200.3462768471491</v>
      </c>
      <c r="E118" s="87">
        <f t="shared" si="13"/>
        <v>4252.9643534782081</v>
      </c>
      <c r="F118" s="87">
        <f t="shared" si="13"/>
        <v>2932.8898668043507</v>
      </c>
      <c r="G118" s="87">
        <f t="shared" si="13"/>
        <v>2299.2130544127167</v>
      </c>
      <c r="H118" s="87">
        <f t="shared" si="13"/>
        <v>1905.8631083976065</v>
      </c>
      <c r="I118" s="87">
        <f t="shared" si="13"/>
        <v>1644.8617512382816</v>
      </c>
      <c r="J118" s="87">
        <f t="shared" si="13"/>
        <v>1459.48162291682</v>
      </c>
      <c r="K118" s="87">
        <f t="shared" si="22"/>
        <v>1321.3580577879213</v>
      </c>
      <c r="L118" s="87">
        <f t="shared" si="15"/>
        <v>1214.7320555848869</v>
      </c>
      <c r="M118" s="87">
        <f t="shared" si="16"/>
        <v>1130.1474726203303</v>
      </c>
      <c r="N118" s="88">
        <f t="shared" si="17"/>
        <v>939.48039803183497</v>
      </c>
      <c r="O118" s="89">
        <f t="shared" si="18"/>
        <v>881.03062942240501</v>
      </c>
      <c r="P118" s="89">
        <f t="shared" si="19"/>
        <v>831.82217604983032</v>
      </c>
      <c r="Q118" s="89">
        <f t="shared" si="20"/>
        <v>789.87330360826275</v>
      </c>
      <c r="R118" s="90">
        <f t="shared" si="21"/>
        <v>753.73064318166746</v>
      </c>
      <c r="S118" s="21"/>
      <c r="AD118" s="115"/>
      <c r="AE118" s="66"/>
      <c r="AF118" s="66"/>
      <c r="AG118" s="66"/>
      <c r="AH118" s="66"/>
      <c r="AI118" s="66"/>
      <c r="AJ118" s="124"/>
      <c r="AK118" s="124"/>
    </row>
    <row r="119" spans="2:37" ht="15.5" hidden="1">
      <c r="B119" s="18"/>
      <c r="C119" s="78">
        <v>96000</v>
      </c>
      <c r="D119" s="79">
        <f t="shared" si="14"/>
        <v>8286.665711340278</v>
      </c>
      <c r="E119" s="79">
        <f t="shared" si="13"/>
        <v>4297.7323993042937</v>
      </c>
      <c r="F119" s="79">
        <f t="shared" si="13"/>
        <v>2963.7623917180808</v>
      </c>
      <c r="G119" s="79">
        <f t="shared" si="13"/>
        <v>2323.4152970907453</v>
      </c>
      <c r="H119" s="79">
        <f t="shared" si="13"/>
        <v>1925.924825328108</v>
      </c>
      <c r="I119" s="79">
        <f t="shared" si="13"/>
        <v>1662.1760854618424</v>
      </c>
      <c r="J119" s="79">
        <f t="shared" si="13"/>
        <v>1474.844587368576</v>
      </c>
      <c r="K119" s="79">
        <f t="shared" si="22"/>
        <v>1335.2670899751627</v>
      </c>
      <c r="L119" s="79">
        <f t="shared" si="15"/>
        <v>1227.5187088015698</v>
      </c>
      <c r="M119" s="79">
        <f t="shared" si="16"/>
        <v>1142.0437618058074</v>
      </c>
      <c r="N119" s="83">
        <f t="shared" si="17"/>
        <v>949.36966537953833</v>
      </c>
      <c r="O119" s="84">
        <f t="shared" si="18"/>
        <v>890.30463604790407</v>
      </c>
      <c r="P119" s="84">
        <f t="shared" si="19"/>
        <v>840.57819895561806</v>
      </c>
      <c r="Q119" s="84">
        <f t="shared" si="20"/>
        <v>798.18775943571825</v>
      </c>
      <c r="R119" s="85">
        <f t="shared" si="21"/>
        <v>761.66464995200079</v>
      </c>
      <c r="S119" s="21"/>
      <c r="AD119" s="120"/>
      <c r="AE119" s="156"/>
      <c r="AF119" s="121"/>
      <c r="AG119" s="157"/>
      <c r="AH119" s="66"/>
      <c r="AI119" s="50"/>
      <c r="AJ119" s="123"/>
      <c r="AK119" s="123"/>
    </row>
    <row r="120" spans="2:37" ht="15.5" hidden="1">
      <c r="B120" s="18"/>
      <c r="C120" s="78">
        <v>97000</v>
      </c>
      <c r="D120" s="79">
        <f t="shared" si="14"/>
        <v>8372.9851458334051</v>
      </c>
      <c r="E120" s="79">
        <f t="shared" si="13"/>
        <v>4342.5004451303803</v>
      </c>
      <c r="F120" s="79">
        <f t="shared" si="13"/>
        <v>2994.6349166318109</v>
      </c>
      <c r="G120" s="79">
        <f t="shared" si="13"/>
        <v>2347.6175397687739</v>
      </c>
      <c r="H120" s="79">
        <f t="shared" si="13"/>
        <v>1945.986542258609</v>
      </c>
      <c r="I120" s="79">
        <f t="shared" si="13"/>
        <v>1679.4904196854031</v>
      </c>
      <c r="J120" s="79">
        <f t="shared" si="13"/>
        <v>1490.2075518203321</v>
      </c>
      <c r="K120" s="79">
        <f t="shared" si="22"/>
        <v>1349.1761221624038</v>
      </c>
      <c r="L120" s="79">
        <f t="shared" si="15"/>
        <v>1240.3053620182527</v>
      </c>
      <c r="M120" s="79">
        <f t="shared" si="16"/>
        <v>1153.9400509912846</v>
      </c>
      <c r="N120" s="83">
        <f t="shared" si="17"/>
        <v>959.25893272724193</v>
      </c>
      <c r="O120" s="84">
        <f t="shared" si="18"/>
        <v>899.57864267340312</v>
      </c>
      <c r="P120" s="84">
        <f t="shared" si="19"/>
        <v>849.33422186140569</v>
      </c>
      <c r="Q120" s="84">
        <f t="shared" si="20"/>
        <v>806.50221526317353</v>
      </c>
      <c r="R120" s="85">
        <f t="shared" si="21"/>
        <v>769.59865672233411</v>
      </c>
      <c r="S120" s="21"/>
      <c r="AD120" s="120"/>
      <c r="AE120" s="156"/>
      <c r="AF120" s="121"/>
      <c r="AG120" s="157"/>
      <c r="AH120" s="66"/>
      <c r="AI120" s="50"/>
      <c r="AJ120" s="123"/>
      <c r="AK120" s="123"/>
    </row>
    <row r="121" spans="2:37" ht="15.5" hidden="1">
      <c r="B121" s="18"/>
      <c r="C121" s="78">
        <v>98000</v>
      </c>
      <c r="D121" s="79">
        <f t="shared" si="14"/>
        <v>8459.3045803265341</v>
      </c>
      <c r="E121" s="79">
        <f t="shared" si="13"/>
        <v>4387.2684909564668</v>
      </c>
      <c r="F121" s="79">
        <f t="shared" si="13"/>
        <v>3025.5074415455406</v>
      </c>
      <c r="G121" s="79">
        <f t="shared" si="13"/>
        <v>2371.8197824468025</v>
      </c>
      <c r="H121" s="79">
        <f t="shared" si="13"/>
        <v>1966.04825918911</v>
      </c>
      <c r="I121" s="79">
        <f t="shared" si="13"/>
        <v>1696.8047539089639</v>
      </c>
      <c r="J121" s="79">
        <f t="shared" si="13"/>
        <v>1505.5705162720881</v>
      </c>
      <c r="K121" s="79">
        <f t="shared" si="22"/>
        <v>1363.0851543496451</v>
      </c>
      <c r="L121" s="79">
        <f t="shared" si="15"/>
        <v>1253.0920152349358</v>
      </c>
      <c r="M121" s="79">
        <f t="shared" si="16"/>
        <v>1165.8363401767617</v>
      </c>
      <c r="N121" s="83">
        <f t="shared" si="17"/>
        <v>969.14820007494552</v>
      </c>
      <c r="O121" s="84">
        <f t="shared" si="18"/>
        <v>908.85264929890207</v>
      </c>
      <c r="P121" s="84">
        <f t="shared" si="19"/>
        <v>858.09024476719344</v>
      </c>
      <c r="Q121" s="84">
        <f t="shared" si="20"/>
        <v>814.81667109062903</v>
      </c>
      <c r="R121" s="85">
        <f t="shared" si="21"/>
        <v>777.53266349266744</v>
      </c>
      <c r="S121" s="21"/>
      <c r="AD121" s="120"/>
      <c r="AE121" s="156"/>
      <c r="AF121" s="121"/>
      <c r="AG121" s="157"/>
      <c r="AH121" s="66"/>
      <c r="AI121" s="50"/>
      <c r="AJ121" s="123"/>
      <c r="AK121" s="123"/>
    </row>
    <row r="122" spans="2:37" ht="15.5" hidden="1">
      <c r="B122" s="18"/>
      <c r="C122" s="78">
        <v>99000</v>
      </c>
      <c r="D122" s="79">
        <f t="shared" si="14"/>
        <v>8545.6240148196612</v>
      </c>
      <c r="E122" s="79">
        <f t="shared" si="13"/>
        <v>4432.0365367825534</v>
      </c>
      <c r="F122" s="79">
        <f t="shared" si="13"/>
        <v>3056.3799664592711</v>
      </c>
      <c r="G122" s="79">
        <f t="shared" si="13"/>
        <v>2396.0220251248311</v>
      </c>
      <c r="H122" s="79">
        <f t="shared" si="13"/>
        <v>1986.1099761196115</v>
      </c>
      <c r="I122" s="79">
        <f t="shared" si="13"/>
        <v>1714.1190881325249</v>
      </c>
      <c r="J122" s="79">
        <f t="shared" si="13"/>
        <v>1520.933480723844</v>
      </c>
      <c r="K122" s="79">
        <f t="shared" si="22"/>
        <v>1376.9941865368864</v>
      </c>
      <c r="L122" s="79">
        <f t="shared" si="15"/>
        <v>1265.878668451619</v>
      </c>
      <c r="M122" s="79">
        <f t="shared" si="16"/>
        <v>1177.7326293622391</v>
      </c>
      <c r="N122" s="83">
        <f t="shared" si="17"/>
        <v>979.03746742264912</v>
      </c>
      <c r="O122" s="84">
        <f t="shared" si="18"/>
        <v>918.12665592440112</v>
      </c>
      <c r="P122" s="84">
        <f t="shared" si="19"/>
        <v>866.84626767298107</v>
      </c>
      <c r="Q122" s="84">
        <f t="shared" si="20"/>
        <v>823.13112691808442</v>
      </c>
      <c r="R122" s="85">
        <f t="shared" si="21"/>
        <v>785.46667026300088</v>
      </c>
      <c r="S122" s="21"/>
      <c r="AD122" s="120"/>
      <c r="AE122" s="156"/>
      <c r="AF122" s="121"/>
      <c r="AG122" s="157"/>
      <c r="AH122" s="66"/>
      <c r="AI122" s="50"/>
      <c r="AJ122" s="123"/>
      <c r="AK122" s="123"/>
    </row>
    <row r="123" spans="2:37" ht="15.5">
      <c r="B123" s="18"/>
      <c r="C123" s="78">
        <v>100000</v>
      </c>
      <c r="D123" s="79">
        <f t="shared" si="14"/>
        <v>8631.9434493127901</v>
      </c>
      <c r="E123" s="79">
        <f t="shared" si="13"/>
        <v>4476.80458260864</v>
      </c>
      <c r="F123" s="79">
        <f t="shared" si="13"/>
        <v>3087.2524913730008</v>
      </c>
      <c r="G123" s="79">
        <f t="shared" si="13"/>
        <v>2420.2242678028597</v>
      </c>
      <c r="H123" s="79">
        <f t="shared" si="13"/>
        <v>2006.1716930501125</v>
      </c>
      <c r="I123" s="79">
        <f t="shared" si="13"/>
        <v>1731.4334223560857</v>
      </c>
      <c r="J123" s="79">
        <f t="shared" si="13"/>
        <v>1536.2964451756</v>
      </c>
      <c r="K123" s="79">
        <f t="shared" si="22"/>
        <v>1390.9032187241278</v>
      </c>
      <c r="L123" s="79">
        <f t="shared" si="15"/>
        <v>1278.6653216683019</v>
      </c>
      <c r="M123" s="91">
        <f t="shared" si="16"/>
        <v>1189.628918547716</v>
      </c>
      <c r="N123" s="88">
        <f t="shared" si="17"/>
        <v>988.92673477035248</v>
      </c>
      <c r="O123" s="89">
        <f t="shared" si="18"/>
        <v>927.40066254989995</v>
      </c>
      <c r="P123" s="89">
        <f t="shared" si="19"/>
        <v>875.6022905787687</v>
      </c>
      <c r="Q123" s="89">
        <f t="shared" si="20"/>
        <v>831.44558274553981</v>
      </c>
      <c r="R123" s="90">
        <f t="shared" si="21"/>
        <v>793.4006770333342</v>
      </c>
      <c r="S123" s="21"/>
      <c r="AD123" s="115"/>
      <c r="AE123" s="66"/>
      <c r="AF123" s="66"/>
      <c r="AG123" s="66"/>
      <c r="AH123" s="66"/>
      <c r="AI123" s="66"/>
      <c r="AJ123" s="124"/>
      <c r="AK123" s="124"/>
    </row>
    <row r="124" spans="2:37" ht="15.5" hidden="1">
      <c r="B124" s="18"/>
      <c r="C124" s="78">
        <v>101000</v>
      </c>
      <c r="D124" s="79">
        <f t="shared" si="14"/>
        <v>8718.2628838059172</v>
      </c>
      <c r="E124" s="79">
        <f t="shared" si="13"/>
        <v>4521.5726284347265</v>
      </c>
      <c r="F124" s="79">
        <f t="shared" si="13"/>
        <v>3118.1250162867309</v>
      </c>
      <c r="G124" s="79">
        <f t="shared" si="13"/>
        <v>2444.4265104808883</v>
      </c>
      <c r="H124" s="79">
        <f t="shared" si="13"/>
        <v>2026.2334099806135</v>
      </c>
      <c r="I124" s="79">
        <f t="shared" si="13"/>
        <v>1748.7477565796466</v>
      </c>
      <c r="J124" s="79">
        <f t="shared" si="13"/>
        <v>1551.6594096273561</v>
      </c>
      <c r="K124" s="79">
        <f t="shared" si="22"/>
        <v>1404.8122509113689</v>
      </c>
      <c r="L124" s="79">
        <f t="shared" si="15"/>
        <v>1291.4519748849848</v>
      </c>
      <c r="M124" s="79">
        <f t="shared" si="16"/>
        <v>1201.5252077331932</v>
      </c>
      <c r="N124" s="83">
        <f t="shared" si="17"/>
        <v>998.81600211805608</v>
      </c>
      <c r="O124" s="84">
        <f t="shared" si="18"/>
        <v>936.674669175399</v>
      </c>
      <c r="P124" s="84">
        <f t="shared" si="19"/>
        <v>884.35831348455656</v>
      </c>
      <c r="Q124" s="84">
        <f t="shared" si="20"/>
        <v>839.7600385729952</v>
      </c>
      <c r="R124" s="85">
        <f t="shared" si="21"/>
        <v>801.33468380366753</v>
      </c>
      <c r="S124" s="21"/>
      <c r="AD124" s="120"/>
      <c r="AE124" s="156"/>
      <c r="AF124" s="121"/>
      <c r="AG124" s="157"/>
      <c r="AH124" s="66"/>
      <c r="AI124" s="66"/>
      <c r="AJ124" s="123"/>
      <c r="AK124" s="123"/>
    </row>
    <row r="125" spans="2:37" ht="15.5" hidden="1">
      <c r="B125" s="18"/>
      <c r="C125" s="78">
        <v>102000</v>
      </c>
      <c r="D125" s="79">
        <f t="shared" si="14"/>
        <v>8804.5823182990462</v>
      </c>
      <c r="E125" s="79">
        <f t="shared" si="13"/>
        <v>4566.3406742608131</v>
      </c>
      <c r="F125" s="79">
        <f t="shared" si="13"/>
        <v>3148.9975412004605</v>
      </c>
      <c r="G125" s="79">
        <f t="shared" si="13"/>
        <v>2468.6287531589169</v>
      </c>
      <c r="H125" s="79">
        <f t="shared" si="13"/>
        <v>2046.2951269111145</v>
      </c>
      <c r="I125" s="79">
        <f t="shared" ref="E125:J168" si="23">PMT(I$11,I$6,$C125*(-1))</f>
        <v>1766.0620908032074</v>
      </c>
      <c r="J125" s="79">
        <f t="shared" si="23"/>
        <v>1567.0223740791121</v>
      </c>
      <c r="K125" s="79">
        <f t="shared" si="22"/>
        <v>1418.7212830986102</v>
      </c>
      <c r="L125" s="79">
        <f t="shared" si="15"/>
        <v>1304.2386281016679</v>
      </c>
      <c r="M125" s="79">
        <f t="shared" si="16"/>
        <v>1213.4214969186705</v>
      </c>
      <c r="N125" s="83">
        <f t="shared" si="17"/>
        <v>1008.7052694657597</v>
      </c>
      <c r="O125" s="84">
        <f t="shared" si="18"/>
        <v>945.94867580089806</v>
      </c>
      <c r="P125" s="84">
        <f t="shared" si="19"/>
        <v>893.11433639034419</v>
      </c>
      <c r="Q125" s="84">
        <f t="shared" si="20"/>
        <v>848.07449440045059</v>
      </c>
      <c r="R125" s="85">
        <f t="shared" si="21"/>
        <v>809.26869057400086</v>
      </c>
      <c r="S125" s="21"/>
      <c r="AD125" s="120"/>
      <c r="AE125" s="156"/>
      <c r="AF125" s="121"/>
      <c r="AG125" s="157"/>
      <c r="AH125" s="66"/>
      <c r="AI125" s="66"/>
      <c r="AJ125" s="123"/>
      <c r="AK125" s="123"/>
    </row>
    <row r="126" spans="2:37" ht="15.5" hidden="1">
      <c r="B126" s="18"/>
      <c r="C126" s="78">
        <v>103000</v>
      </c>
      <c r="D126" s="79">
        <f t="shared" si="14"/>
        <v>8890.9017527921733</v>
      </c>
      <c r="E126" s="79">
        <f t="shared" si="23"/>
        <v>4611.1087200868997</v>
      </c>
      <c r="F126" s="79">
        <f t="shared" si="23"/>
        <v>3179.8700661141906</v>
      </c>
      <c r="G126" s="79">
        <f t="shared" si="23"/>
        <v>2492.8309958369455</v>
      </c>
      <c r="H126" s="79">
        <f t="shared" si="23"/>
        <v>2066.356843841616</v>
      </c>
      <c r="I126" s="79">
        <f t="shared" si="23"/>
        <v>1783.3764250267682</v>
      </c>
      <c r="J126" s="79">
        <f t="shared" si="23"/>
        <v>1582.385338530868</v>
      </c>
      <c r="K126" s="79">
        <f t="shared" si="22"/>
        <v>1432.6303152858516</v>
      </c>
      <c r="L126" s="79">
        <f t="shared" si="15"/>
        <v>1317.0252813183508</v>
      </c>
      <c r="M126" s="79">
        <f t="shared" si="16"/>
        <v>1225.3177861041477</v>
      </c>
      <c r="N126" s="83">
        <f t="shared" si="17"/>
        <v>1018.594536813463</v>
      </c>
      <c r="O126" s="84">
        <f t="shared" si="18"/>
        <v>955.222682426397</v>
      </c>
      <c r="P126" s="84">
        <f t="shared" si="19"/>
        <v>901.87035929613182</v>
      </c>
      <c r="Q126" s="84">
        <f t="shared" si="20"/>
        <v>856.38895022790598</v>
      </c>
      <c r="R126" s="85">
        <f t="shared" si="21"/>
        <v>817.20269734433418</v>
      </c>
      <c r="S126" s="21"/>
      <c r="AD126" s="120"/>
      <c r="AE126" s="156"/>
      <c r="AF126" s="121"/>
      <c r="AG126" s="157"/>
      <c r="AH126" s="66"/>
      <c r="AI126" s="66"/>
      <c r="AJ126" s="123"/>
      <c r="AK126" s="123"/>
    </row>
    <row r="127" spans="2:37" ht="15.5" hidden="1">
      <c r="B127" s="18"/>
      <c r="C127" s="78">
        <v>104000</v>
      </c>
      <c r="D127" s="79">
        <f t="shared" si="14"/>
        <v>8977.2211872853022</v>
      </c>
      <c r="E127" s="79">
        <f t="shared" si="23"/>
        <v>4655.8767659129853</v>
      </c>
      <c r="F127" s="79">
        <f t="shared" si="23"/>
        <v>3210.7425910279212</v>
      </c>
      <c r="G127" s="79">
        <f t="shared" si="23"/>
        <v>2517.0332385149741</v>
      </c>
      <c r="H127" s="79">
        <f t="shared" si="23"/>
        <v>2086.418560772117</v>
      </c>
      <c r="I127" s="79">
        <f t="shared" si="23"/>
        <v>1800.6907592503292</v>
      </c>
      <c r="J127" s="79">
        <f t="shared" si="23"/>
        <v>1597.748302982624</v>
      </c>
      <c r="K127" s="79">
        <f t="shared" si="22"/>
        <v>1446.5393474730927</v>
      </c>
      <c r="L127" s="79">
        <f t="shared" si="15"/>
        <v>1329.811934535034</v>
      </c>
      <c r="M127" s="79">
        <f t="shared" si="16"/>
        <v>1237.2140752896248</v>
      </c>
      <c r="N127" s="83">
        <f t="shared" si="17"/>
        <v>1028.4838041611667</v>
      </c>
      <c r="O127" s="84">
        <f t="shared" si="18"/>
        <v>964.49668905189606</v>
      </c>
      <c r="P127" s="84">
        <f t="shared" si="19"/>
        <v>910.62638220191957</v>
      </c>
      <c r="Q127" s="84">
        <f t="shared" si="20"/>
        <v>864.70340605536137</v>
      </c>
      <c r="R127" s="85">
        <f t="shared" si="21"/>
        <v>825.13670411466751</v>
      </c>
      <c r="S127" s="21"/>
      <c r="AD127" s="120"/>
      <c r="AE127" s="156"/>
      <c r="AF127" s="121"/>
      <c r="AG127" s="157"/>
      <c r="AH127" s="66"/>
      <c r="AI127" s="66"/>
      <c r="AJ127" s="123"/>
      <c r="AK127" s="123"/>
    </row>
    <row r="128" spans="2:37" ht="15.5">
      <c r="B128" s="18"/>
      <c r="C128" s="86">
        <v>105000</v>
      </c>
      <c r="D128" s="87">
        <f t="shared" si="14"/>
        <v>9063.5406217784293</v>
      </c>
      <c r="E128" s="87">
        <f t="shared" si="23"/>
        <v>4700.6448117390719</v>
      </c>
      <c r="F128" s="87">
        <f t="shared" si="23"/>
        <v>3241.6151159416509</v>
      </c>
      <c r="G128" s="87">
        <f t="shared" si="23"/>
        <v>2541.2354811930027</v>
      </c>
      <c r="H128" s="87">
        <f t="shared" si="23"/>
        <v>2106.480277702618</v>
      </c>
      <c r="I128" s="87">
        <f t="shared" si="23"/>
        <v>1818.0050934738899</v>
      </c>
      <c r="J128" s="87">
        <f t="shared" si="23"/>
        <v>1613.1112674343799</v>
      </c>
      <c r="K128" s="87">
        <f t="shared" si="22"/>
        <v>1460.448379660334</v>
      </c>
      <c r="L128" s="87">
        <f t="shared" si="15"/>
        <v>1342.5985877517171</v>
      </c>
      <c r="M128" s="87">
        <f t="shared" si="16"/>
        <v>1249.110364475102</v>
      </c>
      <c r="N128" s="88">
        <f t="shared" si="17"/>
        <v>1038.3730715088702</v>
      </c>
      <c r="O128" s="89">
        <f t="shared" si="18"/>
        <v>973.77069567739511</v>
      </c>
      <c r="P128" s="89">
        <f t="shared" si="19"/>
        <v>919.3824051077072</v>
      </c>
      <c r="Q128" s="89">
        <f t="shared" si="20"/>
        <v>873.01786188281676</v>
      </c>
      <c r="R128" s="90">
        <f t="shared" si="21"/>
        <v>833.07071088500095</v>
      </c>
      <c r="S128" s="21"/>
      <c r="AD128" s="115"/>
      <c r="AE128" s="66"/>
      <c r="AF128" s="66"/>
      <c r="AG128" s="66"/>
      <c r="AH128" s="66"/>
      <c r="AI128" s="66"/>
      <c r="AJ128" s="124"/>
      <c r="AK128" s="124"/>
    </row>
    <row r="129" spans="2:37" ht="15.5" hidden="1">
      <c r="B129" s="18"/>
      <c r="C129" s="78">
        <v>106000</v>
      </c>
      <c r="D129" s="79">
        <f t="shared" si="14"/>
        <v>9149.8600562715583</v>
      </c>
      <c r="E129" s="79">
        <f t="shared" si="23"/>
        <v>4745.4128575651575</v>
      </c>
      <c r="F129" s="79">
        <f t="shared" si="23"/>
        <v>3272.487640855381</v>
      </c>
      <c r="G129" s="79">
        <f t="shared" si="23"/>
        <v>2565.4377238710313</v>
      </c>
      <c r="H129" s="79">
        <f t="shared" si="23"/>
        <v>2126.541994633119</v>
      </c>
      <c r="I129" s="79">
        <f t="shared" si="23"/>
        <v>1835.3194276974507</v>
      </c>
      <c r="J129" s="79">
        <f t="shared" si="23"/>
        <v>1628.4742318861361</v>
      </c>
      <c r="K129" s="79">
        <f t="shared" si="22"/>
        <v>1474.3574118475753</v>
      </c>
      <c r="L129" s="79">
        <f t="shared" si="15"/>
        <v>1355.3852409684</v>
      </c>
      <c r="M129" s="79">
        <f t="shared" si="16"/>
        <v>1261.0066536605791</v>
      </c>
      <c r="N129" s="83">
        <f t="shared" si="17"/>
        <v>1048.2623388565737</v>
      </c>
      <c r="O129" s="84">
        <f t="shared" si="18"/>
        <v>983.04470230289405</v>
      </c>
      <c r="P129" s="84">
        <f t="shared" si="19"/>
        <v>928.13842801349494</v>
      </c>
      <c r="Q129" s="84">
        <f t="shared" si="20"/>
        <v>881.33231771027215</v>
      </c>
      <c r="R129" s="85">
        <f t="shared" si="21"/>
        <v>841.00471765533428</v>
      </c>
      <c r="S129" s="21"/>
      <c r="AD129" s="120"/>
      <c r="AE129" s="156"/>
      <c r="AF129" s="121"/>
      <c r="AG129" s="157"/>
      <c r="AH129" s="66"/>
      <c r="AI129" s="66"/>
      <c r="AJ129" s="123"/>
      <c r="AK129" s="123"/>
    </row>
    <row r="130" spans="2:37" ht="15.5" hidden="1">
      <c r="B130" s="18"/>
      <c r="C130" s="78">
        <v>107000</v>
      </c>
      <c r="D130" s="79">
        <f t="shared" si="14"/>
        <v>9236.1794907646854</v>
      </c>
      <c r="E130" s="79">
        <f t="shared" si="23"/>
        <v>4790.1809033912441</v>
      </c>
      <c r="F130" s="79">
        <f t="shared" si="23"/>
        <v>3303.3601657691106</v>
      </c>
      <c r="G130" s="79">
        <f t="shared" si="23"/>
        <v>2589.6399665490599</v>
      </c>
      <c r="H130" s="79">
        <f t="shared" si="23"/>
        <v>2146.6037115636204</v>
      </c>
      <c r="I130" s="79">
        <f t="shared" si="23"/>
        <v>1852.6337619210117</v>
      </c>
      <c r="J130" s="79">
        <f t="shared" si="23"/>
        <v>1643.837196337892</v>
      </c>
      <c r="K130" s="79">
        <f t="shared" si="22"/>
        <v>1488.2664440348167</v>
      </c>
      <c r="L130" s="79">
        <f t="shared" si="15"/>
        <v>1368.1718941850829</v>
      </c>
      <c r="M130" s="79">
        <f t="shared" si="16"/>
        <v>1272.9029428460562</v>
      </c>
      <c r="N130" s="83">
        <f t="shared" si="17"/>
        <v>1058.1516062042772</v>
      </c>
      <c r="O130" s="84">
        <f t="shared" si="18"/>
        <v>992.31870892839311</v>
      </c>
      <c r="P130" s="84">
        <f t="shared" si="19"/>
        <v>936.89445091928258</v>
      </c>
      <c r="Q130" s="84">
        <f t="shared" si="20"/>
        <v>889.64677353772754</v>
      </c>
      <c r="R130" s="85">
        <f t="shared" si="21"/>
        <v>848.9387244256676</v>
      </c>
      <c r="S130" s="21"/>
      <c r="AD130" s="120"/>
      <c r="AE130" s="156"/>
      <c r="AF130" s="121"/>
      <c r="AG130" s="157"/>
      <c r="AH130" s="66"/>
      <c r="AI130" s="66"/>
      <c r="AJ130" s="123"/>
      <c r="AK130" s="123"/>
    </row>
    <row r="131" spans="2:37" ht="15.5" hidden="1">
      <c r="B131" s="18"/>
      <c r="C131" s="78">
        <v>108000</v>
      </c>
      <c r="D131" s="79">
        <f t="shared" si="14"/>
        <v>9322.4989252578125</v>
      </c>
      <c r="E131" s="79">
        <f t="shared" si="23"/>
        <v>4834.9489492173307</v>
      </c>
      <c r="F131" s="79">
        <f t="shared" si="23"/>
        <v>3334.2326906828412</v>
      </c>
      <c r="G131" s="79">
        <f t="shared" si="23"/>
        <v>2613.8422092270885</v>
      </c>
      <c r="H131" s="79">
        <f t="shared" si="23"/>
        <v>2166.6654284941214</v>
      </c>
      <c r="I131" s="79">
        <f t="shared" si="23"/>
        <v>1869.9480961445724</v>
      </c>
      <c r="J131" s="79">
        <f t="shared" si="23"/>
        <v>1659.200160789648</v>
      </c>
      <c r="K131" s="79">
        <f t="shared" si="22"/>
        <v>1502.1754762220578</v>
      </c>
      <c r="L131" s="79">
        <f t="shared" si="15"/>
        <v>1380.9585474017661</v>
      </c>
      <c r="M131" s="79">
        <f t="shared" si="16"/>
        <v>1284.7992320315334</v>
      </c>
      <c r="N131" s="83">
        <f t="shared" si="17"/>
        <v>1068.0408735519807</v>
      </c>
      <c r="O131" s="84">
        <f t="shared" si="18"/>
        <v>1001.592715553892</v>
      </c>
      <c r="P131" s="84">
        <f t="shared" si="19"/>
        <v>945.65047382507021</v>
      </c>
      <c r="Q131" s="84">
        <f t="shared" si="20"/>
        <v>897.96122936518304</v>
      </c>
      <c r="R131" s="85">
        <f t="shared" si="21"/>
        <v>856.87273119600093</v>
      </c>
      <c r="S131" s="21"/>
      <c r="AD131" s="120"/>
      <c r="AE131" s="156"/>
      <c r="AF131" s="121"/>
      <c r="AG131" s="157"/>
      <c r="AH131" s="66"/>
      <c r="AI131" s="66"/>
      <c r="AJ131" s="123"/>
      <c r="AK131" s="123"/>
    </row>
    <row r="132" spans="2:37" ht="15.5" hidden="1">
      <c r="B132" s="18"/>
      <c r="C132" s="78">
        <v>109000</v>
      </c>
      <c r="D132" s="79">
        <f t="shared" si="14"/>
        <v>9408.8183597509415</v>
      </c>
      <c r="E132" s="79">
        <f t="shared" si="23"/>
        <v>4879.7169950434172</v>
      </c>
      <c r="F132" s="79">
        <f t="shared" si="23"/>
        <v>3365.1052155965704</v>
      </c>
      <c r="G132" s="79">
        <f t="shared" si="23"/>
        <v>2638.0444519051171</v>
      </c>
      <c r="H132" s="79">
        <f t="shared" si="23"/>
        <v>2186.7271454246224</v>
      </c>
      <c r="I132" s="79">
        <f t="shared" si="23"/>
        <v>1887.2624303681337</v>
      </c>
      <c r="J132" s="79">
        <f t="shared" si="23"/>
        <v>1674.5631252414039</v>
      </c>
      <c r="K132" s="79">
        <f t="shared" si="22"/>
        <v>1516.0845084092991</v>
      </c>
      <c r="L132" s="79">
        <f t="shared" si="15"/>
        <v>1393.745200618449</v>
      </c>
      <c r="M132" s="79">
        <f t="shared" si="16"/>
        <v>1296.6955212170105</v>
      </c>
      <c r="N132" s="83">
        <f t="shared" si="17"/>
        <v>1077.9301408996841</v>
      </c>
      <c r="O132" s="84">
        <f t="shared" si="18"/>
        <v>1010.866722179391</v>
      </c>
      <c r="P132" s="84">
        <f t="shared" si="19"/>
        <v>954.40649673085807</v>
      </c>
      <c r="Q132" s="84">
        <f t="shared" si="20"/>
        <v>906.27568519263832</v>
      </c>
      <c r="R132" s="85">
        <f t="shared" si="21"/>
        <v>864.80673796633425</v>
      </c>
      <c r="S132" s="21"/>
      <c r="AD132" s="120"/>
      <c r="AE132" s="156"/>
      <c r="AF132" s="121"/>
      <c r="AG132" s="157"/>
      <c r="AH132" s="66"/>
      <c r="AI132" s="66"/>
      <c r="AJ132" s="123"/>
      <c r="AK132" s="123"/>
    </row>
    <row r="133" spans="2:37" ht="15.5">
      <c r="B133" s="18"/>
      <c r="C133" s="78">
        <v>110000</v>
      </c>
      <c r="D133" s="79">
        <f t="shared" si="14"/>
        <v>9495.1377942440686</v>
      </c>
      <c r="E133" s="79">
        <f t="shared" si="23"/>
        <v>4924.4850408695038</v>
      </c>
      <c r="F133" s="79">
        <f t="shared" si="23"/>
        <v>3395.9777405103009</v>
      </c>
      <c r="G133" s="79">
        <f t="shared" si="23"/>
        <v>2662.2466945831457</v>
      </c>
      <c r="H133" s="79">
        <f t="shared" si="23"/>
        <v>2206.7888623551235</v>
      </c>
      <c r="I133" s="79">
        <f t="shared" si="23"/>
        <v>1904.5767645916942</v>
      </c>
      <c r="J133" s="79">
        <f t="shared" si="23"/>
        <v>1689.9260896931598</v>
      </c>
      <c r="K133" s="79">
        <f t="shared" si="22"/>
        <v>1529.9935405965402</v>
      </c>
      <c r="L133" s="79">
        <f t="shared" si="15"/>
        <v>1406.5318538351321</v>
      </c>
      <c r="M133" s="79">
        <f t="shared" si="16"/>
        <v>1308.5918104024877</v>
      </c>
      <c r="N133" s="88">
        <f t="shared" si="17"/>
        <v>1087.8194082473879</v>
      </c>
      <c r="O133" s="89">
        <f t="shared" si="18"/>
        <v>1020.14072880489</v>
      </c>
      <c r="P133" s="89">
        <f t="shared" si="19"/>
        <v>963.1625196366457</v>
      </c>
      <c r="Q133" s="89">
        <f t="shared" si="20"/>
        <v>914.59014102009382</v>
      </c>
      <c r="R133" s="90">
        <f t="shared" si="21"/>
        <v>872.74074473666758</v>
      </c>
      <c r="S133" s="21"/>
      <c r="AD133" s="115"/>
      <c r="AE133" s="66"/>
      <c r="AF133" s="66"/>
      <c r="AG133" s="66"/>
      <c r="AH133" s="66"/>
      <c r="AI133" s="66"/>
      <c r="AJ133" s="124"/>
      <c r="AK133" s="124"/>
    </row>
    <row r="134" spans="2:37" ht="15.5" hidden="1">
      <c r="B134" s="18"/>
      <c r="C134" s="78">
        <v>111000</v>
      </c>
      <c r="D134" s="79">
        <f t="shared" si="14"/>
        <v>9581.4572287371975</v>
      </c>
      <c r="E134" s="79">
        <f t="shared" si="23"/>
        <v>4969.2530866955904</v>
      </c>
      <c r="F134" s="79">
        <f t="shared" si="23"/>
        <v>3426.850265424031</v>
      </c>
      <c r="G134" s="79">
        <f t="shared" si="23"/>
        <v>2686.4489372611743</v>
      </c>
      <c r="H134" s="79">
        <f t="shared" si="23"/>
        <v>2226.8505792856245</v>
      </c>
      <c r="I134" s="79">
        <f t="shared" si="23"/>
        <v>1921.891098815255</v>
      </c>
      <c r="J134" s="79">
        <f t="shared" si="23"/>
        <v>1705.2890541449158</v>
      </c>
      <c r="K134" s="79">
        <f t="shared" si="22"/>
        <v>1543.9025727837818</v>
      </c>
      <c r="L134" s="79">
        <f t="shared" si="15"/>
        <v>1419.3185070518152</v>
      </c>
      <c r="M134" s="79">
        <f t="shared" si="16"/>
        <v>1320.4880995879651</v>
      </c>
      <c r="N134" s="83">
        <f t="shared" si="17"/>
        <v>1097.7086755950913</v>
      </c>
      <c r="O134" s="84">
        <f t="shared" si="18"/>
        <v>1029.4147354303891</v>
      </c>
      <c r="P134" s="84">
        <f t="shared" si="19"/>
        <v>971.91854254243333</v>
      </c>
      <c r="Q134" s="84">
        <f t="shared" si="20"/>
        <v>922.9045968475491</v>
      </c>
      <c r="R134" s="85">
        <f t="shared" si="21"/>
        <v>880.67475150700102</v>
      </c>
      <c r="S134" s="21"/>
      <c r="AD134" s="120"/>
      <c r="AE134" s="156"/>
      <c r="AF134" s="121"/>
      <c r="AG134" s="157"/>
      <c r="AH134" s="66"/>
      <c r="AI134" s="66"/>
      <c r="AJ134" s="123"/>
      <c r="AK134" s="123"/>
    </row>
    <row r="135" spans="2:37" ht="15.5" hidden="1">
      <c r="B135" s="18"/>
      <c r="C135" s="78">
        <v>112000</v>
      </c>
      <c r="D135" s="79">
        <f t="shared" si="14"/>
        <v>9667.7766632303246</v>
      </c>
      <c r="E135" s="79">
        <f t="shared" si="23"/>
        <v>5014.0211325216769</v>
      </c>
      <c r="F135" s="79">
        <f t="shared" si="23"/>
        <v>3457.7227903377607</v>
      </c>
      <c r="G135" s="79">
        <f t="shared" si="23"/>
        <v>2710.6511799392028</v>
      </c>
      <c r="H135" s="79">
        <f t="shared" si="23"/>
        <v>2246.9122962161259</v>
      </c>
      <c r="I135" s="79">
        <f t="shared" si="23"/>
        <v>1939.2054330388162</v>
      </c>
      <c r="J135" s="79">
        <f t="shared" si="23"/>
        <v>1720.6520185966722</v>
      </c>
      <c r="K135" s="79">
        <f t="shared" si="22"/>
        <v>1557.8116049710229</v>
      </c>
      <c r="L135" s="79">
        <f t="shared" si="15"/>
        <v>1432.1051602684981</v>
      </c>
      <c r="M135" s="79">
        <f t="shared" si="16"/>
        <v>1332.384388773442</v>
      </c>
      <c r="N135" s="83">
        <f t="shared" si="17"/>
        <v>1107.5979429427948</v>
      </c>
      <c r="O135" s="84">
        <f t="shared" si="18"/>
        <v>1038.688742055888</v>
      </c>
      <c r="P135" s="84">
        <f t="shared" si="19"/>
        <v>980.67456544822107</v>
      </c>
      <c r="Q135" s="84">
        <f t="shared" si="20"/>
        <v>931.2190526750046</v>
      </c>
      <c r="R135" s="85">
        <f t="shared" si="21"/>
        <v>888.60875827733423</v>
      </c>
      <c r="S135" s="21"/>
      <c r="AD135" s="120"/>
      <c r="AE135" s="156"/>
      <c r="AF135" s="121"/>
      <c r="AG135" s="157"/>
      <c r="AH135" s="66"/>
      <c r="AI135" s="66"/>
      <c r="AJ135" s="123"/>
      <c r="AK135" s="123"/>
    </row>
    <row r="136" spans="2:37" ht="15.5" hidden="1">
      <c r="B136" s="18"/>
      <c r="C136" s="78">
        <v>113000</v>
      </c>
      <c r="D136" s="79">
        <f t="shared" si="14"/>
        <v>9754.0960977234517</v>
      </c>
      <c r="E136" s="79">
        <f t="shared" si="23"/>
        <v>5058.7891783477626</v>
      </c>
      <c r="F136" s="79">
        <f t="shared" si="23"/>
        <v>3488.5953152514912</v>
      </c>
      <c r="G136" s="79">
        <f t="shared" si="23"/>
        <v>2734.8534226172314</v>
      </c>
      <c r="H136" s="79">
        <f t="shared" si="23"/>
        <v>2266.9740131466269</v>
      </c>
      <c r="I136" s="79">
        <f t="shared" si="23"/>
        <v>1956.5197672623767</v>
      </c>
      <c r="J136" s="79">
        <f t="shared" si="23"/>
        <v>1736.0149830484281</v>
      </c>
      <c r="K136" s="79">
        <f t="shared" si="22"/>
        <v>1571.7206371582643</v>
      </c>
      <c r="L136" s="79">
        <f t="shared" si="15"/>
        <v>1444.891813485181</v>
      </c>
      <c r="M136" s="79">
        <f t="shared" si="16"/>
        <v>1344.2806779589191</v>
      </c>
      <c r="N136" s="83">
        <f t="shared" si="17"/>
        <v>1117.4872102904985</v>
      </c>
      <c r="O136" s="84">
        <f t="shared" si="18"/>
        <v>1047.962748681387</v>
      </c>
      <c r="P136" s="84">
        <f t="shared" si="19"/>
        <v>989.43058835400871</v>
      </c>
      <c r="Q136" s="84">
        <f t="shared" si="20"/>
        <v>939.53350850245988</v>
      </c>
      <c r="R136" s="85">
        <f t="shared" si="21"/>
        <v>896.54276504766756</v>
      </c>
      <c r="S136" s="21"/>
      <c r="AD136" s="120"/>
      <c r="AE136" s="156"/>
      <c r="AF136" s="121"/>
      <c r="AG136" s="157"/>
      <c r="AH136" s="66"/>
      <c r="AI136" s="66"/>
      <c r="AJ136" s="123"/>
      <c r="AK136" s="123"/>
    </row>
    <row r="137" spans="2:37" ht="15.5" hidden="1">
      <c r="B137" s="18"/>
      <c r="C137" s="78">
        <v>114000</v>
      </c>
      <c r="D137" s="79">
        <f t="shared" si="14"/>
        <v>9840.4155322165807</v>
      </c>
      <c r="E137" s="79">
        <f t="shared" si="23"/>
        <v>5103.5572241738491</v>
      </c>
      <c r="F137" s="79">
        <f t="shared" si="23"/>
        <v>3519.4678401652209</v>
      </c>
      <c r="G137" s="79">
        <f t="shared" si="23"/>
        <v>2759.05566529526</v>
      </c>
      <c r="H137" s="79">
        <f t="shared" si="23"/>
        <v>2287.0357300771279</v>
      </c>
      <c r="I137" s="79">
        <f t="shared" si="23"/>
        <v>1973.8341014859379</v>
      </c>
      <c r="J137" s="79">
        <f t="shared" si="23"/>
        <v>1751.3779475001841</v>
      </c>
      <c r="K137" s="79">
        <f t="shared" si="22"/>
        <v>1585.6296693455054</v>
      </c>
      <c r="L137" s="79">
        <f t="shared" si="15"/>
        <v>1457.6784667018642</v>
      </c>
      <c r="M137" s="79">
        <f t="shared" si="16"/>
        <v>1356.1769671443965</v>
      </c>
      <c r="N137" s="83">
        <f t="shared" si="17"/>
        <v>1127.3764776382018</v>
      </c>
      <c r="O137" s="84">
        <f t="shared" si="18"/>
        <v>1057.2367553068859</v>
      </c>
      <c r="P137" s="84">
        <f t="shared" si="19"/>
        <v>998.18661125979645</v>
      </c>
      <c r="Q137" s="84">
        <f t="shared" si="20"/>
        <v>947.84796432991538</v>
      </c>
      <c r="R137" s="85">
        <f t="shared" si="21"/>
        <v>904.47677181800088</v>
      </c>
      <c r="S137" s="21"/>
      <c r="AD137" s="120"/>
      <c r="AE137" s="156"/>
      <c r="AF137" s="121"/>
      <c r="AG137" s="157"/>
      <c r="AH137" s="66"/>
      <c r="AI137" s="66"/>
      <c r="AJ137" s="123"/>
      <c r="AK137" s="123"/>
    </row>
    <row r="138" spans="2:37" ht="15.5">
      <c r="B138" s="18"/>
      <c r="C138" s="86">
        <v>115000</v>
      </c>
      <c r="D138" s="87">
        <f t="shared" si="14"/>
        <v>9926.7349667097078</v>
      </c>
      <c r="E138" s="87">
        <f t="shared" si="23"/>
        <v>5148.3252699999357</v>
      </c>
      <c r="F138" s="87">
        <f t="shared" si="23"/>
        <v>3550.340365078951</v>
      </c>
      <c r="G138" s="87">
        <f t="shared" si="23"/>
        <v>2783.2579079732886</v>
      </c>
      <c r="H138" s="87">
        <f t="shared" si="23"/>
        <v>2307.0974470076289</v>
      </c>
      <c r="I138" s="87">
        <f t="shared" si="23"/>
        <v>1991.1484357094987</v>
      </c>
      <c r="J138" s="87">
        <f t="shared" si="23"/>
        <v>1766.74091195194</v>
      </c>
      <c r="K138" s="87">
        <f t="shared" si="22"/>
        <v>1599.5387015327469</v>
      </c>
      <c r="L138" s="87">
        <f t="shared" si="15"/>
        <v>1470.4651199185471</v>
      </c>
      <c r="M138" s="87">
        <f t="shared" si="16"/>
        <v>1368.0732563298736</v>
      </c>
      <c r="N138" s="88">
        <f t="shared" si="17"/>
        <v>1137.2657449859053</v>
      </c>
      <c r="O138" s="89">
        <f t="shared" si="18"/>
        <v>1066.5107619323851</v>
      </c>
      <c r="P138" s="89">
        <f t="shared" si="19"/>
        <v>1006.9426341655841</v>
      </c>
      <c r="Q138" s="89">
        <f t="shared" si="20"/>
        <v>956.16242015737066</v>
      </c>
      <c r="R138" s="90">
        <f t="shared" si="21"/>
        <v>912.41077858833421</v>
      </c>
      <c r="S138" s="21"/>
      <c r="AD138" s="115"/>
      <c r="AE138" s="66"/>
      <c r="AF138" s="66"/>
      <c r="AG138" s="66"/>
      <c r="AH138" s="66"/>
      <c r="AI138" s="66"/>
      <c r="AJ138" s="124"/>
      <c r="AK138" s="124"/>
    </row>
    <row r="139" spans="2:37" ht="15.5" hidden="1">
      <c r="B139" s="18"/>
      <c r="C139" s="78">
        <v>116000</v>
      </c>
      <c r="D139" s="79">
        <f t="shared" si="14"/>
        <v>10013.054401202837</v>
      </c>
      <c r="E139" s="79">
        <f t="shared" si="23"/>
        <v>5193.0933158260223</v>
      </c>
      <c r="F139" s="79">
        <f t="shared" si="23"/>
        <v>3581.2128899926806</v>
      </c>
      <c r="G139" s="79">
        <f t="shared" si="23"/>
        <v>2807.4601506513172</v>
      </c>
      <c r="H139" s="79">
        <f t="shared" si="23"/>
        <v>2327.1591639381304</v>
      </c>
      <c r="I139" s="79">
        <f t="shared" si="23"/>
        <v>2008.4627699330592</v>
      </c>
      <c r="J139" s="79">
        <f t="shared" si="23"/>
        <v>1782.1038764036959</v>
      </c>
      <c r="K139" s="79">
        <f t="shared" si="22"/>
        <v>1613.447733719988</v>
      </c>
      <c r="L139" s="79">
        <f t="shared" si="15"/>
        <v>1483.2517731352302</v>
      </c>
      <c r="M139" s="79">
        <f t="shared" si="16"/>
        <v>1379.9695455153508</v>
      </c>
      <c r="N139" s="83">
        <f t="shared" si="17"/>
        <v>1147.155012333609</v>
      </c>
      <c r="O139" s="84">
        <f t="shared" si="18"/>
        <v>1075.784768557884</v>
      </c>
      <c r="P139" s="84">
        <f t="shared" si="19"/>
        <v>1015.6986570713717</v>
      </c>
      <c r="Q139" s="84">
        <f t="shared" si="20"/>
        <v>964.47687598482617</v>
      </c>
      <c r="R139" s="85">
        <f t="shared" si="21"/>
        <v>920.34478535866754</v>
      </c>
      <c r="S139" s="21"/>
      <c r="AD139" s="120"/>
      <c r="AE139" s="156"/>
      <c r="AF139" s="121"/>
      <c r="AG139" s="157"/>
      <c r="AH139" s="66"/>
      <c r="AI139" s="66"/>
      <c r="AJ139" s="123"/>
      <c r="AK139" s="123"/>
    </row>
    <row r="140" spans="2:37" ht="15.5" hidden="1">
      <c r="B140" s="18"/>
      <c r="C140" s="78">
        <v>117000</v>
      </c>
      <c r="D140" s="79">
        <f t="shared" si="14"/>
        <v>10099.373835695964</v>
      </c>
      <c r="E140" s="79">
        <f t="shared" si="23"/>
        <v>5237.8613616521088</v>
      </c>
      <c r="F140" s="79">
        <f t="shared" si="23"/>
        <v>3612.0854149064107</v>
      </c>
      <c r="G140" s="79">
        <f t="shared" si="23"/>
        <v>2831.6623933293463</v>
      </c>
      <c r="H140" s="79">
        <f t="shared" si="23"/>
        <v>2347.2208808686314</v>
      </c>
      <c r="I140" s="79">
        <f t="shared" si="23"/>
        <v>2025.7771041566205</v>
      </c>
      <c r="J140" s="79">
        <f t="shared" si="23"/>
        <v>1797.4668408554519</v>
      </c>
      <c r="K140" s="79">
        <f t="shared" si="22"/>
        <v>1627.3567659072294</v>
      </c>
      <c r="L140" s="79">
        <f t="shared" si="15"/>
        <v>1496.0384263519134</v>
      </c>
      <c r="M140" s="79">
        <f t="shared" si="16"/>
        <v>1391.8658347008279</v>
      </c>
      <c r="N140" s="83">
        <f t="shared" si="17"/>
        <v>1157.0442796813124</v>
      </c>
      <c r="O140" s="84">
        <f t="shared" si="18"/>
        <v>1085.058775183383</v>
      </c>
      <c r="P140" s="84">
        <f t="shared" si="19"/>
        <v>1024.4546799771595</v>
      </c>
      <c r="Q140" s="84">
        <f t="shared" si="20"/>
        <v>972.79133181228156</v>
      </c>
      <c r="R140" s="85">
        <f t="shared" si="21"/>
        <v>928.27879212900098</v>
      </c>
      <c r="S140" s="21"/>
      <c r="AD140" s="120"/>
      <c r="AE140" s="156"/>
      <c r="AF140" s="121"/>
      <c r="AG140" s="157"/>
      <c r="AH140" s="66"/>
      <c r="AI140" s="66"/>
      <c r="AJ140" s="123"/>
      <c r="AK140" s="123"/>
    </row>
    <row r="141" spans="2:37" ht="15.5" hidden="1">
      <c r="B141" s="18"/>
      <c r="C141" s="78">
        <v>118000</v>
      </c>
      <c r="D141" s="79">
        <f t="shared" si="14"/>
        <v>10185.693270189091</v>
      </c>
      <c r="E141" s="79">
        <f t="shared" si="23"/>
        <v>5282.6294074781954</v>
      </c>
      <c r="F141" s="79">
        <f t="shared" si="23"/>
        <v>3642.9579398201413</v>
      </c>
      <c r="G141" s="79">
        <f t="shared" si="23"/>
        <v>2855.8646360073744</v>
      </c>
      <c r="H141" s="79">
        <f t="shared" si="23"/>
        <v>2367.2825977991324</v>
      </c>
      <c r="I141" s="79">
        <f t="shared" si="23"/>
        <v>2043.0914383801812</v>
      </c>
      <c r="J141" s="79">
        <f t="shared" si="23"/>
        <v>1812.8298053072078</v>
      </c>
      <c r="K141" s="79">
        <f t="shared" si="22"/>
        <v>1641.2657980944705</v>
      </c>
      <c r="L141" s="79">
        <f t="shared" si="15"/>
        <v>1508.8250795685963</v>
      </c>
      <c r="M141" s="79">
        <f t="shared" si="16"/>
        <v>1403.7621238863051</v>
      </c>
      <c r="N141" s="83">
        <f t="shared" si="17"/>
        <v>1166.9335470290159</v>
      </c>
      <c r="O141" s="84">
        <f t="shared" si="18"/>
        <v>1094.3327818088821</v>
      </c>
      <c r="P141" s="84">
        <f t="shared" si="19"/>
        <v>1033.2107028829471</v>
      </c>
      <c r="Q141" s="84">
        <f t="shared" si="20"/>
        <v>981.10578763973695</v>
      </c>
      <c r="R141" s="85">
        <f t="shared" si="21"/>
        <v>936.2127988993343</v>
      </c>
      <c r="S141" s="21"/>
      <c r="AD141" s="120"/>
      <c r="AE141" s="156"/>
      <c r="AF141" s="121"/>
      <c r="AG141" s="157"/>
      <c r="AH141" s="66"/>
      <c r="AI141" s="66"/>
      <c r="AJ141" s="123"/>
      <c r="AK141" s="123"/>
    </row>
    <row r="142" spans="2:37" ht="15.5" hidden="1">
      <c r="B142" s="18"/>
      <c r="C142" s="78">
        <v>119000</v>
      </c>
      <c r="D142" s="79">
        <f t="shared" si="14"/>
        <v>10272.01270468222</v>
      </c>
      <c r="E142" s="79">
        <f t="shared" si="23"/>
        <v>5327.397453304282</v>
      </c>
      <c r="F142" s="79">
        <f t="shared" si="23"/>
        <v>3673.8304647338709</v>
      </c>
      <c r="G142" s="79">
        <f t="shared" si="23"/>
        <v>2880.066878685403</v>
      </c>
      <c r="H142" s="79">
        <f t="shared" si="23"/>
        <v>2387.3443147296339</v>
      </c>
      <c r="I142" s="79">
        <f t="shared" si="23"/>
        <v>2060.4057726037418</v>
      </c>
      <c r="J142" s="79">
        <f t="shared" si="23"/>
        <v>1828.1927697589638</v>
      </c>
      <c r="K142" s="79">
        <f t="shared" si="22"/>
        <v>1655.1748302817118</v>
      </c>
      <c r="L142" s="79">
        <f t="shared" si="15"/>
        <v>1521.6117327852792</v>
      </c>
      <c r="M142" s="79">
        <f t="shared" si="16"/>
        <v>1415.6584130717822</v>
      </c>
      <c r="N142" s="83">
        <f t="shared" si="17"/>
        <v>1176.8228143767196</v>
      </c>
      <c r="O142" s="84">
        <f t="shared" si="18"/>
        <v>1103.6067884343811</v>
      </c>
      <c r="P142" s="84">
        <f t="shared" si="19"/>
        <v>1041.9667257887347</v>
      </c>
      <c r="Q142" s="84">
        <f t="shared" si="20"/>
        <v>989.42024346719234</v>
      </c>
      <c r="R142" s="85">
        <f t="shared" si="21"/>
        <v>944.14680566966763</v>
      </c>
      <c r="S142" s="21"/>
      <c r="AD142" s="120"/>
      <c r="AE142" s="156"/>
      <c r="AF142" s="121"/>
      <c r="AG142" s="157"/>
      <c r="AH142" s="66"/>
      <c r="AI142" s="66"/>
      <c r="AJ142" s="123"/>
      <c r="AK142" s="123"/>
    </row>
    <row r="143" spans="2:37" ht="15.5">
      <c r="B143" s="18"/>
      <c r="C143" s="78">
        <v>120000</v>
      </c>
      <c r="D143" s="79">
        <f t="shared" si="14"/>
        <v>10358.332139175347</v>
      </c>
      <c r="E143" s="79">
        <f t="shared" si="23"/>
        <v>5372.1654991303676</v>
      </c>
      <c r="F143" s="79">
        <f t="shared" si="23"/>
        <v>3704.702989647601</v>
      </c>
      <c r="G143" s="79">
        <f t="shared" si="23"/>
        <v>2904.2691213634321</v>
      </c>
      <c r="H143" s="79">
        <f t="shared" si="23"/>
        <v>2407.4060316601349</v>
      </c>
      <c r="I143" s="79">
        <f t="shared" si="23"/>
        <v>2077.720106827303</v>
      </c>
      <c r="J143" s="79">
        <f t="shared" si="23"/>
        <v>1843.5557342107202</v>
      </c>
      <c r="K143" s="79">
        <f t="shared" si="22"/>
        <v>1669.0838624689529</v>
      </c>
      <c r="L143" s="79">
        <f t="shared" si="15"/>
        <v>1534.3983860019623</v>
      </c>
      <c r="M143" s="79">
        <f t="shared" si="16"/>
        <v>1427.5547022572594</v>
      </c>
      <c r="N143" s="88">
        <f t="shared" si="17"/>
        <v>1186.7120817244231</v>
      </c>
      <c r="O143" s="89">
        <f t="shared" si="18"/>
        <v>1112.88079505988</v>
      </c>
      <c r="P143" s="89">
        <f t="shared" si="19"/>
        <v>1050.7227486945226</v>
      </c>
      <c r="Q143" s="89">
        <f t="shared" si="20"/>
        <v>997.73469929464773</v>
      </c>
      <c r="R143" s="90">
        <f t="shared" si="21"/>
        <v>952.08081244000095</v>
      </c>
      <c r="S143" s="21"/>
      <c r="AD143" s="115"/>
      <c r="AE143" s="66"/>
      <c r="AF143" s="66"/>
      <c r="AG143" s="66"/>
      <c r="AH143" s="66"/>
      <c r="AI143" s="66"/>
      <c r="AJ143" s="124"/>
      <c r="AK143" s="124"/>
    </row>
    <row r="144" spans="2:37" ht="15.5" hidden="1">
      <c r="B144" s="18"/>
      <c r="C144" s="78">
        <v>121000</v>
      </c>
      <c r="D144" s="79">
        <f t="shared" si="14"/>
        <v>10444.651573668476</v>
      </c>
      <c r="E144" s="79">
        <f t="shared" si="23"/>
        <v>5416.9335449564542</v>
      </c>
      <c r="F144" s="79">
        <f t="shared" si="23"/>
        <v>3735.5755145613307</v>
      </c>
      <c r="G144" s="79">
        <f t="shared" si="23"/>
        <v>2928.4713640414602</v>
      </c>
      <c r="H144" s="79">
        <f t="shared" si="23"/>
        <v>2427.4677485906359</v>
      </c>
      <c r="I144" s="79">
        <f t="shared" si="23"/>
        <v>2095.0344410508637</v>
      </c>
      <c r="J144" s="79">
        <f t="shared" si="23"/>
        <v>1858.9186986624761</v>
      </c>
      <c r="K144" s="79">
        <f t="shared" si="22"/>
        <v>1682.9928946561945</v>
      </c>
      <c r="L144" s="79">
        <f t="shared" si="15"/>
        <v>1547.1850392186452</v>
      </c>
      <c r="M144" s="79">
        <f t="shared" si="16"/>
        <v>1439.4509914427365</v>
      </c>
      <c r="N144" s="83">
        <f t="shared" si="17"/>
        <v>1196.6013490721264</v>
      </c>
      <c r="O144" s="84">
        <f t="shared" si="18"/>
        <v>1122.154801685379</v>
      </c>
      <c r="P144" s="84">
        <f t="shared" si="19"/>
        <v>1059.4787716003102</v>
      </c>
      <c r="Q144" s="84">
        <f t="shared" si="20"/>
        <v>1006.0491551221032</v>
      </c>
      <c r="R144" s="85">
        <f t="shared" si="21"/>
        <v>960.01481921033428</v>
      </c>
      <c r="S144" s="21"/>
      <c r="AD144" s="120"/>
      <c r="AE144" s="156"/>
      <c r="AF144" s="121"/>
      <c r="AG144" s="157"/>
      <c r="AH144" s="66"/>
      <c r="AI144" s="66"/>
      <c r="AJ144" s="123"/>
      <c r="AK144" s="123"/>
    </row>
    <row r="145" spans="2:37" ht="15.5" hidden="1">
      <c r="B145" s="18"/>
      <c r="C145" s="78">
        <v>122000</v>
      </c>
      <c r="D145" s="79">
        <f t="shared" si="14"/>
        <v>10530.971008161603</v>
      </c>
      <c r="E145" s="79">
        <f t="shared" si="23"/>
        <v>5461.7015907825407</v>
      </c>
      <c r="F145" s="79">
        <f t="shared" si="23"/>
        <v>3766.4480394750613</v>
      </c>
      <c r="G145" s="79">
        <f t="shared" si="23"/>
        <v>2952.6736067194888</v>
      </c>
      <c r="H145" s="79">
        <f t="shared" si="23"/>
        <v>2447.5294655211374</v>
      </c>
      <c r="I145" s="79">
        <f t="shared" si="23"/>
        <v>2112.348775274425</v>
      </c>
      <c r="J145" s="79">
        <f t="shared" si="23"/>
        <v>1874.2816631142321</v>
      </c>
      <c r="K145" s="79">
        <f t="shared" si="22"/>
        <v>1696.9019268434358</v>
      </c>
      <c r="L145" s="79">
        <f t="shared" si="15"/>
        <v>1559.9716924353284</v>
      </c>
      <c r="M145" s="79">
        <f t="shared" si="16"/>
        <v>1451.3472806282136</v>
      </c>
      <c r="N145" s="83">
        <f t="shared" si="17"/>
        <v>1206.4906164198301</v>
      </c>
      <c r="O145" s="84">
        <f t="shared" si="18"/>
        <v>1131.4288083108781</v>
      </c>
      <c r="P145" s="84">
        <f t="shared" si="19"/>
        <v>1068.2347945060978</v>
      </c>
      <c r="Q145" s="84">
        <f t="shared" si="20"/>
        <v>1014.3636109495585</v>
      </c>
      <c r="R145" s="85">
        <f t="shared" si="21"/>
        <v>967.94882598066772</v>
      </c>
      <c r="S145" s="21"/>
      <c r="AD145" s="120"/>
      <c r="AE145" s="156"/>
      <c r="AF145" s="121"/>
      <c r="AG145" s="157"/>
      <c r="AH145" s="66"/>
      <c r="AI145" s="66"/>
      <c r="AJ145" s="123"/>
      <c r="AK145" s="123"/>
    </row>
    <row r="146" spans="2:37" ht="15.5" hidden="1">
      <c r="B146" s="18"/>
      <c r="C146" s="78">
        <v>123000</v>
      </c>
      <c r="D146" s="79">
        <f t="shared" si="14"/>
        <v>10617.29044265473</v>
      </c>
      <c r="E146" s="79">
        <f t="shared" si="23"/>
        <v>5506.4696366086264</v>
      </c>
      <c r="F146" s="79">
        <f t="shared" si="23"/>
        <v>3797.3205643887914</v>
      </c>
      <c r="G146" s="79">
        <f t="shared" si="23"/>
        <v>2976.8758493975179</v>
      </c>
      <c r="H146" s="79">
        <f t="shared" si="23"/>
        <v>2467.5911824516384</v>
      </c>
      <c r="I146" s="79">
        <f t="shared" si="23"/>
        <v>2129.6631094979853</v>
      </c>
      <c r="J146" s="79">
        <f t="shared" si="23"/>
        <v>1889.644627565988</v>
      </c>
      <c r="K146" s="79">
        <f t="shared" si="22"/>
        <v>1710.8109590306772</v>
      </c>
      <c r="L146" s="79">
        <f t="shared" si="15"/>
        <v>1572.7583456520113</v>
      </c>
      <c r="M146" s="79">
        <f t="shared" si="16"/>
        <v>1463.243569813691</v>
      </c>
      <c r="N146" s="83">
        <f t="shared" si="17"/>
        <v>1216.3798837675336</v>
      </c>
      <c r="O146" s="84">
        <f t="shared" si="18"/>
        <v>1140.7028149363771</v>
      </c>
      <c r="P146" s="84">
        <f t="shared" si="19"/>
        <v>1076.9908174118857</v>
      </c>
      <c r="Q146" s="84">
        <f t="shared" si="20"/>
        <v>1022.678066777014</v>
      </c>
      <c r="R146" s="85">
        <f t="shared" si="21"/>
        <v>975.88283275100105</v>
      </c>
      <c r="S146" s="21"/>
      <c r="AD146" s="120"/>
      <c r="AE146" s="156"/>
      <c r="AF146" s="121"/>
      <c r="AG146" s="157"/>
      <c r="AH146" s="66"/>
      <c r="AI146" s="66"/>
      <c r="AJ146" s="123"/>
      <c r="AK146" s="123"/>
    </row>
    <row r="147" spans="2:37" ht="15.5" hidden="1">
      <c r="B147" s="18"/>
      <c r="C147" s="78">
        <v>124000</v>
      </c>
      <c r="D147" s="79">
        <f t="shared" si="14"/>
        <v>10703.609877147859</v>
      </c>
      <c r="E147" s="79">
        <f t="shared" si="23"/>
        <v>5551.237682434713</v>
      </c>
      <c r="F147" s="79">
        <f t="shared" si="23"/>
        <v>3828.193089302521</v>
      </c>
      <c r="G147" s="79">
        <f t="shared" si="23"/>
        <v>3001.078092075546</v>
      </c>
      <c r="H147" s="79">
        <f t="shared" si="23"/>
        <v>2487.6528993821394</v>
      </c>
      <c r="I147" s="79">
        <f t="shared" si="23"/>
        <v>2146.977443721546</v>
      </c>
      <c r="J147" s="79">
        <f t="shared" si="23"/>
        <v>1905.0075920177439</v>
      </c>
      <c r="K147" s="79">
        <f t="shared" si="22"/>
        <v>1724.7199912179183</v>
      </c>
      <c r="L147" s="79">
        <f t="shared" si="15"/>
        <v>1585.5449988686944</v>
      </c>
      <c r="M147" s="79">
        <f t="shared" si="16"/>
        <v>1475.1398589991679</v>
      </c>
      <c r="N147" s="83">
        <f t="shared" si="17"/>
        <v>1226.2691511152373</v>
      </c>
      <c r="O147" s="84">
        <f t="shared" si="18"/>
        <v>1149.976821561876</v>
      </c>
      <c r="P147" s="84">
        <f t="shared" si="19"/>
        <v>1085.7468403176733</v>
      </c>
      <c r="Q147" s="84">
        <f t="shared" si="20"/>
        <v>1030.9925226044693</v>
      </c>
      <c r="R147" s="85">
        <f t="shared" si="21"/>
        <v>983.81683952133437</v>
      </c>
      <c r="S147" s="21"/>
      <c r="AD147" s="120"/>
      <c r="AE147" s="156"/>
      <c r="AF147" s="121"/>
      <c r="AG147" s="157"/>
      <c r="AH147" s="66"/>
      <c r="AI147" s="66"/>
      <c r="AJ147" s="123"/>
      <c r="AK147" s="123"/>
    </row>
    <row r="148" spans="2:37" ht="15.5">
      <c r="B148" s="18"/>
      <c r="C148" s="86">
        <v>125000</v>
      </c>
      <c r="D148" s="87">
        <f t="shared" ref="D148:D211" si="24">PMT(D$11,D$6,$C148*(-1))</f>
        <v>10789.929311640986</v>
      </c>
      <c r="E148" s="87">
        <f t="shared" si="23"/>
        <v>5596.0057282607995</v>
      </c>
      <c r="F148" s="87">
        <f t="shared" si="23"/>
        <v>3859.0656142162511</v>
      </c>
      <c r="G148" s="87">
        <f t="shared" si="23"/>
        <v>3025.2803347535746</v>
      </c>
      <c r="H148" s="87">
        <f t="shared" si="23"/>
        <v>2507.7146163126404</v>
      </c>
      <c r="I148" s="87">
        <f t="shared" si="23"/>
        <v>2164.2917779451072</v>
      </c>
      <c r="J148" s="87">
        <f t="shared" si="23"/>
        <v>1920.3705564694999</v>
      </c>
      <c r="K148" s="87">
        <f t="shared" si="22"/>
        <v>1738.6290234051596</v>
      </c>
      <c r="L148" s="87">
        <f t="shared" si="15"/>
        <v>1598.3316520853773</v>
      </c>
      <c r="M148" s="87">
        <f t="shared" si="16"/>
        <v>1487.0361481846451</v>
      </c>
      <c r="N148" s="88">
        <f t="shared" si="17"/>
        <v>1236.1584184629407</v>
      </c>
      <c r="O148" s="89">
        <f t="shared" si="18"/>
        <v>1159.2508281873752</v>
      </c>
      <c r="P148" s="89">
        <f t="shared" si="19"/>
        <v>1094.502863223461</v>
      </c>
      <c r="Q148" s="89">
        <f t="shared" si="20"/>
        <v>1039.3069784319248</v>
      </c>
      <c r="R148" s="90">
        <f t="shared" si="21"/>
        <v>991.7508462916677</v>
      </c>
      <c r="S148" s="21"/>
      <c r="AD148" s="115"/>
      <c r="AE148" s="66"/>
      <c r="AF148" s="66"/>
      <c r="AG148" s="66"/>
      <c r="AH148" s="66"/>
      <c r="AI148" s="66"/>
      <c r="AJ148" s="124"/>
      <c r="AK148" s="124"/>
    </row>
    <row r="149" spans="2:37" ht="15.5" hidden="1">
      <c r="B149" s="18"/>
      <c r="C149" s="78">
        <v>126000</v>
      </c>
      <c r="D149" s="79">
        <f t="shared" si="24"/>
        <v>10876.248746134115</v>
      </c>
      <c r="E149" s="79">
        <f t="shared" si="23"/>
        <v>5640.7737740868861</v>
      </c>
      <c r="F149" s="79">
        <f t="shared" si="23"/>
        <v>3889.9381391299808</v>
      </c>
      <c r="G149" s="79">
        <f t="shared" si="23"/>
        <v>3049.4825774316037</v>
      </c>
      <c r="H149" s="79">
        <f t="shared" si="23"/>
        <v>2527.7763332431414</v>
      </c>
      <c r="I149" s="79">
        <f t="shared" si="23"/>
        <v>2181.606112168668</v>
      </c>
      <c r="J149" s="79">
        <f t="shared" si="23"/>
        <v>1935.7335209212558</v>
      </c>
      <c r="K149" s="79">
        <f t="shared" si="22"/>
        <v>1752.5380555924007</v>
      </c>
      <c r="L149" s="79">
        <f t="shared" si="15"/>
        <v>1611.1183053020602</v>
      </c>
      <c r="M149" s="79">
        <f t="shared" si="16"/>
        <v>1498.9324373701224</v>
      </c>
      <c r="N149" s="83">
        <f t="shared" si="17"/>
        <v>1246.0476858106442</v>
      </c>
      <c r="O149" s="84">
        <f t="shared" si="18"/>
        <v>1168.5248348128741</v>
      </c>
      <c r="P149" s="84">
        <f t="shared" si="19"/>
        <v>1103.2588861292486</v>
      </c>
      <c r="Q149" s="84">
        <f t="shared" si="20"/>
        <v>1047.6214342593801</v>
      </c>
      <c r="R149" s="85">
        <f t="shared" si="21"/>
        <v>999.68485306200103</v>
      </c>
      <c r="S149" s="21"/>
      <c r="AD149" s="120"/>
      <c r="AE149" s="156"/>
      <c r="AF149" s="121"/>
      <c r="AG149" s="157"/>
      <c r="AH149" s="66"/>
      <c r="AI149" s="66"/>
      <c r="AJ149" s="123"/>
      <c r="AK149" s="123"/>
    </row>
    <row r="150" spans="2:37" ht="15.5" hidden="1">
      <c r="B150" s="18"/>
      <c r="C150" s="78">
        <v>127000</v>
      </c>
      <c r="D150" s="79">
        <f t="shared" si="24"/>
        <v>10962.568180627242</v>
      </c>
      <c r="E150" s="79">
        <f t="shared" si="23"/>
        <v>5685.5418199129726</v>
      </c>
      <c r="F150" s="79">
        <f t="shared" si="23"/>
        <v>3920.8106640437113</v>
      </c>
      <c r="G150" s="79">
        <f t="shared" si="23"/>
        <v>3073.6848201096318</v>
      </c>
      <c r="H150" s="79">
        <f t="shared" si="23"/>
        <v>2547.8380501736428</v>
      </c>
      <c r="I150" s="79">
        <f t="shared" si="23"/>
        <v>2198.9204463922288</v>
      </c>
      <c r="J150" s="79">
        <f t="shared" si="23"/>
        <v>1951.0964853730118</v>
      </c>
      <c r="K150" s="79">
        <f t="shared" si="22"/>
        <v>1766.4470877796421</v>
      </c>
      <c r="L150" s="79">
        <f t="shared" si="15"/>
        <v>1623.9049585187433</v>
      </c>
      <c r="M150" s="79">
        <f t="shared" si="16"/>
        <v>1510.8287265555994</v>
      </c>
      <c r="N150" s="83">
        <f t="shared" si="17"/>
        <v>1255.9369531583477</v>
      </c>
      <c r="O150" s="84">
        <f t="shared" si="18"/>
        <v>1177.7988414383731</v>
      </c>
      <c r="P150" s="84">
        <f t="shared" si="19"/>
        <v>1112.0149090350362</v>
      </c>
      <c r="Q150" s="84">
        <f t="shared" si="20"/>
        <v>1055.9358900868356</v>
      </c>
      <c r="R150" s="85">
        <f t="shared" si="21"/>
        <v>1007.6188598323344</v>
      </c>
      <c r="S150" s="21"/>
      <c r="AD150" s="120"/>
      <c r="AE150" s="156"/>
      <c r="AF150" s="121"/>
      <c r="AG150" s="157"/>
      <c r="AH150" s="66"/>
      <c r="AI150" s="66"/>
      <c r="AJ150" s="123"/>
      <c r="AK150" s="123"/>
    </row>
    <row r="151" spans="2:37" ht="15.5" hidden="1">
      <c r="B151" s="18"/>
      <c r="C151" s="78">
        <v>128000</v>
      </c>
      <c r="D151" s="79">
        <f t="shared" si="24"/>
        <v>11048.887615120369</v>
      </c>
      <c r="E151" s="79">
        <f t="shared" si="23"/>
        <v>5730.3098657390592</v>
      </c>
      <c r="F151" s="79">
        <f t="shared" si="23"/>
        <v>3951.683188957441</v>
      </c>
      <c r="G151" s="79">
        <f t="shared" si="23"/>
        <v>3097.8870627876604</v>
      </c>
      <c r="H151" s="79">
        <f t="shared" si="23"/>
        <v>2567.8997671041438</v>
      </c>
      <c r="I151" s="79">
        <f t="shared" si="23"/>
        <v>2216.23478061579</v>
      </c>
      <c r="J151" s="79">
        <f t="shared" si="23"/>
        <v>1966.4594498247682</v>
      </c>
      <c r="K151" s="79">
        <f t="shared" si="22"/>
        <v>1780.3561199668836</v>
      </c>
      <c r="L151" s="79">
        <f t="shared" si="15"/>
        <v>1636.6916117354265</v>
      </c>
      <c r="M151" s="79">
        <f t="shared" si="16"/>
        <v>1522.7250157410767</v>
      </c>
      <c r="N151" s="83">
        <f t="shared" si="17"/>
        <v>1265.8262205060512</v>
      </c>
      <c r="O151" s="84">
        <f t="shared" si="18"/>
        <v>1187.0728480638722</v>
      </c>
      <c r="P151" s="84">
        <f t="shared" si="19"/>
        <v>1120.7709319408241</v>
      </c>
      <c r="Q151" s="84">
        <f t="shared" si="20"/>
        <v>1064.2503459142908</v>
      </c>
      <c r="R151" s="85">
        <f t="shared" si="21"/>
        <v>1015.5528666026678</v>
      </c>
      <c r="S151" s="21"/>
      <c r="AD151" s="120"/>
      <c r="AE151" s="156"/>
      <c r="AF151" s="121"/>
      <c r="AG151" s="157"/>
      <c r="AH151" s="66"/>
      <c r="AI151" s="66"/>
      <c r="AJ151" s="123"/>
      <c r="AK151" s="123"/>
    </row>
    <row r="152" spans="2:37" ht="15.5" hidden="1">
      <c r="B152" s="18"/>
      <c r="C152" s="78">
        <v>129000</v>
      </c>
      <c r="D152" s="79">
        <f t="shared" si="24"/>
        <v>11135.207049613498</v>
      </c>
      <c r="E152" s="79">
        <f t="shared" si="23"/>
        <v>5775.0779115651449</v>
      </c>
      <c r="F152" s="79">
        <f t="shared" si="23"/>
        <v>3982.5557138711711</v>
      </c>
      <c r="G152" s="79">
        <f t="shared" si="23"/>
        <v>3122.0893054656894</v>
      </c>
      <c r="H152" s="79">
        <f t="shared" si="23"/>
        <v>2587.9614840346449</v>
      </c>
      <c r="I152" s="79">
        <f t="shared" si="23"/>
        <v>2233.5491148393503</v>
      </c>
      <c r="J152" s="79">
        <f t="shared" si="23"/>
        <v>1981.8224142765241</v>
      </c>
      <c r="K152" s="79">
        <f t="shared" si="22"/>
        <v>1794.2651521541247</v>
      </c>
      <c r="L152" s="79">
        <f t="shared" si="15"/>
        <v>1649.4782649521094</v>
      </c>
      <c r="M152" s="79">
        <f t="shared" si="16"/>
        <v>1534.6213049265539</v>
      </c>
      <c r="N152" s="83">
        <f t="shared" si="17"/>
        <v>1275.7154878537547</v>
      </c>
      <c r="O152" s="84">
        <f t="shared" si="18"/>
        <v>1196.3468546893712</v>
      </c>
      <c r="P152" s="84">
        <f t="shared" si="19"/>
        <v>1129.5269548466119</v>
      </c>
      <c r="Q152" s="84">
        <f t="shared" si="20"/>
        <v>1072.5648017417464</v>
      </c>
      <c r="R152" s="85">
        <f t="shared" si="21"/>
        <v>1023.4868733730011</v>
      </c>
      <c r="S152" s="21"/>
      <c r="AD152" s="120"/>
      <c r="AE152" s="156"/>
      <c r="AF152" s="121"/>
      <c r="AG152" s="157"/>
      <c r="AH152" s="66"/>
      <c r="AI152" s="66"/>
      <c r="AJ152" s="123"/>
      <c r="AK152" s="123"/>
    </row>
    <row r="153" spans="2:37" ht="15.5">
      <c r="B153" s="18"/>
      <c r="C153" s="92">
        <v>130000</v>
      </c>
      <c r="D153" s="93">
        <f t="shared" si="24"/>
        <v>11221.526484106626</v>
      </c>
      <c r="E153" s="93">
        <f t="shared" si="23"/>
        <v>5819.8459573912314</v>
      </c>
      <c r="F153" s="93">
        <f t="shared" si="23"/>
        <v>4013.4282387849016</v>
      </c>
      <c r="G153" s="93">
        <f t="shared" si="23"/>
        <v>3146.2915481437176</v>
      </c>
      <c r="H153" s="93">
        <f t="shared" si="23"/>
        <v>2608.0232009651459</v>
      </c>
      <c r="I153" s="93">
        <f t="shared" si="23"/>
        <v>2250.8634490629115</v>
      </c>
      <c r="J153" s="93">
        <f t="shared" si="23"/>
        <v>1997.1853787282801</v>
      </c>
      <c r="K153" s="93">
        <f t="shared" si="22"/>
        <v>1808.1741843413661</v>
      </c>
      <c r="L153" s="93">
        <f t="shared" si="15"/>
        <v>1662.2649181687923</v>
      </c>
      <c r="M153" s="93">
        <f t="shared" si="16"/>
        <v>1546.517594112031</v>
      </c>
      <c r="N153" s="88">
        <f t="shared" si="17"/>
        <v>1285.6047552014584</v>
      </c>
      <c r="O153" s="89">
        <f t="shared" si="18"/>
        <v>1205.6208613148699</v>
      </c>
      <c r="P153" s="89">
        <f t="shared" si="19"/>
        <v>1138.2829777523993</v>
      </c>
      <c r="Q153" s="89">
        <f t="shared" si="20"/>
        <v>1080.8792575692016</v>
      </c>
      <c r="R153" s="90">
        <f t="shared" si="21"/>
        <v>1031.4208801433344</v>
      </c>
      <c r="S153" s="21"/>
      <c r="AD153" s="115"/>
      <c r="AE153" s="66"/>
      <c r="AF153" s="66"/>
      <c r="AG153" s="66"/>
      <c r="AH153" s="66"/>
      <c r="AI153" s="66"/>
      <c r="AJ153" s="124"/>
      <c r="AK153" s="124"/>
    </row>
    <row r="154" spans="2:37" ht="15.5" hidden="1">
      <c r="B154" s="18"/>
      <c r="C154" s="78">
        <v>131000</v>
      </c>
      <c r="D154" s="79">
        <f t="shared" si="24"/>
        <v>11307.845918599754</v>
      </c>
      <c r="E154" s="79">
        <f t="shared" si="23"/>
        <v>5864.614003217318</v>
      </c>
      <c r="F154" s="79">
        <f t="shared" si="23"/>
        <v>4044.3007636986308</v>
      </c>
      <c r="G154" s="79">
        <f t="shared" si="23"/>
        <v>3170.4937908217462</v>
      </c>
      <c r="H154" s="79">
        <f t="shared" si="23"/>
        <v>2628.0849178956469</v>
      </c>
      <c r="I154" s="79">
        <f t="shared" si="23"/>
        <v>2268.1777832864723</v>
      </c>
      <c r="J154" s="79">
        <f t="shared" si="23"/>
        <v>2012.548343180036</v>
      </c>
      <c r="K154" s="79">
        <f t="shared" si="22"/>
        <v>1822.0832165286072</v>
      </c>
      <c r="L154" s="79">
        <f t="shared" si="15"/>
        <v>1675.0515713854754</v>
      </c>
      <c r="M154" s="79">
        <f t="shared" si="16"/>
        <v>1558.4138832975082</v>
      </c>
      <c r="N154" s="83">
        <f t="shared" si="17"/>
        <v>1295.4940225491619</v>
      </c>
      <c r="O154" s="84">
        <f t="shared" si="18"/>
        <v>1214.8948679403691</v>
      </c>
      <c r="P154" s="84">
        <f t="shared" si="19"/>
        <v>1147.0390006581872</v>
      </c>
      <c r="Q154" s="84">
        <f t="shared" si="20"/>
        <v>1089.1937133966571</v>
      </c>
      <c r="R154" s="85">
        <f t="shared" si="21"/>
        <v>1039.3548869136678</v>
      </c>
      <c r="S154" s="21"/>
      <c r="AD154" s="120"/>
      <c r="AE154" s="156"/>
      <c r="AF154" s="121"/>
      <c r="AG154" s="157"/>
      <c r="AH154" s="66"/>
      <c r="AI154" s="66"/>
      <c r="AJ154" s="123"/>
      <c r="AK154" s="123"/>
    </row>
    <row r="155" spans="2:37" ht="15.5" hidden="1">
      <c r="B155" s="18"/>
      <c r="C155" s="78">
        <v>132000</v>
      </c>
      <c r="D155" s="79">
        <f t="shared" si="24"/>
        <v>11394.165353092882</v>
      </c>
      <c r="E155" s="79">
        <f t="shared" si="23"/>
        <v>5909.3820490434045</v>
      </c>
      <c r="F155" s="79">
        <f t="shared" si="23"/>
        <v>4075.1732886123614</v>
      </c>
      <c r="G155" s="79">
        <f t="shared" si="23"/>
        <v>3194.6960334997748</v>
      </c>
      <c r="H155" s="79">
        <f t="shared" si="23"/>
        <v>2648.1466348261483</v>
      </c>
      <c r="I155" s="79">
        <f t="shared" si="23"/>
        <v>2285.492117510033</v>
      </c>
      <c r="J155" s="79">
        <f t="shared" si="23"/>
        <v>2027.9113076317919</v>
      </c>
      <c r="K155" s="79">
        <f t="shared" si="22"/>
        <v>1835.9922487158485</v>
      </c>
      <c r="L155" s="79">
        <f t="shared" si="15"/>
        <v>1687.8382246021586</v>
      </c>
      <c r="M155" s="79">
        <f t="shared" si="16"/>
        <v>1570.3101724829853</v>
      </c>
      <c r="N155" s="83">
        <f t="shared" si="17"/>
        <v>1305.3832898968653</v>
      </c>
      <c r="O155" s="84">
        <f t="shared" si="18"/>
        <v>1224.168874565868</v>
      </c>
      <c r="P155" s="84">
        <f t="shared" si="19"/>
        <v>1155.7950235639748</v>
      </c>
      <c r="Q155" s="84">
        <f t="shared" si="20"/>
        <v>1097.5081692241126</v>
      </c>
      <c r="R155" s="85">
        <f t="shared" si="21"/>
        <v>1047.2888936840011</v>
      </c>
      <c r="S155" s="21"/>
      <c r="AD155" s="120"/>
      <c r="AE155" s="156"/>
      <c r="AF155" s="121"/>
      <c r="AG155" s="157"/>
      <c r="AH155" s="66"/>
      <c r="AI155" s="66"/>
      <c r="AJ155" s="123"/>
      <c r="AK155" s="123"/>
    </row>
    <row r="156" spans="2:37" ht="15.5" hidden="1">
      <c r="B156" s="18"/>
      <c r="C156" s="78">
        <v>133000</v>
      </c>
      <c r="D156" s="79">
        <f t="shared" si="24"/>
        <v>11480.484787586009</v>
      </c>
      <c r="E156" s="79">
        <f t="shared" si="23"/>
        <v>5954.1500948694911</v>
      </c>
      <c r="F156" s="79">
        <f t="shared" si="23"/>
        <v>4106.0458135260906</v>
      </c>
      <c r="G156" s="79">
        <f t="shared" si="23"/>
        <v>3218.8982761778034</v>
      </c>
      <c r="H156" s="79">
        <f t="shared" si="23"/>
        <v>2668.2083517566493</v>
      </c>
      <c r="I156" s="79">
        <f t="shared" si="23"/>
        <v>2302.8064517335943</v>
      </c>
      <c r="J156" s="79">
        <f t="shared" si="23"/>
        <v>2043.2742720835479</v>
      </c>
      <c r="K156" s="79">
        <f t="shared" si="22"/>
        <v>1849.9012809030896</v>
      </c>
      <c r="L156" s="79">
        <f t="shared" si="15"/>
        <v>1700.6248778188417</v>
      </c>
      <c r="M156" s="79">
        <f t="shared" si="16"/>
        <v>1582.2064616684625</v>
      </c>
      <c r="N156" s="83">
        <f t="shared" si="17"/>
        <v>1315.272557244569</v>
      </c>
      <c r="O156" s="84">
        <f t="shared" si="18"/>
        <v>1233.442881191367</v>
      </c>
      <c r="P156" s="84">
        <f t="shared" si="19"/>
        <v>1164.5510464697625</v>
      </c>
      <c r="Q156" s="84">
        <f t="shared" si="20"/>
        <v>1105.8226250515679</v>
      </c>
      <c r="R156" s="85">
        <f t="shared" si="21"/>
        <v>1055.2229004543344</v>
      </c>
      <c r="S156" s="21"/>
      <c r="AD156" s="120"/>
      <c r="AE156" s="156"/>
      <c r="AF156" s="121"/>
      <c r="AG156" s="157"/>
      <c r="AH156" s="66"/>
      <c r="AI156" s="66"/>
      <c r="AJ156" s="123"/>
      <c r="AK156" s="123"/>
    </row>
    <row r="157" spans="2:37" ht="15.5" hidden="1">
      <c r="B157" s="18"/>
      <c r="C157" s="78">
        <v>134000</v>
      </c>
      <c r="D157" s="79">
        <f t="shared" si="24"/>
        <v>11566.804222079138</v>
      </c>
      <c r="E157" s="79">
        <f t="shared" si="23"/>
        <v>5998.9181406955777</v>
      </c>
      <c r="F157" s="79">
        <f t="shared" si="23"/>
        <v>4136.9183384398211</v>
      </c>
      <c r="G157" s="79">
        <f t="shared" si="23"/>
        <v>3243.100518855832</v>
      </c>
      <c r="H157" s="79">
        <f t="shared" si="23"/>
        <v>2688.2700686871503</v>
      </c>
      <c r="I157" s="79">
        <f t="shared" si="23"/>
        <v>2320.120785957155</v>
      </c>
      <c r="J157" s="79">
        <f t="shared" si="23"/>
        <v>2058.6372365353041</v>
      </c>
      <c r="K157" s="79">
        <f t="shared" si="22"/>
        <v>1863.810313090331</v>
      </c>
      <c r="L157" s="79">
        <f t="shared" si="15"/>
        <v>1713.4115310355244</v>
      </c>
      <c r="M157" s="79">
        <f t="shared" si="16"/>
        <v>1594.1027508539396</v>
      </c>
      <c r="N157" s="83">
        <f t="shared" si="17"/>
        <v>1325.1618245922723</v>
      </c>
      <c r="O157" s="84">
        <f t="shared" si="18"/>
        <v>1242.7168878168661</v>
      </c>
      <c r="P157" s="84">
        <f t="shared" si="19"/>
        <v>1173.3070693755501</v>
      </c>
      <c r="Q157" s="84">
        <f t="shared" si="20"/>
        <v>1114.1370808790234</v>
      </c>
      <c r="R157" s="85">
        <f t="shared" si="21"/>
        <v>1063.1569072246677</v>
      </c>
      <c r="S157" s="21"/>
      <c r="AD157" s="120"/>
      <c r="AE157" s="156"/>
      <c r="AF157" s="121"/>
      <c r="AG157" s="157"/>
      <c r="AH157" s="66"/>
      <c r="AI157" s="66"/>
      <c r="AJ157" s="123"/>
      <c r="AK157" s="123"/>
    </row>
    <row r="158" spans="2:37" ht="15.5">
      <c r="B158" s="18"/>
      <c r="C158" s="86">
        <v>135000</v>
      </c>
      <c r="D158" s="87">
        <f t="shared" si="24"/>
        <v>11653.123656572267</v>
      </c>
      <c r="E158" s="87">
        <f t="shared" si="23"/>
        <v>6043.6861865216642</v>
      </c>
      <c r="F158" s="87">
        <f t="shared" si="23"/>
        <v>4167.7908633535508</v>
      </c>
      <c r="G158" s="87">
        <f t="shared" si="23"/>
        <v>3267.3027615338606</v>
      </c>
      <c r="H158" s="87">
        <f t="shared" si="23"/>
        <v>2708.3317856176518</v>
      </c>
      <c r="I158" s="87">
        <f t="shared" si="23"/>
        <v>2337.4351201807158</v>
      </c>
      <c r="J158" s="87">
        <f t="shared" si="23"/>
        <v>2074.00020098706</v>
      </c>
      <c r="K158" s="87">
        <f t="shared" si="22"/>
        <v>1877.7193452775721</v>
      </c>
      <c r="L158" s="87">
        <f t="shared" si="15"/>
        <v>1726.1981842522075</v>
      </c>
      <c r="M158" s="87">
        <f t="shared" si="16"/>
        <v>1605.9990400394167</v>
      </c>
      <c r="N158" s="88">
        <f t="shared" si="17"/>
        <v>1335.0510919399758</v>
      </c>
      <c r="O158" s="89">
        <f t="shared" si="18"/>
        <v>1251.9908944423651</v>
      </c>
      <c r="P158" s="89">
        <f t="shared" si="19"/>
        <v>1182.063092281338</v>
      </c>
      <c r="Q158" s="89">
        <f t="shared" si="20"/>
        <v>1122.4515367064787</v>
      </c>
      <c r="R158" s="90">
        <f t="shared" si="21"/>
        <v>1071.0909139950011</v>
      </c>
      <c r="S158" s="21"/>
      <c r="AD158" s="115"/>
      <c r="AE158" s="66"/>
      <c r="AF158" s="66"/>
      <c r="AG158" s="66"/>
      <c r="AH158" s="66"/>
      <c r="AI158" s="66"/>
      <c r="AJ158" s="124"/>
      <c r="AK158" s="124"/>
    </row>
    <row r="159" spans="2:37" ht="15.5" hidden="1">
      <c r="B159" s="18"/>
      <c r="C159" s="78">
        <v>136000</v>
      </c>
      <c r="D159" s="79">
        <f t="shared" si="24"/>
        <v>11739.443091065394</v>
      </c>
      <c r="E159" s="79">
        <f t="shared" si="23"/>
        <v>6088.4542323477499</v>
      </c>
      <c r="F159" s="79">
        <f t="shared" si="23"/>
        <v>4198.6633882672813</v>
      </c>
      <c r="G159" s="79">
        <f t="shared" si="23"/>
        <v>3291.5050042118892</v>
      </c>
      <c r="H159" s="79">
        <f t="shared" si="23"/>
        <v>2728.3935025481528</v>
      </c>
      <c r="I159" s="79">
        <f t="shared" si="23"/>
        <v>2354.7494544042765</v>
      </c>
      <c r="J159" s="79">
        <f t="shared" si="23"/>
        <v>2089.3631654388159</v>
      </c>
      <c r="K159" s="79">
        <f t="shared" si="22"/>
        <v>1891.6283774648139</v>
      </c>
      <c r="L159" s="79">
        <f t="shared" si="15"/>
        <v>1738.9848374688904</v>
      </c>
      <c r="M159" s="79">
        <f t="shared" si="16"/>
        <v>1617.8953292248939</v>
      </c>
      <c r="N159" s="83">
        <f t="shared" si="17"/>
        <v>1344.9403592876795</v>
      </c>
      <c r="O159" s="84">
        <f t="shared" si="18"/>
        <v>1261.264901067864</v>
      </c>
      <c r="P159" s="84">
        <f t="shared" si="19"/>
        <v>1190.8191151871254</v>
      </c>
      <c r="Q159" s="84">
        <f t="shared" si="20"/>
        <v>1130.7659925339342</v>
      </c>
      <c r="R159" s="85">
        <f t="shared" si="21"/>
        <v>1079.0249207653344</v>
      </c>
      <c r="S159" s="21"/>
      <c r="AD159" s="120"/>
      <c r="AE159" s="156"/>
      <c r="AF159" s="121"/>
      <c r="AG159" s="157"/>
      <c r="AH159" s="66"/>
      <c r="AI159" s="66"/>
      <c r="AJ159" s="123"/>
      <c r="AK159" s="123"/>
    </row>
    <row r="160" spans="2:37" ht="15.5" hidden="1">
      <c r="B160" s="18"/>
      <c r="C160" s="78">
        <v>137000</v>
      </c>
      <c r="D160" s="79">
        <f t="shared" si="24"/>
        <v>11825.762525558521</v>
      </c>
      <c r="E160" s="79">
        <f t="shared" si="23"/>
        <v>6133.2222781738365</v>
      </c>
      <c r="F160" s="79">
        <f t="shared" si="23"/>
        <v>4229.5359131810119</v>
      </c>
      <c r="G160" s="79">
        <f t="shared" si="23"/>
        <v>3315.7072468899178</v>
      </c>
      <c r="H160" s="79">
        <f t="shared" si="23"/>
        <v>2748.4552194786538</v>
      </c>
      <c r="I160" s="79">
        <f t="shared" si="23"/>
        <v>2372.0637886278373</v>
      </c>
      <c r="J160" s="79">
        <f t="shared" si="23"/>
        <v>2104.7261298905719</v>
      </c>
      <c r="K160" s="79">
        <f t="shared" si="22"/>
        <v>1905.537409652055</v>
      </c>
      <c r="L160" s="79">
        <f t="shared" si="15"/>
        <v>1751.7714906855736</v>
      </c>
      <c r="M160" s="79">
        <f t="shared" si="16"/>
        <v>1629.791618410371</v>
      </c>
      <c r="N160" s="83">
        <f t="shared" si="17"/>
        <v>1354.829626635383</v>
      </c>
      <c r="O160" s="84">
        <f t="shared" si="18"/>
        <v>1270.5389076933629</v>
      </c>
      <c r="P160" s="84">
        <f t="shared" si="19"/>
        <v>1199.5751380929132</v>
      </c>
      <c r="Q160" s="84">
        <f t="shared" si="20"/>
        <v>1139.0804483613895</v>
      </c>
      <c r="R160" s="85">
        <f t="shared" si="21"/>
        <v>1086.9589275356677</v>
      </c>
      <c r="S160" s="21"/>
      <c r="AD160" s="120"/>
      <c r="AE160" s="156"/>
      <c r="AF160" s="121"/>
      <c r="AG160" s="157"/>
      <c r="AH160" s="66"/>
      <c r="AI160" s="66"/>
      <c r="AJ160" s="123"/>
      <c r="AK160" s="123"/>
    </row>
    <row r="161" spans="2:37" ht="15.5" hidden="1">
      <c r="B161" s="18"/>
      <c r="C161" s="78">
        <v>138000</v>
      </c>
      <c r="D161" s="79">
        <f t="shared" si="24"/>
        <v>11912.08196005165</v>
      </c>
      <c r="E161" s="79">
        <f t="shared" si="23"/>
        <v>6177.990323999923</v>
      </c>
      <c r="F161" s="79">
        <f t="shared" si="23"/>
        <v>4260.4084380947406</v>
      </c>
      <c r="G161" s="79">
        <f t="shared" si="23"/>
        <v>3339.9094895679468</v>
      </c>
      <c r="H161" s="79">
        <f t="shared" si="23"/>
        <v>2768.5169364091553</v>
      </c>
      <c r="I161" s="79">
        <f t="shared" si="23"/>
        <v>2389.3781228513985</v>
      </c>
      <c r="J161" s="79">
        <f t="shared" si="23"/>
        <v>2120.0890943423278</v>
      </c>
      <c r="K161" s="79">
        <f t="shared" si="22"/>
        <v>1919.4464418392963</v>
      </c>
      <c r="L161" s="79">
        <f t="shared" ref="L161:L224" si="25">PMT($L$11,$L$6,C161*(-1))</f>
        <v>1764.5581439022567</v>
      </c>
      <c r="M161" s="79">
        <f t="shared" ref="M161:M224" si="26">PMT($M$11,$M$6,C161*(-1))</f>
        <v>1641.6879075958484</v>
      </c>
      <c r="N161" s="83">
        <f t="shared" ref="N161:N223" si="27">PMT($N$11,$N$6,C161*(-1))</f>
        <v>1364.7188939830864</v>
      </c>
      <c r="O161" s="84">
        <f t="shared" ref="O161:O223" si="28">PMT($O$11,$O$6,C161*(-1))</f>
        <v>1279.8129143188621</v>
      </c>
      <c r="P161" s="84">
        <f t="shared" ref="P161:P223" si="29">PMT($P$11,$P$6,C161*(-1))</f>
        <v>1208.3311609987011</v>
      </c>
      <c r="Q161" s="84">
        <f t="shared" ref="Q161:Q223" si="30">PMT($Q$11,$Q$6,C161*(-1))</f>
        <v>1147.394904188845</v>
      </c>
      <c r="R161" s="85">
        <f t="shared" ref="R161:R223" si="31">PMT($R$11,$R$6,C161*(-1))</f>
        <v>1094.8929343060011</v>
      </c>
      <c r="S161" s="21"/>
      <c r="AD161" s="120"/>
      <c r="AE161" s="156"/>
      <c r="AF161" s="121"/>
      <c r="AG161" s="157"/>
      <c r="AH161" s="66"/>
      <c r="AI161" s="66"/>
      <c r="AJ161" s="123"/>
      <c r="AK161" s="123"/>
    </row>
    <row r="162" spans="2:37" ht="15.5" hidden="1">
      <c r="B162" s="18"/>
      <c r="C162" s="78">
        <v>139000</v>
      </c>
      <c r="D162" s="79">
        <f t="shared" si="24"/>
        <v>11998.401394544777</v>
      </c>
      <c r="E162" s="79">
        <f t="shared" si="23"/>
        <v>6222.7583698260096</v>
      </c>
      <c r="F162" s="79">
        <f t="shared" si="23"/>
        <v>4291.2809630084712</v>
      </c>
      <c r="G162" s="79">
        <f t="shared" si="23"/>
        <v>3364.1117322459754</v>
      </c>
      <c r="H162" s="79">
        <f t="shared" si="23"/>
        <v>2788.5786533396563</v>
      </c>
      <c r="I162" s="79">
        <f t="shared" si="23"/>
        <v>2406.6924570749593</v>
      </c>
      <c r="J162" s="79">
        <f t="shared" si="23"/>
        <v>2135.4520587940838</v>
      </c>
      <c r="K162" s="79">
        <f t="shared" ref="K162:K225" si="32">PMT($K$11,$K$6,C162*(-1))</f>
        <v>1933.3554740265374</v>
      </c>
      <c r="L162" s="79">
        <f t="shared" si="25"/>
        <v>1777.3447971189398</v>
      </c>
      <c r="M162" s="79">
        <f t="shared" si="26"/>
        <v>1653.5841967813255</v>
      </c>
      <c r="N162" s="83">
        <f t="shared" si="27"/>
        <v>1374.6081613307902</v>
      </c>
      <c r="O162" s="84">
        <f t="shared" si="28"/>
        <v>1289.0869209443611</v>
      </c>
      <c r="P162" s="84">
        <f t="shared" si="29"/>
        <v>1217.0871839044885</v>
      </c>
      <c r="Q162" s="84">
        <f t="shared" si="30"/>
        <v>1155.7093600163003</v>
      </c>
      <c r="R162" s="85">
        <f t="shared" si="31"/>
        <v>1102.8269410763344</v>
      </c>
      <c r="S162" s="21"/>
      <c r="AD162" s="120"/>
      <c r="AE162" s="156"/>
      <c r="AF162" s="121"/>
      <c r="AG162" s="157"/>
      <c r="AH162" s="66"/>
      <c r="AI162" s="66"/>
      <c r="AJ162" s="123"/>
      <c r="AK162" s="123"/>
    </row>
    <row r="163" spans="2:37" ht="15.5">
      <c r="B163" s="18"/>
      <c r="C163" s="78">
        <v>140000</v>
      </c>
      <c r="D163" s="79">
        <f t="shared" si="24"/>
        <v>12084.720829037906</v>
      </c>
      <c r="E163" s="79">
        <f t="shared" si="23"/>
        <v>6267.5264156520961</v>
      </c>
      <c r="F163" s="79">
        <f t="shared" si="23"/>
        <v>4322.1534879222008</v>
      </c>
      <c r="G163" s="79">
        <f t="shared" si="23"/>
        <v>3388.3139749240036</v>
      </c>
      <c r="H163" s="79">
        <f t="shared" si="23"/>
        <v>2808.6403702701573</v>
      </c>
      <c r="I163" s="79">
        <f t="shared" si="23"/>
        <v>2424.0067912985201</v>
      </c>
      <c r="J163" s="79">
        <f t="shared" si="23"/>
        <v>2150.8150232458397</v>
      </c>
      <c r="K163" s="79">
        <f t="shared" si="32"/>
        <v>1947.2645062137788</v>
      </c>
      <c r="L163" s="79">
        <f t="shared" si="25"/>
        <v>1790.1314503356225</v>
      </c>
      <c r="M163" s="79">
        <f t="shared" si="26"/>
        <v>1665.4804859668027</v>
      </c>
      <c r="N163" s="88">
        <f t="shared" si="27"/>
        <v>1384.4974286784934</v>
      </c>
      <c r="O163" s="89">
        <f t="shared" si="28"/>
        <v>1298.36092756986</v>
      </c>
      <c r="P163" s="89">
        <f t="shared" si="29"/>
        <v>1225.8432068102763</v>
      </c>
      <c r="Q163" s="89">
        <f t="shared" si="30"/>
        <v>1164.0238158437558</v>
      </c>
      <c r="R163" s="90">
        <f t="shared" si="31"/>
        <v>1110.7609478466677</v>
      </c>
      <c r="S163" s="21"/>
      <c r="AD163" s="115"/>
      <c r="AE163" s="66"/>
      <c r="AF163" s="66"/>
      <c r="AG163" s="66"/>
      <c r="AH163" s="66"/>
      <c r="AI163" s="66"/>
      <c r="AJ163" s="124"/>
      <c r="AK163" s="124"/>
    </row>
    <row r="164" spans="2:37" ht="15.5" hidden="1">
      <c r="B164" s="18"/>
      <c r="C164" s="78">
        <v>141000</v>
      </c>
      <c r="D164" s="79">
        <f t="shared" si="24"/>
        <v>12171.040263531033</v>
      </c>
      <c r="E164" s="79">
        <f t="shared" si="23"/>
        <v>6312.2944614781827</v>
      </c>
      <c r="F164" s="79">
        <f t="shared" si="23"/>
        <v>4353.0260128359314</v>
      </c>
      <c r="G164" s="79">
        <f t="shared" si="23"/>
        <v>3412.5162176020322</v>
      </c>
      <c r="H164" s="79">
        <f t="shared" si="23"/>
        <v>2828.7020872006588</v>
      </c>
      <c r="I164" s="79">
        <f t="shared" si="23"/>
        <v>2441.3211255220808</v>
      </c>
      <c r="J164" s="79">
        <f t="shared" si="23"/>
        <v>2166.1779876975961</v>
      </c>
      <c r="K164" s="79">
        <f t="shared" si="32"/>
        <v>1961.1735384010199</v>
      </c>
      <c r="L164" s="79">
        <f t="shared" si="25"/>
        <v>1802.9181035523056</v>
      </c>
      <c r="M164" s="79">
        <f t="shared" si="26"/>
        <v>1677.3767751522798</v>
      </c>
      <c r="N164" s="83">
        <f t="shared" si="27"/>
        <v>1394.3866960261969</v>
      </c>
      <c r="O164" s="84">
        <f t="shared" si="28"/>
        <v>1307.6349341953592</v>
      </c>
      <c r="P164" s="84">
        <f t="shared" si="29"/>
        <v>1234.599229716064</v>
      </c>
      <c r="Q164" s="84">
        <f t="shared" si="30"/>
        <v>1172.3382716712113</v>
      </c>
      <c r="R164" s="85">
        <f t="shared" si="31"/>
        <v>1118.694954617001</v>
      </c>
      <c r="S164" s="21"/>
      <c r="AD164" s="120"/>
      <c r="AE164" s="156"/>
      <c r="AF164" s="121"/>
      <c r="AG164" s="157"/>
      <c r="AH164" s="66"/>
      <c r="AI164" s="66"/>
      <c r="AJ164" s="123"/>
      <c r="AK164" s="123"/>
    </row>
    <row r="165" spans="2:37" ht="15.5" hidden="1">
      <c r="B165" s="18"/>
      <c r="C165" s="78">
        <v>142000</v>
      </c>
      <c r="D165" s="79">
        <f t="shared" si="24"/>
        <v>12257.359698024162</v>
      </c>
      <c r="E165" s="79">
        <f t="shared" si="23"/>
        <v>6357.0625073042675</v>
      </c>
      <c r="F165" s="79">
        <f t="shared" si="23"/>
        <v>4383.898537749661</v>
      </c>
      <c r="G165" s="79">
        <f t="shared" si="23"/>
        <v>3436.7184602800608</v>
      </c>
      <c r="H165" s="79">
        <f t="shared" si="23"/>
        <v>2848.7638041311598</v>
      </c>
      <c r="I165" s="79">
        <f t="shared" si="23"/>
        <v>2458.6354597456416</v>
      </c>
      <c r="J165" s="79">
        <f t="shared" si="23"/>
        <v>2181.5409521493521</v>
      </c>
      <c r="K165" s="79">
        <f t="shared" si="32"/>
        <v>1975.0825705882612</v>
      </c>
      <c r="L165" s="79">
        <f t="shared" si="25"/>
        <v>1815.7047567689885</v>
      </c>
      <c r="M165" s="79">
        <f t="shared" si="26"/>
        <v>1689.2730643377568</v>
      </c>
      <c r="N165" s="83">
        <f t="shared" si="27"/>
        <v>1404.2759633739006</v>
      </c>
      <c r="O165" s="84">
        <f t="shared" si="28"/>
        <v>1316.9089408208581</v>
      </c>
      <c r="P165" s="84">
        <f t="shared" si="29"/>
        <v>1243.3552526218516</v>
      </c>
      <c r="Q165" s="84">
        <f t="shared" si="30"/>
        <v>1180.6527274986665</v>
      </c>
      <c r="R165" s="85">
        <f t="shared" si="31"/>
        <v>1126.6289613873346</v>
      </c>
      <c r="S165" s="21"/>
      <c r="AD165" s="120"/>
      <c r="AE165" s="156"/>
      <c r="AF165" s="121"/>
      <c r="AG165" s="157"/>
      <c r="AH165" s="66"/>
      <c r="AI165" s="66"/>
      <c r="AJ165" s="123"/>
      <c r="AK165" s="123"/>
    </row>
    <row r="166" spans="2:37" ht="15.5" hidden="1">
      <c r="B166" s="18"/>
      <c r="C166" s="78">
        <v>143000</v>
      </c>
      <c r="D166" s="79">
        <f t="shared" si="24"/>
        <v>12343.679132517289</v>
      </c>
      <c r="E166" s="79">
        <f t="shared" si="23"/>
        <v>6401.830553130354</v>
      </c>
      <c r="F166" s="79">
        <f t="shared" si="23"/>
        <v>4414.7710626633916</v>
      </c>
      <c r="G166" s="79">
        <f t="shared" si="23"/>
        <v>3460.9207029580894</v>
      </c>
      <c r="H166" s="79">
        <f t="shared" si="23"/>
        <v>2868.8255210616608</v>
      </c>
      <c r="I166" s="79">
        <f t="shared" si="23"/>
        <v>2475.9497939692028</v>
      </c>
      <c r="J166" s="79">
        <f t="shared" si="23"/>
        <v>2196.903916601108</v>
      </c>
      <c r="K166" s="79">
        <f t="shared" si="32"/>
        <v>1988.9916027755023</v>
      </c>
      <c r="L166" s="79">
        <f t="shared" si="25"/>
        <v>1828.4914099856717</v>
      </c>
      <c r="M166" s="79">
        <f t="shared" si="26"/>
        <v>1701.1693535232339</v>
      </c>
      <c r="N166" s="83">
        <f t="shared" si="27"/>
        <v>1414.1652307216041</v>
      </c>
      <c r="O166" s="84">
        <f t="shared" si="28"/>
        <v>1326.182947446357</v>
      </c>
      <c r="P166" s="84">
        <f t="shared" si="29"/>
        <v>1252.1112755276392</v>
      </c>
      <c r="Q166" s="84">
        <f t="shared" si="30"/>
        <v>1188.9671833261218</v>
      </c>
      <c r="R166" s="85">
        <f t="shared" si="31"/>
        <v>1134.5629681576679</v>
      </c>
      <c r="S166" s="21"/>
      <c r="AD166" s="120"/>
      <c r="AE166" s="156"/>
      <c r="AF166" s="121"/>
      <c r="AG166" s="157"/>
      <c r="AH166" s="66"/>
      <c r="AI166" s="66"/>
      <c r="AJ166" s="123"/>
      <c r="AK166" s="123"/>
    </row>
    <row r="167" spans="2:37" ht="15.5" hidden="1">
      <c r="B167" s="18"/>
      <c r="C167" s="78">
        <v>144000</v>
      </c>
      <c r="D167" s="79">
        <f t="shared" si="24"/>
        <v>12429.998567010418</v>
      </c>
      <c r="E167" s="79">
        <f t="shared" si="23"/>
        <v>6446.5985989564406</v>
      </c>
      <c r="F167" s="79">
        <f t="shared" si="23"/>
        <v>4445.6435875771213</v>
      </c>
      <c r="G167" s="79">
        <f t="shared" si="23"/>
        <v>3485.1229456361184</v>
      </c>
      <c r="H167" s="79">
        <f t="shared" si="23"/>
        <v>2888.8872379921618</v>
      </c>
      <c r="I167" s="79">
        <f t="shared" si="23"/>
        <v>2493.2641281927636</v>
      </c>
      <c r="J167" s="79">
        <f t="shared" si="23"/>
        <v>2212.2668810528639</v>
      </c>
      <c r="K167" s="79">
        <f t="shared" si="32"/>
        <v>2002.9006349627439</v>
      </c>
      <c r="L167" s="79">
        <f t="shared" si="25"/>
        <v>1841.2780632023548</v>
      </c>
      <c r="M167" s="79">
        <f t="shared" si="26"/>
        <v>1713.0656427087115</v>
      </c>
      <c r="N167" s="83">
        <f t="shared" si="27"/>
        <v>1424.0544980693078</v>
      </c>
      <c r="O167" s="84">
        <f t="shared" si="28"/>
        <v>1335.4569540718562</v>
      </c>
      <c r="P167" s="84">
        <f t="shared" si="29"/>
        <v>1260.8672984334271</v>
      </c>
      <c r="Q167" s="84">
        <f t="shared" si="30"/>
        <v>1197.2816391535773</v>
      </c>
      <c r="R167" s="85">
        <f t="shared" si="31"/>
        <v>1142.4969749280012</v>
      </c>
      <c r="S167" s="21"/>
      <c r="AD167" s="120"/>
      <c r="AE167" s="156"/>
      <c r="AF167" s="121"/>
      <c r="AG167" s="157"/>
      <c r="AH167" s="66"/>
      <c r="AI167" s="66"/>
      <c r="AJ167" s="123"/>
      <c r="AK167" s="123"/>
    </row>
    <row r="168" spans="2:37" ht="15.5">
      <c r="B168" s="18"/>
      <c r="C168" s="86">
        <v>145000</v>
      </c>
      <c r="D168" s="87">
        <f t="shared" si="24"/>
        <v>12516.318001503545</v>
      </c>
      <c r="E168" s="87">
        <f t="shared" si="23"/>
        <v>6491.3666447825271</v>
      </c>
      <c r="F168" s="87">
        <f t="shared" ref="E168:J210" si="33">PMT(F$11,F$6,$C168*(-1))</f>
        <v>4476.5161124908509</v>
      </c>
      <c r="G168" s="87">
        <f t="shared" si="33"/>
        <v>3509.325188314147</v>
      </c>
      <c r="H168" s="87">
        <f t="shared" si="33"/>
        <v>2908.9489549226628</v>
      </c>
      <c r="I168" s="87">
        <f t="shared" si="33"/>
        <v>2510.5784624163243</v>
      </c>
      <c r="J168" s="87">
        <f t="shared" si="33"/>
        <v>2227.6298455046199</v>
      </c>
      <c r="K168" s="87">
        <f t="shared" si="32"/>
        <v>2016.8096671499852</v>
      </c>
      <c r="L168" s="87">
        <f t="shared" si="25"/>
        <v>1854.0647164190379</v>
      </c>
      <c r="M168" s="87">
        <f t="shared" si="26"/>
        <v>1724.9619318941884</v>
      </c>
      <c r="N168" s="88">
        <f t="shared" si="27"/>
        <v>1433.9437654170113</v>
      </c>
      <c r="O168" s="89">
        <f t="shared" si="28"/>
        <v>1344.7309606973552</v>
      </c>
      <c r="P168" s="89">
        <f t="shared" si="29"/>
        <v>1269.623321339215</v>
      </c>
      <c r="Q168" s="89">
        <f t="shared" si="30"/>
        <v>1205.5960949810328</v>
      </c>
      <c r="R168" s="90">
        <f t="shared" si="31"/>
        <v>1150.4309816983346</v>
      </c>
      <c r="S168" s="21"/>
      <c r="AD168" s="115"/>
      <c r="AE168" s="66"/>
      <c r="AF168" s="66"/>
      <c r="AG168" s="66"/>
      <c r="AH168" s="66"/>
      <c r="AI168" s="66"/>
      <c r="AJ168" s="124"/>
      <c r="AK168" s="124"/>
    </row>
    <row r="169" spans="2:37" ht="15.5" hidden="1">
      <c r="B169" s="18"/>
      <c r="C169" s="78">
        <v>146000</v>
      </c>
      <c r="D169" s="79">
        <f t="shared" si="24"/>
        <v>12602.637435996672</v>
      </c>
      <c r="E169" s="79">
        <f t="shared" si="33"/>
        <v>6536.1346906086137</v>
      </c>
      <c r="F169" s="79">
        <f t="shared" si="33"/>
        <v>4507.3886374045815</v>
      </c>
      <c r="G169" s="79">
        <f t="shared" si="33"/>
        <v>3533.5274309921751</v>
      </c>
      <c r="H169" s="79">
        <f t="shared" si="33"/>
        <v>2929.0106718531642</v>
      </c>
      <c r="I169" s="79">
        <f t="shared" si="33"/>
        <v>2527.8927966398851</v>
      </c>
      <c r="J169" s="79">
        <f t="shared" si="33"/>
        <v>2242.9928099563758</v>
      </c>
      <c r="K169" s="79">
        <f t="shared" si="32"/>
        <v>2030.7186993372263</v>
      </c>
      <c r="L169" s="79">
        <f t="shared" si="25"/>
        <v>1866.8513696357206</v>
      </c>
      <c r="M169" s="79">
        <f t="shared" si="26"/>
        <v>1736.8582210796656</v>
      </c>
      <c r="N169" s="83">
        <f t="shared" si="27"/>
        <v>1443.8330327647147</v>
      </c>
      <c r="O169" s="84">
        <f t="shared" si="28"/>
        <v>1354.0049673228539</v>
      </c>
      <c r="P169" s="84">
        <f t="shared" si="29"/>
        <v>1278.3793442450024</v>
      </c>
      <c r="Q169" s="84">
        <f t="shared" si="30"/>
        <v>1213.9105508084881</v>
      </c>
      <c r="R169" s="85">
        <f t="shared" si="31"/>
        <v>1158.3649884686679</v>
      </c>
      <c r="S169" s="21"/>
      <c r="AD169" s="120"/>
      <c r="AE169" s="156"/>
      <c r="AF169" s="121"/>
      <c r="AG169" s="157"/>
      <c r="AH169" s="66"/>
      <c r="AI169" s="66"/>
      <c r="AJ169" s="123"/>
      <c r="AK169" s="123"/>
    </row>
    <row r="170" spans="2:37" ht="15.5" hidden="1">
      <c r="B170" s="18"/>
      <c r="C170" s="78">
        <v>147000</v>
      </c>
      <c r="D170" s="79">
        <f t="shared" si="24"/>
        <v>12688.956870489801</v>
      </c>
      <c r="E170" s="79">
        <f t="shared" si="33"/>
        <v>6580.9027364347003</v>
      </c>
      <c r="F170" s="79">
        <f t="shared" si="33"/>
        <v>4538.2611623183111</v>
      </c>
      <c r="G170" s="79">
        <f t="shared" si="33"/>
        <v>3557.7296736702037</v>
      </c>
      <c r="H170" s="79">
        <f t="shared" si="33"/>
        <v>2949.0723887836652</v>
      </c>
      <c r="I170" s="79">
        <f t="shared" si="33"/>
        <v>2545.2071308634459</v>
      </c>
      <c r="J170" s="79">
        <f t="shared" si="33"/>
        <v>2258.3557744081318</v>
      </c>
      <c r="K170" s="79">
        <f t="shared" si="32"/>
        <v>2044.6277315244677</v>
      </c>
      <c r="L170" s="79">
        <f t="shared" si="25"/>
        <v>1879.6380228524038</v>
      </c>
      <c r="M170" s="79">
        <f t="shared" si="26"/>
        <v>1748.7545102651427</v>
      </c>
      <c r="N170" s="83">
        <f t="shared" si="27"/>
        <v>1453.7223001124182</v>
      </c>
      <c r="O170" s="84">
        <f t="shared" si="28"/>
        <v>1363.278973948353</v>
      </c>
      <c r="P170" s="84">
        <f t="shared" si="29"/>
        <v>1287.1353671507902</v>
      </c>
      <c r="Q170" s="84">
        <f t="shared" si="30"/>
        <v>1222.2250066359434</v>
      </c>
      <c r="R170" s="85">
        <f t="shared" si="31"/>
        <v>1166.2989952390012</v>
      </c>
      <c r="S170" s="21"/>
      <c r="AD170" s="120"/>
      <c r="AE170" s="156"/>
      <c r="AF170" s="121"/>
      <c r="AG170" s="157"/>
      <c r="AH170" s="66"/>
      <c r="AI170" s="66"/>
      <c r="AJ170" s="123"/>
      <c r="AK170" s="123"/>
    </row>
    <row r="171" spans="2:37" ht="15.5" hidden="1">
      <c r="B171" s="18"/>
      <c r="C171" s="78">
        <v>148000</v>
      </c>
      <c r="D171" s="79">
        <f t="shared" si="24"/>
        <v>12775.27630498293</v>
      </c>
      <c r="E171" s="79">
        <f t="shared" si="33"/>
        <v>6625.6707822607868</v>
      </c>
      <c r="F171" s="79">
        <f t="shared" si="33"/>
        <v>4569.1336872320417</v>
      </c>
      <c r="G171" s="79">
        <f t="shared" si="33"/>
        <v>3581.9319163482323</v>
      </c>
      <c r="H171" s="79">
        <f t="shared" si="33"/>
        <v>2969.1341057141663</v>
      </c>
      <c r="I171" s="79">
        <f t="shared" si="33"/>
        <v>2562.5214650870066</v>
      </c>
      <c r="J171" s="79">
        <f t="shared" si="33"/>
        <v>2273.7187388598882</v>
      </c>
      <c r="K171" s="79">
        <f t="shared" si="32"/>
        <v>2058.5367637117088</v>
      </c>
      <c r="L171" s="79">
        <f t="shared" si="25"/>
        <v>1892.4246760690867</v>
      </c>
      <c r="M171" s="79">
        <f t="shared" si="26"/>
        <v>1760.6507994506198</v>
      </c>
      <c r="N171" s="83">
        <f t="shared" si="27"/>
        <v>1463.6115674601217</v>
      </c>
      <c r="O171" s="84">
        <f t="shared" si="28"/>
        <v>1372.552980573852</v>
      </c>
      <c r="P171" s="84">
        <f t="shared" si="29"/>
        <v>1295.8913900565778</v>
      </c>
      <c r="Q171" s="84">
        <f t="shared" si="30"/>
        <v>1230.5394624633991</v>
      </c>
      <c r="R171" s="85">
        <f t="shared" si="31"/>
        <v>1174.2330020093345</v>
      </c>
      <c r="S171" s="21"/>
      <c r="AD171" s="120"/>
      <c r="AE171" s="156"/>
      <c r="AF171" s="121"/>
      <c r="AG171" s="157"/>
      <c r="AH171" s="66"/>
      <c r="AI171" s="66"/>
      <c r="AJ171" s="123"/>
      <c r="AK171" s="123"/>
    </row>
    <row r="172" spans="2:37" ht="15.5" hidden="1">
      <c r="B172" s="18"/>
      <c r="C172" s="78">
        <v>149000</v>
      </c>
      <c r="D172" s="79">
        <f t="shared" si="24"/>
        <v>12861.595739476055</v>
      </c>
      <c r="E172" s="79">
        <f t="shared" si="33"/>
        <v>6670.4388280868734</v>
      </c>
      <c r="F172" s="79">
        <f t="shared" si="33"/>
        <v>4600.0062121457713</v>
      </c>
      <c r="G172" s="79">
        <f t="shared" si="33"/>
        <v>3606.1341590262609</v>
      </c>
      <c r="H172" s="79">
        <f t="shared" si="33"/>
        <v>2989.1958226446673</v>
      </c>
      <c r="I172" s="79">
        <f t="shared" si="33"/>
        <v>2579.8357993105678</v>
      </c>
      <c r="J172" s="79">
        <f t="shared" si="33"/>
        <v>2289.0817033116441</v>
      </c>
      <c r="K172" s="79">
        <f t="shared" si="32"/>
        <v>2072.4457958989501</v>
      </c>
      <c r="L172" s="79">
        <f t="shared" si="25"/>
        <v>1905.2113292857698</v>
      </c>
      <c r="M172" s="79">
        <f t="shared" si="26"/>
        <v>1772.5470886360972</v>
      </c>
      <c r="N172" s="83">
        <f t="shared" si="27"/>
        <v>1473.5008348078252</v>
      </c>
      <c r="O172" s="84">
        <f t="shared" si="28"/>
        <v>1381.8269871993509</v>
      </c>
      <c r="P172" s="84">
        <f t="shared" si="29"/>
        <v>1304.6474129623655</v>
      </c>
      <c r="Q172" s="84">
        <f t="shared" si="30"/>
        <v>1238.8539182908544</v>
      </c>
      <c r="R172" s="85">
        <f t="shared" si="31"/>
        <v>1182.1670087796679</v>
      </c>
      <c r="S172" s="21"/>
      <c r="AD172" s="120"/>
      <c r="AE172" s="156"/>
      <c r="AF172" s="121"/>
      <c r="AG172" s="157"/>
      <c r="AH172" s="66"/>
      <c r="AI172" s="66"/>
      <c r="AJ172" s="123"/>
      <c r="AK172" s="123"/>
    </row>
    <row r="173" spans="2:37" ht="15.5">
      <c r="B173" s="18"/>
      <c r="C173" s="92">
        <v>150000</v>
      </c>
      <c r="D173" s="93">
        <f t="shared" si="24"/>
        <v>12947.915173969184</v>
      </c>
      <c r="E173" s="93">
        <f t="shared" si="33"/>
        <v>6715.20687391296</v>
      </c>
      <c r="F173" s="93">
        <f t="shared" si="33"/>
        <v>4630.878737059501</v>
      </c>
      <c r="G173" s="93">
        <f t="shared" si="33"/>
        <v>3630.33640170429</v>
      </c>
      <c r="H173" s="93">
        <f t="shared" si="33"/>
        <v>3009.2575395751683</v>
      </c>
      <c r="I173" s="93">
        <f t="shared" si="33"/>
        <v>2597.1501335341286</v>
      </c>
      <c r="J173" s="93">
        <f t="shared" si="33"/>
        <v>2304.4446677634</v>
      </c>
      <c r="K173" s="93">
        <f t="shared" si="32"/>
        <v>2086.3548280861914</v>
      </c>
      <c r="L173" s="93">
        <f t="shared" si="25"/>
        <v>1917.9979825024529</v>
      </c>
      <c r="M173" s="93">
        <f t="shared" si="26"/>
        <v>1784.4433778215744</v>
      </c>
      <c r="N173" s="88">
        <f t="shared" si="27"/>
        <v>1483.3901021555289</v>
      </c>
      <c r="O173" s="89">
        <f t="shared" si="28"/>
        <v>1391.1009938248501</v>
      </c>
      <c r="P173" s="89">
        <f t="shared" si="29"/>
        <v>1313.4034358681531</v>
      </c>
      <c r="Q173" s="89">
        <f t="shared" si="30"/>
        <v>1247.1683741183097</v>
      </c>
      <c r="R173" s="90">
        <f t="shared" si="31"/>
        <v>1190.1010155500012</v>
      </c>
      <c r="S173" s="21"/>
    </row>
    <row r="174" spans="2:37" ht="15.5" hidden="1">
      <c r="B174" s="18"/>
      <c r="C174" s="78">
        <v>151000</v>
      </c>
      <c r="D174" s="79">
        <f t="shared" si="24"/>
        <v>13034.234608462313</v>
      </c>
      <c r="E174" s="79">
        <f t="shared" si="33"/>
        <v>6759.9749197390465</v>
      </c>
      <c r="F174" s="79">
        <f t="shared" si="33"/>
        <v>4661.7512619732315</v>
      </c>
      <c r="G174" s="79">
        <f t="shared" si="33"/>
        <v>3654.5386443823186</v>
      </c>
      <c r="H174" s="79">
        <f t="shared" si="33"/>
        <v>3029.3192565056697</v>
      </c>
      <c r="I174" s="79">
        <f t="shared" si="33"/>
        <v>2614.4644677576894</v>
      </c>
      <c r="J174" s="79">
        <f t="shared" si="33"/>
        <v>2319.807632215156</v>
      </c>
      <c r="K174" s="79">
        <f t="shared" si="32"/>
        <v>2100.2638602734328</v>
      </c>
      <c r="L174" s="79">
        <f t="shared" si="25"/>
        <v>1930.7846357191361</v>
      </c>
      <c r="M174" s="79">
        <f t="shared" si="26"/>
        <v>1796.3396670070513</v>
      </c>
      <c r="N174" s="83">
        <f t="shared" si="27"/>
        <v>1493.2793695032324</v>
      </c>
      <c r="O174" s="84">
        <f t="shared" si="28"/>
        <v>1400.375000450349</v>
      </c>
      <c r="P174" s="84">
        <f t="shared" si="29"/>
        <v>1322.159458773941</v>
      </c>
      <c r="Q174" s="84">
        <f t="shared" si="30"/>
        <v>1255.4828299457649</v>
      </c>
      <c r="R174" s="85">
        <f t="shared" si="31"/>
        <v>1198.0350223203345</v>
      </c>
      <c r="S174" s="21"/>
    </row>
    <row r="175" spans="2:37" ht="15.5" hidden="1">
      <c r="B175" s="18"/>
      <c r="C175" s="78">
        <v>152000</v>
      </c>
      <c r="D175" s="79">
        <f t="shared" si="24"/>
        <v>13120.554042955442</v>
      </c>
      <c r="E175" s="79">
        <f t="shared" si="33"/>
        <v>6804.7429655651322</v>
      </c>
      <c r="F175" s="79">
        <f t="shared" si="33"/>
        <v>4692.6237868869612</v>
      </c>
      <c r="G175" s="79">
        <f t="shared" si="33"/>
        <v>3678.7408870603467</v>
      </c>
      <c r="H175" s="79">
        <f t="shared" si="33"/>
        <v>3049.3809734361707</v>
      </c>
      <c r="I175" s="79">
        <f t="shared" si="33"/>
        <v>2631.7788019812501</v>
      </c>
      <c r="J175" s="79">
        <f t="shared" si="33"/>
        <v>2335.1705966669119</v>
      </c>
      <c r="K175" s="79">
        <f t="shared" si="32"/>
        <v>2114.1728924606741</v>
      </c>
      <c r="L175" s="79">
        <f t="shared" si="25"/>
        <v>1943.5712889358188</v>
      </c>
      <c r="M175" s="79">
        <f t="shared" si="26"/>
        <v>1808.2359561925284</v>
      </c>
      <c r="N175" s="83">
        <f t="shared" si="27"/>
        <v>1503.1686368509359</v>
      </c>
      <c r="O175" s="84">
        <f t="shared" si="28"/>
        <v>1409.649007075848</v>
      </c>
      <c r="P175" s="84">
        <f t="shared" si="29"/>
        <v>1330.9154816797284</v>
      </c>
      <c r="Q175" s="84">
        <f t="shared" si="30"/>
        <v>1263.7972857732207</v>
      </c>
      <c r="R175" s="85">
        <f t="shared" si="31"/>
        <v>1205.9690290906678</v>
      </c>
      <c r="S175" s="21"/>
    </row>
    <row r="176" spans="2:37" ht="15.5" hidden="1">
      <c r="B176" s="18"/>
      <c r="C176" s="78">
        <v>153000</v>
      </c>
      <c r="D176" s="79">
        <f t="shared" si="24"/>
        <v>13206.873477448567</v>
      </c>
      <c r="E176" s="79">
        <f t="shared" si="33"/>
        <v>6849.5110113912187</v>
      </c>
      <c r="F176" s="79">
        <f t="shared" si="33"/>
        <v>4723.4963118006917</v>
      </c>
      <c r="G176" s="79">
        <f t="shared" si="33"/>
        <v>3702.9431297383753</v>
      </c>
      <c r="H176" s="79">
        <f t="shared" si="33"/>
        <v>3069.4426903666717</v>
      </c>
      <c r="I176" s="79">
        <f t="shared" si="33"/>
        <v>2649.0931362048109</v>
      </c>
      <c r="J176" s="79">
        <f t="shared" si="33"/>
        <v>2350.5335611186679</v>
      </c>
      <c r="K176" s="79">
        <f t="shared" si="32"/>
        <v>2128.0819246479155</v>
      </c>
      <c r="L176" s="79">
        <f t="shared" si="25"/>
        <v>1956.3579421525019</v>
      </c>
      <c r="M176" s="79">
        <f t="shared" si="26"/>
        <v>1820.1322453780056</v>
      </c>
      <c r="N176" s="83">
        <f t="shared" si="27"/>
        <v>1513.0579041986393</v>
      </c>
      <c r="O176" s="84">
        <f t="shared" si="28"/>
        <v>1418.9230137013471</v>
      </c>
      <c r="P176" s="84">
        <f t="shared" si="29"/>
        <v>1339.6715045855162</v>
      </c>
      <c r="Q176" s="84">
        <f t="shared" si="30"/>
        <v>1272.1117416006759</v>
      </c>
      <c r="R176" s="85">
        <f t="shared" si="31"/>
        <v>1213.9030358610014</v>
      </c>
      <c r="S176" s="21"/>
    </row>
    <row r="177" spans="2:19" ht="15.5" hidden="1">
      <c r="B177" s="18"/>
      <c r="C177" s="78">
        <v>154000</v>
      </c>
      <c r="D177" s="79">
        <f t="shared" si="24"/>
        <v>13293.192911941696</v>
      </c>
      <c r="E177" s="79">
        <f t="shared" si="33"/>
        <v>6894.2790572173053</v>
      </c>
      <c r="F177" s="79">
        <f t="shared" si="33"/>
        <v>4754.3688367144214</v>
      </c>
      <c r="G177" s="79">
        <f t="shared" si="33"/>
        <v>3727.1453724164039</v>
      </c>
      <c r="H177" s="79">
        <f t="shared" si="33"/>
        <v>3089.5044072971732</v>
      </c>
      <c r="I177" s="79">
        <f t="shared" si="33"/>
        <v>2666.4074704283721</v>
      </c>
      <c r="J177" s="79">
        <f t="shared" si="33"/>
        <v>2365.8965255704238</v>
      </c>
      <c r="K177" s="79">
        <f t="shared" si="32"/>
        <v>2141.9909568351568</v>
      </c>
      <c r="L177" s="79">
        <f t="shared" si="25"/>
        <v>1969.1445953691848</v>
      </c>
      <c r="M177" s="79">
        <f t="shared" si="26"/>
        <v>1832.0285345634829</v>
      </c>
      <c r="N177" s="83">
        <f t="shared" si="27"/>
        <v>1522.9471715463428</v>
      </c>
      <c r="O177" s="84">
        <f t="shared" si="28"/>
        <v>1428.1970203268461</v>
      </c>
      <c r="P177" s="84">
        <f t="shared" si="29"/>
        <v>1348.4275274913041</v>
      </c>
      <c r="Q177" s="84">
        <f t="shared" si="30"/>
        <v>1280.4261974281312</v>
      </c>
      <c r="R177" s="85">
        <f t="shared" si="31"/>
        <v>1221.8370426313347</v>
      </c>
      <c r="S177" s="21"/>
    </row>
    <row r="178" spans="2:19" ht="15.5">
      <c r="B178" s="18"/>
      <c r="C178" s="86">
        <v>155000</v>
      </c>
      <c r="D178" s="87">
        <f t="shared" si="24"/>
        <v>13379.512346434825</v>
      </c>
      <c r="E178" s="87">
        <f t="shared" si="33"/>
        <v>6939.0471030433919</v>
      </c>
      <c r="F178" s="87">
        <f t="shared" si="33"/>
        <v>4785.241361628151</v>
      </c>
      <c r="G178" s="87">
        <f t="shared" si="33"/>
        <v>3751.3476150944325</v>
      </c>
      <c r="H178" s="87">
        <f t="shared" si="33"/>
        <v>3109.5661242276742</v>
      </c>
      <c r="I178" s="87">
        <f t="shared" si="33"/>
        <v>2683.7218046519329</v>
      </c>
      <c r="J178" s="87">
        <f t="shared" si="33"/>
        <v>2381.2594900221802</v>
      </c>
      <c r="K178" s="87">
        <f t="shared" si="32"/>
        <v>2155.8999890223977</v>
      </c>
      <c r="L178" s="87">
        <f t="shared" si="25"/>
        <v>1981.9312485858679</v>
      </c>
      <c r="M178" s="87">
        <f t="shared" si="26"/>
        <v>1843.9248237489601</v>
      </c>
      <c r="N178" s="88">
        <f t="shared" si="27"/>
        <v>1532.8364388940463</v>
      </c>
      <c r="O178" s="89">
        <f t="shared" si="28"/>
        <v>1437.471026952345</v>
      </c>
      <c r="P178" s="89">
        <f t="shared" si="29"/>
        <v>1357.1835503970915</v>
      </c>
      <c r="Q178" s="89">
        <f t="shared" si="30"/>
        <v>1288.7406532555865</v>
      </c>
      <c r="R178" s="90">
        <f t="shared" si="31"/>
        <v>1229.7710494016681</v>
      </c>
      <c r="S178" s="21"/>
    </row>
    <row r="179" spans="2:19" ht="15.5" hidden="1">
      <c r="B179" s="18"/>
      <c r="C179" s="78">
        <v>156000</v>
      </c>
      <c r="D179" s="79">
        <f t="shared" si="24"/>
        <v>13465.831780927951</v>
      </c>
      <c r="E179" s="79">
        <f t="shared" si="33"/>
        <v>6983.8151488694784</v>
      </c>
      <c r="F179" s="79">
        <f t="shared" si="33"/>
        <v>4816.1138865418807</v>
      </c>
      <c r="G179" s="79">
        <f t="shared" si="33"/>
        <v>3775.5498577724616</v>
      </c>
      <c r="H179" s="79">
        <f t="shared" si="33"/>
        <v>3129.6278411581752</v>
      </c>
      <c r="I179" s="79">
        <f t="shared" si="33"/>
        <v>2701.0361388754941</v>
      </c>
      <c r="J179" s="79">
        <f t="shared" si="33"/>
        <v>2396.6224544739362</v>
      </c>
      <c r="K179" s="79">
        <f t="shared" si="32"/>
        <v>2169.809021209639</v>
      </c>
      <c r="L179" s="79">
        <f t="shared" si="25"/>
        <v>1994.7179018025511</v>
      </c>
      <c r="M179" s="79">
        <f t="shared" si="26"/>
        <v>1855.8211129344372</v>
      </c>
      <c r="N179" s="83">
        <f t="shared" si="27"/>
        <v>1542.72570624175</v>
      </c>
      <c r="O179" s="84">
        <f t="shared" si="28"/>
        <v>1446.745033577844</v>
      </c>
      <c r="P179" s="84">
        <f t="shared" si="29"/>
        <v>1365.9395733028794</v>
      </c>
      <c r="Q179" s="84">
        <f t="shared" si="30"/>
        <v>1297.0551090830422</v>
      </c>
      <c r="R179" s="85">
        <f t="shared" si="31"/>
        <v>1237.7050561720014</v>
      </c>
      <c r="S179" s="21"/>
    </row>
    <row r="180" spans="2:19" ht="15.5" hidden="1">
      <c r="B180" s="18"/>
      <c r="C180" s="78">
        <v>157000</v>
      </c>
      <c r="D180" s="79">
        <f t="shared" si="24"/>
        <v>13552.15121542108</v>
      </c>
      <c r="E180" s="79">
        <f t="shared" si="33"/>
        <v>7028.583194695565</v>
      </c>
      <c r="F180" s="79">
        <f t="shared" si="33"/>
        <v>4846.9864114556112</v>
      </c>
      <c r="G180" s="79">
        <f t="shared" si="33"/>
        <v>3799.7521004504902</v>
      </c>
      <c r="H180" s="79">
        <f t="shared" si="33"/>
        <v>3149.6895580886762</v>
      </c>
      <c r="I180" s="79">
        <f t="shared" si="33"/>
        <v>2718.3504730990549</v>
      </c>
      <c r="J180" s="79">
        <f t="shared" si="33"/>
        <v>2411.9854189256921</v>
      </c>
      <c r="K180" s="79">
        <f t="shared" si="32"/>
        <v>2183.7180533968804</v>
      </c>
      <c r="L180" s="79">
        <f t="shared" si="25"/>
        <v>2007.5045550192342</v>
      </c>
      <c r="M180" s="79">
        <f t="shared" si="26"/>
        <v>1867.7174021199141</v>
      </c>
      <c r="N180" s="83">
        <f t="shared" si="27"/>
        <v>1552.6149735894535</v>
      </c>
      <c r="O180" s="84">
        <f t="shared" si="28"/>
        <v>1456.0190402033431</v>
      </c>
      <c r="P180" s="84">
        <f t="shared" si="29"/>
        <v>1374.695596208667</v>
      </c>
      <c r="Q180" s="84">
        <f t="shared" si="30"/>
        <v>1305.3695649104975</v>
      </c>
      <c r="R180" s="85">
        <f t="shared" si="31"/>
        <v>1245.6390629423347</v>
      </c>
      <c r="S180" s="21"/>
    </row>
    <row r="181" spans="2:19" ht="15.5" hidden="1">
      <c r="B181" s="18"/>
      <c r="C181" s="78">
        <v>158000</v>
      </c>
      <c r="D181" s="79">
        <f t="shared" si="24"/>
        <v>13638.470649914208</v>
      </c>
      <c r="E181" s="79">
        <f t="shared" si="33"/>
        <v>7073.3512405216497</v>
      </c>
      <c r="F181" s="79">
        <f t="shared" si="33"/>
        <v>4877.8589363693418</v>
      </c>
      <c r="G181" s="79">
        <f t="shared" si="33"/>
        <v>3823.9543431285183</v>
      </c>
      <c r="H181" s="79">
        <f t="shared" si="33"/>
        <v>3169.7512750191777</v>
      </c>
      <c r="I181" s="79">
        <f t="shared" si="33"/>
        <v>2735.6648073226152</v>
      </c>
      <c r="J181" s="79">
        <f t="shared" si="33"/>
        <v>2427.348383377448</v>
      </c>
      <c r="K181" s="79">
        <f t="shared" si="32"/>
        <v>2197.6270855841217</v>
      </c>
      <c r="L181" s="79">
        <f t="shared" si="25"/>
        <v>2020.2912082359169</v>
      </c>
      <c r="M181" s="79">
        <f t="shared" si="26"/>
        <v>1879.6136913053913</v>
      </c>
      <c r="N181" s="83">
        <f t="shared" si="27"/>
        <v>1562.5042409371572</v>
      </c>
      <c r="O181" s="84">
        <f t="shared" si="28"/>
        <v>1465.2930468288421</v>
      </c>
      <c r="P181" s="84">
        <f t="shared" si="29"/>
        <v>1383.4516191144546</v>
      </c>
      <c r="Q181" s="84">
        <f t="shared" si="30"/>
        <v>1313.6840207379528</v>
      </c>
      <c r="R181" s="85">
        <f t="shared" si="31"/>
        <v>1253.573069712668</v>
      </c>
      <c r="S181" s="21"/>
    </row>
    <row r="182" spans="2:19" ht="15.5" hidden="1">
      <c r="B182" s="18"/>
      <c r="C182" s="78">
        <v>159000</v>
      </c>
      <c r="D182" s="79">
        <f t="shared" si="24"/>
        <v>13724.790084407334</v>
      </c>
      <c r="E182" s="79">
        <f t="shared" si="33"/>
        <v>7118.1192863477363</v>
      </c>
      <c r="F182" s="79">
        <f t="shared" si="33"/>
        <v>4908.7314612830714</v>
      </c>
      <c r="G182" s="79">
        <f t="shared" si="33"/>
        <v>3848.1565858065469</v>
      </c>
      <c r="H182" s="79">
        <f t="shared" si="33"/>
        <v>3189.8129919496787</v>
      </c>
      <c r="I182" s="79">
        <f t="shared" si="33"/>
        <v>2752.9791415461764</v>
      </c>
      <c r="J182" s="79">
        <f t="shared" si="33"/>
        <v>2442.711347829204</v>
      </c>
      <c r="K182" s="79">
        <f t="shared" si="32"/>
        <v>2211.536117771363</v>
      </c>
      <c r="L182" s="79">
        <f t="shared" si="25"/>
        <v>2033.0778614525998</v>
      </c>
      <c r="M182" s="79">
        <f t="shared" si="26"/>
        <v>1891.5099804908689</v>
      </c>
      <c r="N182" s="83">
        <f t="shared" si="27"/>
        <v>1572.3935082848607</v>
      </c>
      <c r="O182" s="84">
        <f t="shared" si="28"/>
        <v>1474.567053454341</v>
      </c>
      <c r="P182" s="84">
        <f t="shared" si="29"/>
        <v>1392.2076420202422</v>
      </c>
      <c r="Q182" s="84">
        <f t="shared" si="30"/>
        <v>1321.9984765654083</v>
      </c>
      <c r="R182" s="85">
        <f t="shared" si="31"/>
        <v>1261.5070764830014</v>
      </c>
      <c r="S182" s="21"/>
    </row>
    <row r="183" spans="2:19" ht="15.5">
      <c r="B183" s="18"/>
      <c r="C183" s="78">
        <v>160000</v>
      </c>
      <c r="D183" s="79">
        <f t="shared" si="24"/>
        <v>13811.109518900463</v>
      </c>
      <c r="E183" s="79">
        <f t="shared" si="33"/>
        <v>7162.8873321738229</v>
      </c>
      <c r="F183" s="79">
        <f t="shared" si="33"/>
        <v>4939.6039861968011</v>
      </c>
      <c r="G183" s="79">
        <f t="shared" si="33"/>
        <v>3872.3588284845755</v>
      </c>
      <c r="H183" s="79">
        <f t="shared" si="33"/>
        <v>3209.8747088801797</v>
      </c>
      <c r="I183" s="79">
        <f t="shared" si="33"/>
        <v>2770.2934757697371</v>
      </c>
      <c r="J183" s="79">
        <f t="shared" si="33"/>
        <v>2458.0743122809599</v>
      </c>
      <c r="K183" s="79">
        <f t="shared" si="32"/>
        <v>2225.4451499586044</v>
      </c>
      <c r="L183" s="79">
        <f t="shared" si="25"/>
        <v>2045.8645146692829</v>
      </c>
      <c r="M183" s="79">
        <f t="shared" si="26"/>
        <v>1903.4062696763458</v>
      </c>
      <c r="N183" s="88">
        <f t="shared" si="27"/>
        <v>1582.2827756325639</v>
      </c>
      <c r="O183" s="89">
        <f t="shared" si="28"/>
        <v>1483.8410600798402</v>
      </c>
      <c r="P183" s="89">
        <f t="shared" si="29"/>
        <v>1400.9636649260301</v>
      </c>
      <c r="Q183" s="89">
        <f t="shared" si="30"/>
        <v>1330.3129323928638</v>
      </c>
      <c r="R183" s="90">
        <f t="shared" si="31"/>
        <v>1269.4410832533347</v>
      </c>
      <c r="S183" s="21"/>
    </row>
    <row r="184" spans="2:19" ht="15.5" hidden="1">
      <c r="B184" s="18"/>
      <c r="C184" s="78">
        <v>161000</v>
      </c>
      <c r="D184" s="79">
        <f t="shared" si="24"/>
        <v>13897.428953393592</v>
      </c>
      <c r="E184" s="79">
        <f t="shared" si="33"/>
        <v>7207.6553779999094</v>
      </c>
      <c r="F184" s="79">
        <f t="shared" si="33"/>
        <v>4970.4765111105307</v>
      </c>
      <c r="G184" s="79">
        <f t="shared" si="33"/>
        <v>3896.5610711626041</v>
      </c>
      <c r="H184" s="79">
        <f t="shared" si="33"/>
        <v>3229.9364258106812</v>
      </c>
      <c r="I184" s="79">
        <f t="shared" si="33"/>
        <v>2787.6078099932979</v>
      </c>
      <c r="J184" s="79">
        <f t="shared" si="33"/>
        <v>2473.4372767327159</v>
      </c>
      <c r="K184" s="79">
        <f t="shared" si="32"/>
        <v>2239.3541821458457</v>
      </c>
      <c r="L184" s="79">
        <f t="shared" si="25"/>
        <v>2058.6511678859661</v>
      </c>
      <c r="M184" s="79">
        <f t="shared" si="26"/>
        <v>1915.3025588618229</v>
      </c>
      <c r="N184" s="83">
        <f t="shared" si="27"/>
        <v>1592.1720429802676</v>
      </c>
      <c r="O184" s="84">
        <f t="shared" si="28"/>
        <v>1493.1150667053391</v>
      </c>
      <c r="P184" s="84">
        <f t="shared" si="29"/>
        <v>1409.719687831818</v>
      </c>
      <c r="Q184" s="84">
        <f t="shared" si="30"/>
        <v>1338.6273882203191</v>
      </c>
      <c r="R184" s="85">
        <f t="shared" si="31"/>
        <v>1277.375090023668</v>
      </c>
      <c r="S184" s="21"/>
    </row>
    <row r="185" spans="2:19" ht="15.5" hidden="1">
      <c r="B185" s="18"/>
      <c r="C185" s="78">
        <v>162000</v>
      </c>
      <c r="D185" s="79">
        <f t="shared" si="24"/>
        <v>13983.748387886721</v>
      </c>
      <c r="E185" s="79">
        <f t="shared" si="33"/>
        <v>7252.423423825996</v>
      </c>
      <c r="F185" s="79">
        <f t="shared" si="33"/>
        <v>5001.3490360242613</v>
      </c>
      <c r="G185" s="79">
        <f t="shared" si="33"/>
        <v>3920.7633138406331</v>
      </c>
      <c r="H185" s="79">
        <f t="shared" si="33"/>
        <v>3249.9981427411822</v>
      </c>
      <c r="I185" s="79">
        <f t="shared" si="33"/>
        <v>2804.9221442168591</v>
      </c>
      <c r="J185" s="79">
        <f t="shared" si="33"/>
        <v>2488.8002411844723</v>
      </c>
      <c r="K185" s="79">
        <f t="shared" si="32"/>
        <v>2253.263214333087</v>
      </c>
      <c r="L185" s="79">
        <f t="shared" si="25"/>
        <v>2071.4378211026492</v>
      </c>
      <c r="M185" s="79">
        <f t="shared" si="26"/>
        <v>1927.1988480473001</v>
      </c>
      <c r="N185" s="83">
        <f t="shared" si="27"/>
        <v>1602.0613103279711</v>
      </c>
      <c r="O185" s="84">
        <f t="shared" si="28"/>
        <v>1502.3890733308381</v>
      </c>
      <c r="P185" s="84">
        <f t="shared" si="29"/>
        <v>1418.4757107376054</v>
      </c>
      <c r="Q185" s="84">
        <f t="shared" si="30"/>
        <v>1346.9418440477743</v>
      </c>
      <c r="R185" s="85">
        <f t="shared" si="31"/>
        <v>1285.3090967940013</v>
      </c>
      <c r="S185" s="21"/>
    </row>
    <row r="186" spans="2:19" ht="15.5" hidden="1">
      <c r="B186" s="18"/>
      <c r="C186" s="78">
        <v>163000</v>
      </c>
      <c r="D186" s="79">
        <f t="shared" si="24"/>
        <v>14070.067822379846</v>
      </c>
      <c r="E186" s="79">
        <f t="shared" si="33"/>
        <v>7297.1914696520826</v>
      </c>
      <c r="F186" s="79">
        <f t="shared" si="33"/>
        <v>5032.2215609379909</v>
      </c>
      <c r="G186" s="79">
        <f t="shared" si="33"/>
        <v>3944.9655565186617</v>
      </c>
      <c r="H186" s="79">
        <f t="shared" si="33"/>
        <v>3270.0598596716832</v>
      </c>
      <c r="I186" s="79">
        <f t="shared" si="33"/>
        <v>2822.2364784404199</v>
      </c>
      <c r="J186" s="79">
        <f t="shared" si="33"/>
        <v>2504.1632056362282</v>
      </c>
      <c r="K186" s="79">
        <f t="shared" si="32"/>
        <v>2267.1722465203279</v>
      </c>
      <c r="L186" s="79">
        <f t="shared" si="25"/>
        <v>2084.2244743193319</v>
      </c>
      <c r="M186" s="79">
        <f t="shared" si="26"/>
        <v>1939.0951372327772</v>
      </c>
      <c r="N186" s="83">
        <f t="shared" si="27"/>
        <v>1611.9505776756746</v>
      </c>
      <c r="O186" s="84">
        <f t="shared" si="28"/>
        <v>1511.6630799563372</v>
      </c>
      <c r="P186" s="84">
        <f t="shared" si="29"/>
        <v>1427.2317336433932</v>
      </c>
      <c r="Q186" s="84">
        <f t="shared" si="30"/>
        <v>1355.2562998752298</v>
      </c>
      <c r="R186" s="85">
        <f t="shared" si="31"/>
        <v>1293.2431035643347</v>
      </c>
      <c r="S186" s="21"/>
    </row>
    <row r="187" spans="2:19" ht="15.5" hidden="1">
      <c r="B187" s="18"/>
      <c r="C187" s="78">
        <v>164000</v>
      </c>
      <c r="D187" s="79">
        <f t="shared" si="24"/>
        <v>14156.387256872975</v>
      </c>
      <c r="E187" s="79">
        <f t="shared" si="33"/>
        <v>7341.9595154781691</v>
      </c>
      <c r="F187" s="79">
        <f t="shared" si="33"/>
        <v>5063.0940858517215</v>
      </c>
      <c r="G187" s="79">
        <f t="shared" si="33"/>
        <v>3969.1677991966899</v>
      </c>
      <c r="H187" s="79">
        <f t="shared" si="33"/>
        <v>3290.1215766021842</v>
      </c>
      <c r="I187" s="79">
        <f t="shared" si="33"/>
        <v>2839.5508126639807</v>
      </c>
      <c r="J187" s="79">
        <f t="shared" si="33"/>
        <v>2519.5261700879842</v>
      </c>
      <c r="K187" s="79">
        <f t="shared" si="32"/>
        <v>2281.0812787075693</v>
      </c>
      <c r="L187" s="79">
        <f t="shared" si="25"/>
        <v>2097.011127536015</v>
      </c>
      <c r="M187" s="79">
        <f t="shared" si="26"/>
        <v>1950.9914264182546</v>
      </c>
      <c r="N187" s="83">
        <f t="shared" si="27"/>
        <v>1621.8398450233783</v>
      </c>
      <c r="O187" s="84">
        <f t="shared" si="28"/>
        <v>1520.937086581836</v>
      </c>
      <c r="P187" s="84">
        <f t="shared" si="29"/>
        <v>1435.9877565491809</v>
      </c>
      <c r="Q187" s="84">
        <f t="shared" si="30"/>
        <v>1363.5707557026853</v>
      </c>
      <c r="R187" s="85">
        <f t="shared" si="31"/>
        <v>1301.1771103346682</v>
      </c>
      <c r="S187" s="21"/>
    </row>
    <row r="188" spans="2:19" ht="15.5">
      <c r="B188" s="18"/>
      <c r="C188" s="86">
        <v>165000</v>
      </c>
      <c r="D188" s="87">
        <f t="shared" si="24"/>
        <v>14242.706691366104</v>
      </c>
      <c r="E188" s="87">
        <f t="shared" si="33"/>
        <v>7386.7275613042557</v>
      </c>
      <c r="F188" s="87">
        <f t="shared" si="33"/>
        <v>5093.9666107654521</v>
      </c>
      <c r="G188" s="87">
        <f t="shared" si="33"/>
        <v>3993.3700418747185</v>
      </c>
      <c r="H188" s="87">
        <f t="shared" si="33"/>
        <v>3310.1832935326856</v>
      </c>
      <c r="I188" s="87">
        <f t="shared" si="33"/>
        <v>2856.8651468875414</v>
      </c>
      <c r="J188" s="87">
        <f t="shared" si="33"/>
        <v>2534.8891345397401</v>
      </c>
      <c r="K188" s="87">
        <f t="shared" si="32"/>
        <v>2294.9903108948106</v>
      </c>
      <c r="L188" s="87">
        <f t="shared" si="25"/>
        <v>2109.7977807526981</v>
      </c>
      <c r="M188" s="87">
        <f t="shared" si="26"/>
        <v>1962.8877156037317</v>
      </c>
      <c r="N188" s="88">
        <f t="shared" si="27"/>
        <v>1631.7291123710818</v>
      </c>
      <c r="O188" s="89">
        <f t="shared" si="28"/>
        <v>1530.2110932073349</v>
      </c>
      <c r="P188" s="89">
        <f t="shared" si="29"/>
        <v>1444.7437794549685</v>
      </c>
      <c r="Q188" s="89">
        <f t="shared" si="30"/>
        <v>1371.8852115301406</v>
      </c>
      <c r="R188" s="90">
        <f t="shared" si="31"/>
        <v>1309.1111171050015</v>
      </c>
      <c r="S188" s="21"/>
    </row>
    <row r="189" spans="2:19" ht="15.5" hidden="1">
      <c r="B189" s="18"/>
      <c r="C189" s="78">
        <v>166000</v>
      </c>
      <c r="D189" s="79">
        <f t="shared" si="24"/>
        <v>14329.026125859229</v>
      </c>
      <c r="E189" s="79">
        <f t="shared" si="33"/>
        <v>7431.4956071303423</v>
      </c>
      <c r="F189" s="79">
        <f t="shared" si="33"/>
        <v>5124.8391356791817</v>
      </c>
      <c r="G189" s="79">
        <f t="shared" si="33"/>
        <v>4017.5722845527471</v>
      </c>
      <c r="H189" s="79">
        <f t="shared" si="33"/>
        <v>3330.2450104631866</v>
      </c>
      <c r="I189" s="79">
        <f t="shared" si="33"/>
        <v>2874.1794811111022</v>
      </c>
      <c r="J189" s="79">
        <f t="shared" si="33"/>
        <v>2550.252098991496</v>
      </c>
      <c r="K189" s="79">
        <f t="shared" si="32"/>
        <v>2308.8993430820519</v>
      </c>
      <c r="L189" s="79">
        <f t="shared" si="25"/>
        <v>2122.5844339693813</v>
      </c>
      <c r="M189" s="79">
        <f t="shared" si="26"/>
        <v>1974.7840047892087</v>
      </c>
      <c r="N189" s="83">
        <f t="shared" si="27"/>
        <v>1641.618379718785</v>
      </c>
      <c r="O189" s="84">
        <f t="shared" si="28"/>
        <v>1539.4850998328341</v>
      </c>
      <c r="P189" s="84">
        <f t="shared" si="29"/>
        <v>1453.4998023607561</v>
      </c>
      <c r="Q189" s="84">
        <f t="shared" si="30"/>
        <v>1380.1996673575961</v>
      </c>
      <c r="R189" s="85">
        <f t="shared" si="31"/>
        <v>1317.0451238753349</v>
      </c>
      <c r="S189" s="21"/>
    </row>
    <row r="190" spans="2:19" ht="15.5" hidden="1">
      <c r="B190" s="18"/>
      <c r="C190" s="78">
        <v>167000</v>
      </c>
      <c r="D190" s="79">
        <f t="shared" si="24"/>
        <v>14415.345560352358</v>
      </c>
      <c r="E190" s="79">
        <f t="shared" si="33"/>
        <v>7476.2636529564288</v>
      </c>
      <c r="F190" s="79">
        <f t="shared" si="33"/>
        <v>5155.7116605929114</v>
      </c>
      <c r="G190" s="79">
        <f t="shared" si="33"/>
        <v>4041.7745272307757</v>
      </c>
      <c r="H190" s="79">
        <f t="shared" si="33"/>
        <v>3350.3067273936877</v>
      </c>
      <c r="I190" s="79">
        <f t="shared" si="33"/>
        <v>2891.4938153346634</v>
      </c>
      <c r="J190" s="79">
        <f t="shared" si="33"/>
        <v>2565.615063443252</v>
      </c>
      <c r="K190" s="79">
        <f t="shared" si="32"/>
        <v>2322.8083752692933</v>
      </c>
      <c r="L190" s="79">
        <f t="shared" si="25"/>
        <v>2135.371087186064</v>
      </c>
      <c r="M190" s="79">
        <f t="shared" si="26"/>
        <v>1986.6802939746858</v>
      </c>
      <c r="N190" s="83">
        <f t="shared" si="27"/>
        <v>1651.5076470664887</v>
      </c>
      <c r="O190" s="84">
        <f t="shared" si="28"/>
        <v>1548.759106458333</v>
      </c>
      <c r="P190" s="84">
        <f t="shared" si="29"/>
        <v>1462.255825266544</v>
      </c>
      <c r="Q190" s="84">
        <f t="shared" si="30"/>
        <v>1388.5141231850514</v>
      </c>
      <c r="R190" s="85">
        <f t="shared" si="31"/>
        <v>1324.9791306456682</v>
      </c>
      <c r="S190" s="21"/>
    </row>
    <row r="191" spans="2:19" ht="15.5" hidden="1">
      <c r="B191" s="18"/>
      <c r="C191" s="78">
        <v>168000</v>
      </c>
      <c r="D191" s="79">
        <f t="shared" si="24"/>
        <v>14501.664994845487</v>
      </c>
      <c r="E191" s="79">
        <f t="shared" si="33"/>
        <v>7521.0316987825154</v>
      </c>
      <c r="F191" s="79">
        <f t="shared" si="33"/>
        <v>5186.584185506641</v>
      </c>
      <c r="G191" s="79">
        <f t="shared" si="33"/>
        <v>4065.9767699088047</v>
      </c>
      <c r="H191" s="79">
        <f t="shared" si="33"/>
        <v>3370.3684443241887</v>
      </c>
      <c r="I191" s="79">
        <f t="shared" si="33"/>
        <v>2908.8081495582242</v>
      </c>
      <c r="J191" s="79">
        <f t="shared" si="33"/>
        <v>2580.9780278950079</v>
      </c>
      <c r="K191" s="79">
        <f t="shared" si="32"/>
        <v>2336.7174074565346</v>
      </c>
      <c r="L191" s="79">
        <f t="shared" si="25"/>
        <v>2148.1577404027471</v>
      </c>
      <c r="M191" s="79">
        <f t="shared" si="26"/>
        <v>1998.576583160163</v>
      </c>
      <c r="N191" s="83">
        <f t="shared" si="27"/>
        <v>1661.3969144141922</v>
      </c>
      <c r="O191" s="84">
        <f t="shared" si="28"/>
        <v>1558.0331130838319</v>
      </c>
      <c r="P191" s="84">
        <f t="shared" si="29"/>
        <v>1471.0118481723314</v>
      </c>
      <c r="Q191" s="84">
        <f t="shared" si="30"/>
        <v>1396.8285790125069</v>
      </c>
      <c r="R191" s="85">
        <f t="shared" si="31"/>
        <v>1332.9131374160015</v>
      </c>
      <c r="S191" s="21"/>
    </row>
    <row r="192" spans="2:19" ht="15.5" hidden="1">
      <c r="B192" s="18"/>
      <c r="C192" s="78">
        <v>169000</v>
      </c>
      <c r="D192" s="79">
        <f t="shared" si="24"/>
        <v>14587.984429338612</v>
      </c>
      <c r="E192" s="79">
        <f t="shared" si="33"/>
        <v>7565.799744608601</v>
      </c>
      <c r="F192" s="79">
        <f t="shared" si="33"/>
        <v>5217.4567104203716</v>
      </c>
      <c r="G192" s="79">
        <f t="shared" si="33"/>
        <v>4090.1790125868333</v>
      </c>
      <c r="H192" s="79">
        <f t="shared" si="33"/>
        <v>3390.4301612546901</v>
      </c>
      <c r="I192" s="79">
        <f t="shared" si="33"/>
        <v>2926.1224837817849</v>
      </c>
      <c r="J192" s="79">
        <f t="shared" si="33"/>
        <v>2596.3409923467643</v>
      </c>
      <c r="K192" s="79">
        <f t="shared" si="32"/>
        <v>2350.6264396437759</v>
      </c>
      <c r="L192" s="79">
        <f t="shared" si="25"/>
        <v>2160.9443936194298</v>
      </c>
      <c r="M192" s="79">
        <f t="shared" si="26"/>
        <v>2010.4728723456403</v>
      </c>
      <c r="N192" s="83">
        <f t="shared" si="27"/>
        <v>1671.2861817618957</v>
      </c>
      <c r="O192" s="84">
        <f t="shared" si="28"/>
        <v>1567.3071197093311</v>
      </c>
      <c r="P192" s="84">
        <f t="shared" si="29"/>
        <v>1479.7678710781192</v>
      </c>
      <c r="Q192" s="84">
        <f t="shared" si="30"/>
        <v>1405.1430348399622</v>
      </c>
      <c r="R192" s="85">
        <f t="shared" si="31"/>
        <v>1340.8471441863348</v>
      </c>
      <c r="S192" s="21"/>
    </row>
    <row r="193" spans="2:19" ht="15.5">
      <c r="B193" s="18"/>
      <c r="C193" s="92">
        <v>170000</v>
      </c>
      <c r="D193" s="93">
        <f t="shared" si="24"/>
        <v>14674.303863831741</v>
      </c>
      <c r="E193" s="93">
        <f t="shared" si="33"/>
        <v>7610.5677904346876</v>
      </c>
      <c r="F193" s="93">
        <f t="shared" si="33"/>
        <v>5248.3292353341012</v>
      </c>
      <c r="G193" s="93">
        <f t="shared" si="33"/>
        <v>4114.3812552648615</v>
      </c>
      <c r="H193" s="93">
        <f t="shared" si="33"/>
        <v>3410.4918781851907</v>
      </c>
      <c r="I193" s="93">
        <f t="shared" si="33"/>
        <v>2943.4368180053457</v>
      </c>
      <c r="J193" s="93">
        <f t="shared" si="33"/>
        <v>2611.7039567985203</v>
      </c>
      <c r="K193" s="93">
        <f t="shared" si="32"/>
        <v>2364.5354718310168</v>
      </c>
      <c r="L193" s="93">
        <f t="shared" si="25"/>
        <v>2173.7310468361129</v>
      </c>
      <c r="M193" s="93">
        <f t="shared" si="26"/>
        <v>2022.3691615311175</v>
      </c>
      <c r="N193" s="88">
        <f t="shared" si="27"/>
        <v>1681.1754491095994</v>
      </c>
      <c r="O193" s="89">
        <f t="shared" si="28"/>
        <v>1576.5811263348301</v>
      </c>
      <c r="P193" s="89">
        <f t="shared" si="29"/>
        <v>1488.5238939839071</v>
      </c>
      <c r="Q193" s="89">
        <f t="shared" si="30"/>
        <v>1413.4574906674177</v>
      </c>
      <c r="R193" s="90">
        <f t="shared" si="31"/>
        <v>1348.7811509566682</v>
      </c>
      <c r="S193" s="21"/>
    </row>
    <row r="194" spans="2:19" ht="15.5" hidden="1">
      <c r="B194" s="18"/>
      <c r="C194" s="78">
        <v>171000</v>
      </c>
      <c r="D194" s="79">
        <f t="shared" si="24"/>
        <v>14760.62329832487</v>
      </c>
      <c r="E194" s="79">
        <f t="shared" si="33"/>
        <v>7655.3358362607742</v>
      </c>
      <c r="F194" s="79">
        <f t="shared" si="33"/>
        <v>5279.2017602478318</v>
      </c>
      <c r="G194" s="79">
        <f t="shared" si="33"/>
        <v>4138.5834979428901</v>
      </c>
      <c r="H194" s="79">
        <f t="shared" si="33"/>
        <v>3430.5535951156921</v>
      </c>
      <c r="I194" s="79">
        <f t="shared" si="33"/>
        <v>2960.7511522289064</v>
      </c>
      <c r="J194" s="79">
        <f t="shared" si="33"/>
        <v>2627.0669212502762</v>
      </c>
      <c r="K194" s="79">
        <f t="shared" si="32"/>
        <v>2378.4445040182582</v>
      </c>
      <c r="L194" s="79">
        <f t="shared" si="25"/>
        <v>2186.517700052796</v>
      </c>
      <c r="M194" s="79">
        <f t="shared" si="26"/>
        <v>2034.2654507165946</v>
      </c>
      <c r="N194" s="83">
        <f t="shared" si="27"/>
        <v>1691.0647164573029</v>
      </c>
      <c r="O194" s="84">
        <f t="shared" si="28"/>
        <v>1585.855132960329</v>
      </c>
      <c r="P194" s="84">
        <f t="shared" si="29"/>
        <v>1497.2799168896945</v>
      </c>
      <c r="Q194" s="84">
        <f t="shared" si="30"/>
        <v>1421.771946494873</v>
      </c>
      <c r="R194" s="85">
        <f t="shared" si="31"/>
        <v>1356.7151577270015</v>
      </c>
      <c r="S194" s="21"/>
    </row>
    <row r="195" spans="2:19" ht="15.5" hidden="1">
      <c r="B195" s="18"/>
      <c r="C195" s="78">
        <v>172000</v>
      </c>
      <c r="D195" s="79">
        <f t="shared" si="24"/>
        <v>14846.942732817999</v>
      </c>
      <c r="E195" s="79">
        <f t="shared" si="33"/>
        <v>7700.1038820868607</v>
      </c>
      <c r="F195" s="79">
        <f t="shared" si="33"/>
        <v>5310.0742851615614</v>
      </c>
      <c r="G195" s="79">
        <f t="shared" si="33"/>
        <v>4162.7857406209187</v>
      </c>
      <c r="H195" s="79">
        <f t="shared" si="33"/>
        <v>3450.6153120461936</v>
      </c>
      <c r="I195" s="79">
        <f t="shared" si="33"/>
        <v>2978.0654864524677</v>
      </c>
      <c r="J195" s="79">
        <f t="shared" si="33"/>
        <v>2642.4298857020322</v>
      </c>
      <c r="K195" s="79">
        <f t="shared" si="32"/>
        <v>2392.3535362054995</v>
      </c>
      <c r="L195" s="79">
        <f t="shared" si="25"/>
        <v>2199.3043532694792</v>
      </c>
      <c r="M195" s="79">
        <f t="shared" si="26"/>
        <v>2046.1617399020715</v>
      </c>
      <c r="N195" s="83">
        <f t="shared" si="27"/>
        <v>1700.9539838050064</v>
      </c>
      <c r="O195" s="84">
        <f t="shared" si="28"/>
        <v>1595.1291395858282</v>
      </c>
      <c r="P195" s="84">
        <f t="shared" si="29"/>
        <v>1506.0359397954824</v>
      </c>
      <c r="Q195" s="84">
        <f t="shared" si="30"/>
        <v>1430.0864023223285</v>
      </c>
      <c r="R195" s="85">
        <f t="shared" si="31"/>
        <v>1364.6491644973348</v>
      </c>
      <c r="S195" s="21"/>
    </row>
    <row r="196" spans="2:19" ht="15.5" hidden="1">
      <c r="B196" s="18"/>
      <c r="C196" s="78">
        <v>173000</v>
      </c>
      <c r="D196" s="79">
        <f t="shared" si="24"/>
        <v>14933.262167311124</v>
      </c>
      <c r="E196" s="79">
        <f t="shared" si="33"/>
        <v>7744.8719279129473</v>
      </c>
      <c r="F196" s="79">
        <f t="shared" si="33"/>
        <v>5340.9468100752911</v>
      </c>
      <c r="G196" s="79">
        <f t="shared" si="33"/>
        <v>4186.9879832989473</v>
      </c>
      <c r="H196" s="79">
        <f t="shared" si="33"/>
        <v>3470.6770289766941</v>
      </c>
      <c r="I196" s="79">
        <f t="shared" si="33"/>
        <v>2995.3798206760284</v>
      </c>
      <c r="J196" s="79">
        <f t="shared" si="33"/>
        <v>2657.7928501537881</v>
      </c>
      <c r="K196" s="79">
        <f t="shared" si="32"/>
        <v>2406.2625683927408</v>
      </c>
      <c r="L196" s="79">
        <f t="shared" si="25"/>
        <v>2212.0910064861623</v>
      </c>
      <c r="M196" s="79">
        <f t="shared" si="26"/>
        <v>2058.0580290875491</v>
      </c>
      <c r="N196" s="83">
        <f t="shared" si="27"/>
        <v>1710.8432511527099</v>
      </c>
      <c r="O196" s="84">
        <f t="shared" si="28"/>
        <v>1604.4031462113271</v>
      </c>
      <c r="P196" s="84">
        <f t="shared" si="29"/>
        <v>1514.79196270127</v>
      </c>
      <c r="Q196" s="84">
        <f t="shared" si="30"/>
        <v>1438.400858149784</v>
      </c>
      <c r="R196" s="85">
        <f t="shared" si="31"/>
        <v>1372.5831712676681</v>
      </c>
      <c r="S196" s="21"/>
    </row>
    <row r="197" spans="2:19" ht="15.5" hidden="1">
      <c r="B197" s="18"/>
      <c r="C197" s="78">
        <v>174000</v>
      </c>
      <c r="D197" s="79">
        <f t="shared" si="24"/>
        <v>15019.581601804253</v>
      </c>
      <c r="E197" s="79">
        <f t="shared" si="33"/>
        <v>7789.6399737390338</v>
      </c>
      <c r="F197" s="79">
        <f t="shared" si="33"/>
        <v>5371.8193349890216</v>
      </c>
      <c r="G197" s="79">
        <f t="shared" si="33"/>
        <v>4211.1902259769759</v>
      </c>
      <c r="H197" s="79">
        <f t="shared" si="33"/>
        <v>3490.7387459071956</v>
      </c>
      <c r="I197" s="79">
        <f t="shared" si="33"/>
        <v>3012.6941548995892</v>
      </c>
      <c r="J197" s="79">
        <f t="shared" si="33"/>
        <v>2673.155814605544</v>
      </c>
      <c r="K197" s="79">
        <f t="shared" si="32"/>
        <v>2420.1716005799822</v>
      </c>
      <c r="L197" s="79">
        <f t="shared" si="25"/>
        <v>2224.8776597028454</v>
      </c>
      <c r="M197" s="79">
        <f t="shared" si="26"/>
        <v>2069.9543182730263</v>
      </c>
      <c r="N197" s="83">
        <f t="shared" si="27"/>
        <v>1720.7325185004133</v>
      </c>
      <c r="O197" s="84">
        <f t="shared" si="28"/>
        <v>1613.6771528368261</v>
      </c>
      <c r="P197" s="84">
        <f t="shared" si="29"/>
        <v>1523.5479856070576</v>
      </c>
      <c r="Q197" s="84">
        <f t="shared" si="30"/>
        <v>1446.7153139772392</v>
      </c>
      <c r="R197" s="85">
        <f t="shared" si="31"/>
        <v>1380.5171780380012</v>
      </c>
      <c r="S197" s="21"/>
    </row>
    <row r="198" spans="2:19" ht="15.5">
      <c r="B198" s="18"/>
      <c r="C198" s="86">
        <v>175000</v>
      </c>
      <c r="D198" s="87">
        <f t="shared" si="24"/>
        <v>15105.901036297382</v>
      </c>
      <c r="E198" s="87">
        <f t="shared" si="33"/>
        <v>7834.4080195651186</v>
      </c>
      <c r="F198" s="87">
        <f t="shared" si="33"/>
        <v>5402.6918599027513</v>
      </c>
      <c r="G198" s="87">
        <f t="shared" si="33"/>
        <v>4235.3924686550054</v>
      </c>
      <c r="H198" s="87">
        <f t="shared" si="33"/>
        <v>3510.8004628376971</v>
      </c>
      <c r="I198" s="87">
        <f t="shared" si="33"/>
        <v>3030.00848912315</v>
      </c>
      <c r="J198" s="87">
        <f t="shared" si="33"/>
        <v>2688.5187790573</v>
      </c>
      <c r="K198" s="87">
        <f t="shared" si="32"/>
        <v>2434.0806327672235</v>
      </c>
      <c r="L198" s="87">
        <f t="shared" si="25"/>
        <v>2237.6643129195281</v>
      </c>
      <c r="M198" s="87">
        <f t="shared" si="26"/>
        <v>2081.8506074585034</v>
      </c>
      <c r="N198" s="88">
        <f t="shared" si="27"/>
        <v>1730.6217858481168</v>
      </c>
      <c r="O198" s="89">
        <f t="shared" si="28"/>
        <v>1622.9511594623252</v>
      </c>
      <c r="P198" s="89">
        <f t="shared" si="29"/>
        <v>1532.3040085128453</v>
      </c>
      <c r="Q198" s="89">
        <f t="shared" si="30"/>
        <v>1455.0297698046945</v>
      </c>
      <c r="R198" s="90">
        <f t="shared" si="31"/>
        <v>1388.4511848083346</v>
      </c>
      <c r="S198" s="21"/>
    </row>
    <row r="199" spans="2:19" ht="15.5" hidden="1">
      <c r="B199" s="18"/>
      <c r="C199" s="78">
        <v>176000</v>
      </c>
      <c r="D199" s="79">
        <f t="shared" si="24"/>
        <v>15192.220470790509</v>
      </c>
      <c r="E199" s="79">
        <f t="shared" si="33"/>
        <v>7879.1760653912052</v>
      </c>
      <c r="F199" s="79">
        <f t="shared" si="33"/>
        <v>5433.5643848164818</v>
      </c>
      <c r="G199" s="79">
        <f t="shared" si="33"/>
        <v>4259.594711333033</v>
      </c>
      <c r="H199" s="79">
        <f t="shared" si="33"/>
        <v>3530.8621797681976</v>
      </c>
      <c r="I199" s="79">
        <f t="shared" si="33"/>
        <v>3047.3228233467107</v>
      </c>
      <c r="J199" s="79">
        <f t="shared" si="33"/>
        <v>2703.8817435090559</v>
      </c>
      <c r="K199" s="79">
        <f t="shared" si="32"/>
        <v>2447.9896649544648</v>
      </c>
      <c r="L199" s="79">
        <f t="shared" si="25"/>
        <v>2250.4509661362113</v>
      </c>
      <c r="M199" s="79">
        <f t="shared" si="26"/>
        <v>2093.7468966439806</v>
      </c>
      <c r="N199" s="83">
        <f t="shared" si="27"/>
        <v>1740.5110531958205</v>
      </c>
      <c r="O199" s="84">
        <f t="shared" si="28"/>
        <v>1632.2251660878242</v>
      </c>
      <c r="P199" s="84">
        <f t="shared" si="29"/>
        <v>1541.0600314186331</v>
      </c>
      <c r="Q199" s="84">
        <f t="shared" si="30"/>
        <v>1463.34422563215</v>
      </c>
      <c r="R199" s="85">
        <f t="shared" si="31"/>
        <v>1396.3851915786681</v>
      </c>
      <c r="S199" s="21"/>
    </row>
    <row r="200" spans="2:19" ht="15.5" hidden="1">
      <c r="B200" s="18"/>
      <c r="C200" s="78">
        <v>177000</v>
      </c>
      <c r="D200" s="79">
        <f t="shared" si="24"/>
        <v>15278.539905283636</v>
      </c>
      <c r="E200" s="79">
        <f t="shared" si="33"/>
        <v>7923.9441112172917</v>
      </c>
      <c r="F200" s="79">
        <f t="shared" si="33"/>
        <v>5464.4369097302115</v>
      </c>
      <c r="G200" s="79">
        <f t="shared" si="33"/>
        <v>4283.7969540110616</v>
      </c>
      <c r="H200" s="79">
        <f t="shared" si="33"/>
        <v>3550.9238966986991</v>
      </c>
      <c r="I200" s="79">
        <f t="shared" si="33"/>
        <v>3064.6371575702719</v>
      </c>
      <c r="J200" s="79">
        <f t="shared" si="33"/>
        <v>2719.2447079608119</v>
      </c>
      <c r="K200" s="79">
        <f t="shared" si="32"/>
        <v>2461.8986971417062</v>
      </c>
      <c r="L200" s="79">
        <f t="shared" si="25"/>
        <v>2263.2376193528944</v>
      </c>
      <c r="M200" s="79">
        <f t="shared" si="26"/>
        <v>2105.6431858294573</v>
      </c>
      <c r="N200" s="83">
        <f t="shared" si="27"/>
        <v>1750.400320543524</v>
      </c>
      <c r="O200" s="84">
        <f t="shared" si="28"/>
        <v>1641.4991727133231</v>
      </c>
      <c r="P200" s="84">
        <f t="shared" si="29"/>
        <v>1549.8160543244205</v>
      </c>
      <c r="Q200" s="84">
        <f t="shared" si="30"/>
        <v>1471.6586814596055</v>
      </c>
      <c r="R200" s="85">
        <f t="shared" si="31"/>
        <v>1404.3191983490015</v>
      </c>
      <c r="S200" s="21"/>
    </row>
    <row r="201" spans="2:19" ht="15.5" hidden="1">
      <c r="B201" s="18"/>
      <c r="C201" s="78">
        <v>178000</v>
      </c>
      <c r="D201" s="79">
        <f t="shared" si="24"/>
        <v>15364.859339776765</v>
      </c>
      <c r="E201" s="79">
        <f t="shared" si="33"/>
        <v>7968.7121570433783</v>
      </c>
      <c r="F201" s="79">
        <f t="shared" si="33"/>
        <v>5495.3094346439411</v>
      </c>
      <c r="G201" s="79">
        <f t="shared" si="33"/>
        <v>4307.9991966890902</v>
      </c>
      <c r="H201" s="79">
        <f t="shared" si="33"/>
        <v>3570.9856136291996</v>
      </c>
      <c r="I201" s="79">
        <f t="shared" si="33"/>
        <v>3081.9514917938327</v>
      </c>
      <c r="J201" s="79">
        <f t="shared" si="33"/>
        <v>2734.6076724125683</v>
      </c>
      <c r="K201" s="79">
        <f t="shared" si="32"/>
        <v>2475.8077293289471</v>
      </c>
      <c r="L201" s="79">
        <f t="shared" si="25"/>
        <v>2276.0242725695775</v>
      </c>
      <c r="M201" s="79">
        <f t="shared" si="26"/>
        <v>2117.5394750149349</v>
      </c>
      <c r="N201" s="83">
        <f t="shared" si="27"/>
        <v>1760.2895878912277</v>
      </c>
      <c r="O201" s="84">
        <f t="shared" si="28"/>
        <v>1650.773179338822</v>
      </c>
      <c r="P201" s="84">
        <f t="shared" si="29"/>
        <v>1558.5720772302084</v>
      </c>
      <c r="Q201" s="84">
        <f t="shared" si="30"/>
        <v>1479.9731372870608</v>
      </c>
      <c r="R201" s="85">
        <f t="shared" si="31"/>
        <v>1412.2532051193348</v>
      </c>
      <c r="S201" s="21"/>
    </row>
    <row r="202" spans="2:19" ht="15.5" hidden="1">
      <c r="B202" s="18"/>
      <c r="C202" s="78">
        <v>179000</v>
      </c>
      <c r="D202" s="79">
        <f t="shared" si="24"/>
        <v>15451.178774269893</v>
      </c>
      <c r="E202" s="79">
        <f t="shared" si="33"/>
        <v>8013.4802028694648</v>
      </c>
      <c r="F202" s="79">
        <f t="shared" si="33"/>
        <v>5526.1819595576717</v>
      </c>
      <c r="G202" s="79">
        <f t="shared" si="33"/>
        <v>4332.2014393671188</v>
      </c>
      <c r="H202" s="79">
        <f t="shared" si="33"/>
        <v>3591.0473305597011</v>
      </c>
      <c r="I202" s="79">
        <f t="shared" si="33"/>
        <v>3099.2658260173935</v>
      </c>
      <c r="J202" s="79">
        <f t="shared" si="33"/>
        <v>2749.9706368643242</v>
      </c>
      <c r="K202" s="79">
        <f t="shared" si="32"/>
        <v>2489.7167615161884</v>
      </c>
      <c r="L202" s="79">
        <f t="shared" si="25"/>
        <v>2288.8109257862602</v>
      </c>
      <c r="M202" s="79">
        <f t="shared" si="26"/>
        <v>2129.435764200412</v>
      </c>
      <c r="N202" s="83">
        <f t="shared" si="27"/>
        <v>1770.178855238931</v>
      </c>
      <c r="O202" s="84">
        <f t="shared" si="28"/>
        <v>1660.0471859643212</v>
      </c>
      <c r="P202" s="84">
        <f t="shared" si="29"/>
        <v>1567.3281001359962</v>
      </c>
      <c r="Q202" s="84">
        <f t="shared" si="30"/>
        <v>1488.2875931145161</v>
      </c>
      <c r="R202" s="85">
        <f t="shared" si="31"/>
        <v>1420.1872118896681</v>
      </c>
      <c r="S202" s="21"/>
    </row>
    <row r="203" spans="2:19" ht="15.5">
      <c r="B203" s="18"/>
      <c r="C203" s="78">
        <v>180000</v>
      </c>
      <c r="D203" s="79">
        <f t="shared" si="24"/>
        <v>15537.498208763021</v>
      </c>
      <c r="E203" s="79">
        <f t="shared" si="33"/>
        <v>8058.2482486955514</v>
      </c>
      <c r="F203" s="79">
        <f t="shared" si="33"/>
        <v>5557.0544844714013</v>
      </c>
      <c r="G203" s="79">
        <f t="shared" si="33"/>
        <v>4356.4036820451474</v>
      </c>
      <c r="H203" s="79">
        <f t="shared" si="33"/>
        <v>3611.1090474902026</v>
      </c>
      <c r="I203" s="79">
        <f t="shared" si="33"/>
        <v>3116.5801602409542</v>
      </c>
      <c r="J203" s="79">
        <f t="shared" si="33"/>
        <v>2765.3336013160801</v>
      </c>
      <c r="K203" s="79">
        <f t="shared" si="32"/>
        <v>2503.6257937034297</v>
      </c>
      <c r="L203" s="79">
        <f t="shared" si="25"/>
        <v>2301.5975790029433</v>
      </c>
      <c r="M203" s="79">
        <f t="shared" si="26"/>
        <v>2141.3320533858891</v>
      </c>
      <c r="N203" s="88">
        <f t="shared" si="27"/>
        <v>1780.0681225866344</v>
      </c>
      <c r="O203" s="89">
        <f t="shared" si="28"/>
        <v>1669.3211925898202</v>
      </c>
      <c r="P203" s="89">
        <f t="shared" si="29"/>
        <v>1576.0841230417839</v>
      </c>
      <c r="Q203" s="89">
        <f t="shared" si="30"/>
        <v>1496.6020489419718</v>
      </c>
      <c r="R203" s="90">
        <f t="shared" si="31"/>
        <v>1428.1212186600014</v>
      </c>
      <c r="S203" s="21"/>
    </row>
    <row r="204" spans="2:19" ht="15.5" hidden="1">
      <c r="B204" s="18"/>
      <c r="C204" s="78">
        <v>181000</v>
      </c>
      <c r="D204" s="79">
        <f t="shared" si="24"/>
        <v>15623.817643256149</v>
      </c>
      <c r="E204" s="79">
        <f t="shared" si="33"/>
        <v>8103.016294521638</v>
      </c>
      <c r="F204" s="79">
        <f t="shared" si="33"/>
        <v>5587.9270093851319</v>
      </c>
      <c r="G204" s="79">
        <f t="shared" si="33"/>
        <v>4380.605924723176</v>
      </c>
      <c r="H204" s="79">
        <f t="shared" si="33"/>
        <v>3631.1707644207031</v>
      </c>
      <c r="I204" s="79">
        <f t="shared" si="33"/>
        <v>3133.894494464515</v>
      </c>
      <c r="J204" s="79">
        <f t="shared" si="33"/>
        <v>2780.6965657678361</v>
      </c>
      <c r="K204" s="79">
        <f t="shared" si="32"/>
        <v>2517.5348258906711</v>
      </c>
      <c r="L204" s="79">
        <f t="shared" si="25"/>
        <v>2314.384232219626</v>
      </c>
      <c r="M204" s="79">
        <f t="shared" si="26"/>
        <v>2153.2283425713663</v>
      </c>
      <c r="N204" s="83">
        <f t="shared" si="27"/>
        <v>1789.9573899343382</v>
      </c>
      <c r="O204" s="84">
        <f t="shared" si="28"/>
        <v>1678.5951992153189</v>
      </c>
      <c r="P204" s="84">
        <f t="shared" si="29"/>
        <v>1584.8401459475715</v>
      </c>
      <c r="Q204" s="84">
        <f t="shared" si="30"/>
        <v>1504.9165047694271</v>
      </c>
      <c r="R204" s="85">
        <f t="shared" si="31"/>
        <v>1436.0552254303348</v>
      </c>
      <c r="S204" s="21"/>
    </row>
    <row r="205" spans="2:19" ht="15.5" hidden="1">
      <c r="B205" s="18"/>
      <c r="C205" s="78">
        <v>182000</v>
      </c>
      <c r="D205" s="79">
        <f t="shared" si="24"/>
        <v>15710.137077749278</v>
      </c>
      <c r="E205" s="79">
        <f t="shared" si="33"/>
        <v>8147.7843403477245</v>
      </c>
      <c r="F205" s="79">
        <f t="shared" si="33"/>
        <v>5618.7995342988615</v>
      </c>
      <c r="G205" s="79">
        <f t="shared" si="33"/>
        <v>4404.8081674012046</v>
      </c>
      <c r="H205" s="79">
        <f t="shared" si="33"/>
        <v>3651.2324813512046</v>
      </c>
      <c r="I205" s="79">
        <f t="shared" si="33"/>
        <v>3151.2088286880758</v>
      </c>
      <c r="J205" s="79">
        <f t="shared" si="33"/>
        <v>2796.059530219592</v>
      </c>
      <c r="K205" s="79">
        <f t="shared" si="32"/>
        <v>2531.443858077912</v>
      </c>
      <c r="L205" s="79">
        <f t="shared" si="25"/>
        <v>2327.1708854363092</v>
      </c>
      <c r="M205" s="79">
        <f t="shared" si="26"/>
        <v>2165.1246317568434</v>
      </c>
      <c r="N205" s="83">
        <f t="shared" si="27"/>
        <v>1799.8466572820416</v>
      </c>
      <c r="O205" s="84">
        <f t="shared" si="28"/>
        <v>1687.869205840818</v>
      </c>
      <c r="P205" s="84">
        <f t="shared" si="29"/>
        <v>1593.5961688533591</v>
      </c>
      <c r="Q205" s="84">
        <f t="shared" si="30"/>
        <v>1513.2309605968824</v>
      </c>
      <c r="R205" s="85">
        <f t="shared" si="31"/>
        <v>1443.9892322006681</v>
      </c>
      <c r="S205" s="21"/>
    </row>
    <row r="206" spans="2:19" ht="15.5" hidden="1">
      <c r="B206" s="18"/>
      <c r="C206" s="78">
        <v>183000</v>
      </c>
      <c r="D206" s="79">
        <f t="shared" si="24"/>
        <v>15796.456512242405</v>
      </c>
      <c r="E206" s="79">
        <f t="shared" si="33"/>
        <v>8192.5523861738111</v>
      </c>
      <c r="F206" s="79">
        <f t="shared" si="33"/>
        <v>5649.6720592125912</v>
      </c>
      <c r="G206" s="79">
        <f t="shared" si="33"/>
        <v>4429.0104100792332</v>
      </c>
      <c r="H206" s="79">
        <f t="shared" si="33"/>
        <v>3671.2941982817056</v>
      </c>
      <c r="I206" s="79">
        <f t="shared" si="33"/>
        <v>3168.523162911637</v>
      </c>
      <c r="J206" s="79">
        <f t="shared" si="33"/>
        <v>2811.422494671348</v>
      </c>
      <c r="K206" s="79">
        <f t="shared" si="32"/>
        <v>2545.3528902651537</v>
      </c>
      <c r="L206" s="79">
        <f t="shared" si="25"/>
        <v>2339.9575386529923</v>
      </c>
      <c r="M206" s="79">
        <f t="shared" si="26"/>
        <v>2177.0209209423206</v>
      </c>
      <c r="N206" s="83">
        <f t="shared" si="27"/>
        <v>1809.7359246297451</v>
      </c>
      <c r="O206" s="84">
        <f t="shared" si="28"/>
        <v>1697.143212466317</v>
      </c>
      <c r="P206" s="84">
        <f t="shared" si="29"/>
        <v>1602.352191759147</v>
      </c>
      <c r="Q206" s="84">
        <f t="shared" si="30"/>
        <v>1521.5454164243379</v>
      </c>
      <c r="R206" s="85">
        <f t="shared" si="31"/>
        <v>1451.9232389710014</v>
      </c>
      <c r="S206" s="21"/>
    </row>
    <row r="207" spans="2:19" ht="15.5" hidden="1">
      <c r="B207" s="18"/>
      <c r="C207" s="78">
        <v>184000</v>
      </c>
      <c r="D207" s="79">
        <f t="shared" si="24"/>
        <v>15882.775946735534</v>
      </c>
      <c r="E207" s="79">
        <f t="shared" si="33"/>
        <v>8237.3204319998968</v>
      </c>
      <c r="F207" s="79">
        <f t="shared" si="33"/>
        <v>5680.5445841263208</v>
      </c>
      <c r="G207" s="79">
        <f t="shared" si="33"/>
        <v>4453.2126527572618</v>
      </c>
      <c r="H207" s="79">
        <f t="shared" si="33"/>
        <v>3691.3559152122066</v>
      </c>
      <c r="I207" s="79">
        <f t="shared" si="33"/>
        <v>3185.8374971351977</v>
      </c>
      <c r="J207" s="79">
        <f t="shared" si="33"/>
        <v>2826.7854591231039</v>
      </c>
      <c r="K207" s="79">
        <f t="shared" si="32"/>
        <v>2559.2619224523951</v>
      </c>
      <c r="L207" s="79">
        <f t="shared" si="25"/>
        <v>2352.7441918696754</v>
      </c>
      <c r="M207" s="79">
        <f t="shared" si="26"/>
        <v>2188.9172101277977</v>
      </c>
      <c r="N207" s="83">
        <f t="shared" si="27"/>
        <v>1819.6251919774488</v>
      </c>
      <c r="O207" s="84">
        <f t="shared" si="28"/>
        <v>1706.4172190918159</v>
      </c>
      <c r="P207" s="84">
        <f t="shared" si="29"/>
        <v>1611.1082146649344</v>
      </c>
      <c r="Q207" s="84">
        <f t="shared" si="30"/>
        <v>1529.8598722517934</v>
      </c>
      <c r="R207" s="85">
        <f t="shared" si="31"/>
        <v>1459.8572457413347</v>
      </c>
      <c r="S207" s="21"/>
    </row>
    <row r="208" spans="2:19" ht="15.5">
      <c r="B208" s="18"/>
      <c r="C208" s="86">
        <v>185000</v>
      </c>
      <c r="D208" s="87">
        <f t="shared" si="24"/>
        <v>15969.095381228661</v>
      </c>
      <c r="E208" s="87">
        <f t="shared" si="33"/>
        <v>8282.0884778259842</v>
      </c>
      <c r="F208" s="87">
        <f t="shared" si="33"/>
        <v>5711.4171090400514</v>
      </c>
      <c r="G208" s="87">
        <f t="shared" si="33"/>
        <v>4477.4148954352904</v>
      </c>
      <c r="H208" s="87">
        <f t="shared" si="33"/>
        <v>3711.417632142708</v>
      </c>
      <c r="I208" s="87">
        <f t="shared" si="33"/>
        <v>3203.151831358759</v>
      </c>
      <c r="J208" s="87">
        <f t="shared" si="33"/>
        <v>2842.1484235748599</v>
      </c>
      <c r="K208" s="87">
        <f t="shared" si="32"/>
        <v>2573.1709546396364</v>
      </c>
      <c r="L208" s="87">
        <f t="shared" si="25"/>
        <v>2365.5308450863586</v>
      </c>
      <c r="M208" s="87">
        <f t="shared" si="26"/>
        <v>2200.8134993132749</v>
      </c>
      <c r="N208" s="88">
        <f t="shared" si="27"/>
        <v>1829.5144593251523</v>
      </c>
      <c r="O208" s="89">
        <f t="shared" si="28"/>
        <v>1715.6912257173151</v>
      </c>
      <c r="P208" s="89">
        <f t="shared" si="29"/>
        <v>1619.8642375707223</v>
      </c>
      <c r="Q208" s="89">
        <f t="shared" si="30"/>
        <v>1538.1743280792487</v>
      </c>
      <c r="R208" s="90">
        <f t="shared" si="31"/>
        <v>1467.7912525116681</v>
      </c>
      <c r="S208" s="21"/>
    </row>
    <row r="209" spans="2:19" ht="15.5" hidden="1">
      <c r="B209" s="18"/>
      <c r="C209" s="78">
        <v>186000</v>
      </c>
      <c r="D209" s="79">
        <f t="shared" si="24"/>
        <v>16055.414815721788</v>
      </c>
      <c r="E209" s="79">
        <f t="shared" si="33"/>
        <v>8326.8565236520699</v>
      </c>
      <c r="F209" s="79">
        <f t="shared" si="33"/>
        <v>5742.289633953782</v>
      </c>
      <c r="G209" s="79">
        <f t="shared" si="33"/>
        <v>4501.617138113319</v>
      </c>
      <c r="H209" s="79">
        <f t="shared" si="33"/>
        <v>3731.4793490732091</v>
      </c>
      <c r="I209" s="79">
        <f t="shared" si="33"/>
        <v>3220.4661655823193</v>
      </c>
      <c r="J209" s="79">
        <f t="shared" si="33"/>
        <v>2857.5113880266163</v>
      </c>
      <c r="K209" s="79">
        <f t="shared" si="32"/>
        <v>2587.0799868268773</v>
      </c>
      <c r="L209" s="79">
        <f t="shared" si="25"/>
        <v>2378.3174983030417</v>
      </c>
      <c r="M209" s="79">
        <f t="shared" si="26"/>
        <v>2212.709788498752</v>
      </c>
      <c r="N209" s="83">
        <f t="shared" si="27"/>
        <v>1839.4037266728556</v>
      </c>
      <c r="O209" s="84">
        <f t="shared" si="28"/>
        <v>1724.965232342814</v>
      </c>
      <c r="P209" s="84">
        <f t="shared" si="29"/>
        <v>1628.6202604765101</v>
      </c>
      <c r="Q209" s="84">
        <f t="shared" si="30"/>
        <v>1546.4887839067039</v>
      </c>
      <c r="R209" s="85">
        <f t="shared" si="31"/>
        <v>1475.7252592820014</v>
      </c>
      <c r="S209" s="21"/>
    </row>
    <row r="210" spans="2:19" ht="15.5" hidden="1">
      <c r="B210" s="18"/>
      <c r="C210" s="78">
        <v>187000</v>
      </c>
      <c r="D210" s="79">
        <f t="shared" si="24"/>
        <v>16141.734250214917</v>
      </c>
      <c r="E210" s="79">
        <f t="shared" si="33"/>
        <v>8371.6245694781574</v>
      </c>
      <c r="F210" s="79">
        <f t="shared" si="33"/>
        <v>5773.1621588675116</v>
      </c>
      <c r="G210" s="79">
        <f t="shared" si="33"/>
        <v>4525.8193807913476</v>
      </c>
      <c r="H210" s="79">
        <f t="shared" si="33"/>
        <v>3751.5410660037101</v>
      </c>
      <c r="I210" s="79">
        <f t="shared" ref="E210:J225" si="34">PMT(I$11,I$6,$C210*(-1))</f>
        <v>3237.78049980588</v>
      </c>
      <c r="J210" s="79">
        <f t="shared" si="34"/>
        <v>2872.8743524783722</v>
      </c>
      <c r="K210" s="79">
        <f t="shared" si="32"/>
        <v>2600.9890190141186</v>
      </c>
      <c r="L210" s="79">
        <f t="shared" si="25"/>
        <v>2391.1041515197244</v>
      </c>
      <c r="M210" s="79">
        <f t="shared" si="26"/>
        <v>2224.6060776842291</v>
      </c>
      <c r="N210" s="83">
        <f t="shared" si="27"/>
        <v>1849.2929940205593</v>
      </c>
      <c r="O210" s="84">
        <f t="shared" si="28"/>
        <v>1734.239238968313</v>
      </c>
      <c r="P210" s="84">
        <f t="shared" si="29"/>
        <v>1637.3762833822975</v>
      </c>
      <c r="Q210" s="84">
        <f t="shared" si="30"/>
        <v>1554.8032397341594</v>
      </c>
      <c r="R210" s="85">
        <f t="shared" si="31"/>
        <v>1483.6592660523349</v>
      </c>
      <c r="S210" s="21"/>
    </row>
    <row r="211" spans="2:19" ht="15.5" hidden="1">
      <c r="B211" s="18"/>
      <c r="C211" s="78">
        <v>188000</v>
      </c>
      <c r="D211" s="79">
        <f t="shared" si="24"/>
        <v>16228.053684708046</v>
      </c>
      <c r="E211" s="79">
        <f t="shared" si="34"/>
        <v>8416.392615304243</v>
      </c>
      <c r="F211" s="79">
        <f t="shared" si="34"/>
        <v>5804.0346837812422</v>
      </c>
      <c r="G211" s="79">
        <f t="shared" si="34"/>
        <v>4550.0216234693762</v>
      </c>
      <c r="H211" s="79">
        <f t="shared" si="34"/>
        <v>3771.6027829342111</v>
      </c>
      <c r="I211" s="79">
        <f t="shared" si="34"/>
        <v>3255.0948340294412</v>
      </c>
      <c r="J211" s="79">
        <f t="shared" si="34"/>
        <v>2888.2373169301281</v>
      </c>
      <c r="K211" s="79">
        <f t="shared" si="32"/>
        <v>2614.89805120136</v>
      </c>
      <c r="L211" s="79">
        <f t="shared" si="25"/>
        <v>2403.8908047364075</v>
      </c>
      <c r="M211" s="79">
        <f t="shared" si="26"/>
        <v>2236.5023668697063</v>
      </c>
      <c r="N211" s="83">
        <f t="shared" si="27"/>
        <v>1859.1822613682627</v>
      </c>
      <c r="O211" s="84">
        <f t="shared" si="28"/>
        <v>1743.5132455938121</v>
      </c>
      <c r="P211" s="84">
        <f t="shared" si="29"/>
        <v>1646.1323062880854</v>
      </c>
      <c r="Q211" s="84">
        <f t="shared" si="30"/>
        <v>1563.1176955616149</v>
      </c>
      <c r="R211" s="85">
        <f t="shared" si="31"/>
        <v>1491.5932728226683</v>
      </c>
      <c r="S211" s="21"/>
    </row>
    <row r="212" spans="2:19" ht="15.5" hidden="1">
      <c r="B212" s="18"/>
      <c r="C212" s="78">
        <v>189000</v>
      </c>
      <c r="D212" s="79">
        <f t="shared" ref="D212:D223" si="35">PMT(D$11,D$6,$C212*(-1))</f>
        <v>16314.373119201171</v>
      </c>
      <c r="E212" s="79">
        <f t="shared" si="34"/>
        <v>8461.1606611303305</v>
      </c>
      <c r="F212" s="79">
        <f t="shared" si="34"/>
        <v>5834.9072086949709</v>
      </c>
      <c r="G212" s="79">
        <f t="shared" si="34"/>
        <v>4574.2238661474048</v>
      </c>
      <c r="H212" s="79">
        <f t="shared" si="34"/>
        <v>3791.6644998647125</v>
      </c>
      <c r="I212" s="79">
        <f t="shared" si="34"/>
        <v>3272.409168253002</v>
      </c>
      <c r="J212" s="79">
        <f t="shared" si="34"/>
        <v>2903.6002813818841</v>
      </c>
      <c r="K212" s="79">
        <f t="shared" si="32"/>
        <v>2628.8070833886013</v>
      </c>
      <c r="L212" s="79">
        <f t="shared" si="25"/>
        <v>2416.6774579530907</v>
      </c>
      <c r="M212" s="79">
        <f t="shared" si="26"/>
        <v>2248.3986560551834</v>
      </c>
      <c r="N212" s="83">
        <f t="shared" si="27"/>
        <v>1869.0715287159662</v>
      </c>
      <c r="O212" s="84">
        <f t="shared" si="28"/>
        <v>1752.7872522193111</v>
      </c>
      <c r="P212" s="84">
        <f t="shared" si="29"/>
        <v>1654.888329193873</v>
      </c>
      <c r="Q212" s="84">
        <f t="shared" si="30"/>
        <v>1571.4321513890702</v>
      </c>
      <c r="R212" s="85">
        <f t="shared" si="31"/>
        <v>1499.5272795930016</v>
      </c>
      <c r="S212" s="21"/>
    </row>
    <row r="213" spans="2:19" ht="15.5">
      <c r="B213" s="18"/>
      <c r="C213" s="92">
        <v>190000</v>
      </c>
      <c r="D213" s="93">
        <f t="shared" si="35"/>
        <v>16400.692553694298</v>
      </c>
      <c r="E213" s="93">
        <f t="shared" si="34"/>
        <v>8505.9287069564161</v>
      </c>
      <c r="F213" s="93">
        <f t="shared" si="34"/>
        <v>5865.7797336087015</v>
      </c>
      <c r="G213" s="93">
        <f t="shared" si="34"/>
        <v>4598.4261088254334</v>
      </c>
      <c r="H213" s="93">
        <f t="shared" si="34"/>
        <v>3811.7262167952131</v>
      </c>
      <c r="I213" s="93">
        <f t="shared" si="34"/>
        <v>3289.7235024765632</v>
      </c>
      <c r="J213" s="93">
        <f t="shared" si="34"/>
        <v>2918.96324583364</v>
      </c>
      <c r="K213" s="93">
        <f t="shared" si="32"/>
        <v>2642.7161155758427</v>
      </c>
      <c r="L213" s="93">
        <f t="shared" si="25"/>
        <v>2429.4641111697738</v>
      </c>
      <c r="M213" s="93">
        <f t="shared" si="26"/>
        <v>2260.2949452406606</v>
      </c>
      <c r="N213" s="88">
        <f t="shared" si="27"/>
        <v>1878.9607960636699</v>
      </c>
      <c r="O213" s="89">
        <f t="shared" si="28"/>
        <v>1762.06125884481</v>
      </c>
      <c r="P213" s="89">
        <f t="shared" si="29"/>
        <v>1663.6443520996606</v>
      </c>
      <c r="Q213" s="89">
        <f t="shared" si="30"/>
        <v>1579.7466072165255</v>
      </c>
      <c r="R213" s="90">
        <f t="shared" si="31"/>
        <v>1507.4612863633349</v>
      </c>
      <c r="S213" s="21"/>
    </row>
    <row r="214" spans="2:19" ht="15.5" hidden="1">
      <c r="B214" s="18"/>
      <c r="C214" s="78">
        <v>191000</v>
      </c>
      <c r="D214" s="79">
        <f t="shared" si="35"/>
        <v>16487.011988187427</v>
      </c>
      <c r="E214" s="79">
        <f t="shared" si="34"/>
        <v>8550.6967527825018</v>
      </c>
      <c r="F214" s="79">
        <f t="shared" si="34"/>
        <v>5896.6522585224311</v>
      </c>
      <c r="G214" s="79">
        <f t="shared" si="34"/>
        <v>4622.628351503462</v>
      </c>
      <c r="H214" s="79">
        <f t="shared" si="34"/>
        <v>3831.7879337257145</v>
      </c>
      <c r="I214" s="79">
        <f t="shared" si="34"/>
        <v>3307.0378367001235</v>
      </c>
      <c r="J214" s="79">
        <f t="shared" si="34"/>
        <v>2934.326210285396</v>
      </c>
      <c r="K214" s="79">
        <f t="shared" si="32"/>
        <v>2656.625147763084</v>
      </c>
      <c r="L214" s="79">
        <f t="shared" si="25"/>
        <v>2442.2507643864565</v>
      </c>
      <c r="M214" s="79">
        <f t="shared" si="26"/>
        <v>2272.1912344261377</v>
      </c>
      <c r="N214" s="83">
        <f t="shared" si="27"/>
        <v>1888.8500634113734</v>
      </c>
      <c r="O214" s="84">
        <f t="shared" si="28"/>
        <v>1771.3352654703092</v>
      </c>
      <c r="P214" s="84">
        <f t="shared" si="29"/>
        <v>1672.4003750054483</v>
      </c>
      <c r="Q214" s="84">
        <f t="shared" si="30"/>
        <v>1588.0610630439812</v>
      </c>
      <c r="R214" s="85">
        <f t="shared" si="31"/>
        <v>1515.3952931336682</v>
      </c>
      <c r="S214" s="21"/>
    </row>
    <row r="215" spans="2:19" ht="15.5" hidden="1">
      <c r="B215" s="18"/>
      <c r="C215" s="78">
        <v>192000</v>
      </c>
      <c r="D215" s="79">
        <f t="shared" si="35"/>
        <v>16573.331422680556</v>
      </c>
      <c r="E215" s="79">
        <f t="shared" si="34"/>
        <v>8595.4647986085874</v>
      </c>
      <c r="F215" s="79">
        <f t="shared" si="34"/>
        <v>5927.5247834361617</v>
      </c>
      <c r="G215" s="79">
        <f t="shared" si="34"/>
        <v>4646.8305941814906</v>
      </c>
      <c r="H215" s="79">
        <f t="shared" si="34"/>
        <v>3851.849650656216</v>
      </c>
      <c r="I215" s="79">
        <f t="shared" si="34"/>
        <v>3324.3521709236848</v>
      </c>
      <c r="J215" s="79">
        <f t="shared" si="34"/>
        <v>2949.6891747371519</v>
      </c>
      <c r="K215" s="79">
        <f t="shared" si="32"/>
        <v>2670.5341799503253</v>
      </c>
      <c r="L215" s="79">
        <f t="shared" si="25"/>
        <v>2455.0374176031396</v>
      </c>
      <c r="M215" s="79">
        <f t="shared" si="26"/>
        <v>2284.0875236116149</v>
      </c>
      <c r="N215" s="83">
        <f t="shared" si="27"/>
        <v>1898.7393307590767</v>
      </c>
      <c r="O215" s="84">
        <f t="shared" si="28"/>
        <v>1780.6092720958081</v>
      </c>
      <c r="P215" s="84">
        <f t="shared" si="29"/>
        <v>1681.1563979112361</v>
      </c>
      <c r="Q215" s="84">
        <f t="shared" si="30"/>
        <v>1596.3755188714365</v>
      </c>
      <c r="R215" s="85">
        <f t="shared" si="31"/>
        <v>1523.3292999040016</v>
      </c>
      <c r="S215" s="21"/>
    </row>
    <row r="216" spans="2:19" ht="15.5" hidden="1">
      <c r="B216" s="18"/>
      <c r="C216" s="78">
        <v>193000</v>
      </c>
      <c r="D216" s="79">
        <f t="shared" si="35"/>
        <v>16659.650857173681</v>
      </c>
      <c r="E216" s="79">
        <f t="shared" si="34"/>
        <v>8640.2328444346749</v>
      </c>
      <c r="F216" s="79">
        <f t="shared" si="34"/>
        <v>5958.3973083498922</v>
      </c>
      <c r="G216" s="79">
        <f t="shared" si="34"/>
        <v>4671.0328368595192</v>
      </c>
      <c r="H216" s="79">
        <f t="shared" si="34"/>
        <v>3871.9113675867166</v>
      </c>
      <c r="I216" s="79">
        <f t="shared" si="34"/>
        <v>3341.6665051472455</v>
      </c>
      <c r="J216" s="79">
        <f t="shared" si="34"/>
        <v>2965.0521391889079</v>
      </c>
      <c r="K216" s="79">
        <f t="shared" si="32"/>
        <v>2684.4432121375662</v>
      </c>
      <c r="L216" s="79">
        <f t="shared" si="25"/>
        <v>2467.8240708198223</v>
      </c>
      <c r="M216" s="79">
        <f t="shared" si="26"/>
        <v>2295.9838127970925</v>
      </c>
      <c r="N216" s="83">
        <f t="shared" si="27"/>
        <v>1908.6285981067804</v>
      </c>
      <c r="O216" s="84">
        <f t="shared" si="28"/>
        <v>1789.8832787213071</v>
      </c>
      <c r="P216" s="84">
        <f t="shared" si="29"/>
        <v>1689.9124208170235</v>
      </c>
      <c r="Q216" s="84">
        <f t="shared" si="30"/>
        <v>1604.6899746988918</v>
      </c>
      <c r="R216" s="85">
        <f t="shared" si="31"/>
        <v>1531.2633066743349</v>
      </c>
      <c r="S216" s="21"/>
    </row>
    <row r="217" spans="2:19" ht="15.5" hidden="1">
      <c r="B217" s="18"/>
      <c r="C217" s="78">
        <v>194000</v>
      </c>
      <c r="D217" s="79">
        <f t="shared" si="35"/>
        <v>16745.97029166681</v>
      </c>
      <c r="E217" s="79">
        <f t="shared" si="34"/>
        <v>8685.0008902607606</v>
      </c>
      <c r="F217" s="79">
        <f t="shared" si="34"/>
        <v>5989.2698332636219</v>
      </c>
      <c r="G217" s="79">
        <f t="shared" si="34"/>
        <v>4695.2350795375478</v>
      </c>
      <c r="H217" s="79">
        <f t="shared" si="34"/>
        <v>3891.973084517218</v>
      </c>
      <c r="I217" s="79">
        <f t="shared" si="34"/>
        <v>3358.9808393708063</v>
      </c>
      <c r="J217" s="79">
        <f t="shared" si="34"/>
        <v>2980.4151036406643</v>
      </c>
      <c r="K217" s="79">
        <f t="shared" si="32"/>
        <v>2698.3522443248075</v>
      </c>
      <c r="L217" s="79">
        <f t="shared" si="25"/>
        <v>2480.6107240365054</v>
      </c>
      <c r="M217" s="79">
        <f t="shared" si="26"/>
        <v>2307.8801019825692</v>
      </c>
      <c r="N217" s="83">
        <f t="shared" si="27"/>
        <v>1918.5178654544839</v>
      </c>
      <c r="O217" s="84">
        <f t="shared" si="28"/>
        <v>1799.1572853468062</v>
      </c>
      <c r="P217" s="84">
        <f t="shared" si="29"/>
        <v>1698.6684437228114</v>
      </c>
      <c r="Q217" s="84">
        <f t="shared" si="30"/>
        <v>1613.0044305263471</v>
      </c>
      <c r="R217" s="85">
        <f t="shared" si="31"/>
        <v>1539.1973134446682</v>
      </c>
      <c r="S217" s="21"/>
    </row>
    <row r="218" spans="2:19" ht="15.5">
      <c r="B218" s="18"/>
      <c r="C218" s="86">
        <v>195000</v>
      </c>
      <c r="D218" s="87">
        <f t="shared" si="35"/>
        <v>16832.289726159939</v>
      </c>
      <c r="E218" s="87">
        <f t="shared" si="34"/>
        <v>8729.768936086848</v>
      </c>
      <c r="F218" s="87">
        <f t="shared" si="34"/>
        <v>6020.1423581773515</v>
      </c>
      <c r="G218" s="87">
        <f t="shared" si="34"/>
        <v>4719.4373222155764</v>
      </c>
      <c r="H218" s="87">
        <f t="shared" si="34"/>
        <v>3912.0348014477195</v>
      </c>
      <c r="I218" s="87">
        <f t="shared" si="34"/>
        <v>3376.295173594367</v>
      </c>
      <c r="J218" s="87">
        <f t="shared" si="34"/>
        <v>2995.7780680924202</v>
      </c>
      <c r="K218" s="87">
        <f t="shared" si="32"/>
        <v>2712.2612765120489</v>
      </c>
      <c r="L218" s="87">
        <f t="shared" si="25"/>
        <v>2493.3973772531886</v>
      </c>
      <c r="M218" s="87">
        <f t="shared" si="26"/>
        <v>2319.7763911680463</v>
      </c>
      <c r="N218" s="88">
        <f t="shared" si="27"/>
        <v>1928.4071328021873</v>
      </c>
      <c r="O218" s="89">
        <f t="shared" si="28"/>
        <v>1808.4312919723052</v>
      </c>
      <c r="P218" s="89">
        <f t="shared" si="29"/>
        <v>1707.4244666285992</v>
      </c>
      <c r="Q218" s="89">
        <f t="shared" si="30"/>
        <v>1621.3188863538028</v>
      </c>
      <c r="R218" s="90">
        <f t="shared" si="31"/>
        <v>1547.1313202150016</v>
      </c>
      <c r="S218" s="21"/>
    </row>
    <row r="219" spans="2:19" ht="15.5" hidden="1">
      <c r="B219" s="18"/>
      <c r="C219" s="78">
        <v>196000</v>
      </c>
      <c r="D219" s="79">
        <f t="shared" si="35"/>
        <v>16918.609160653068</v>
      </c>
      <c r="E219" s="79">
        <f t="shared" si="34"/>
        <v>8774.5369819129337</v>
      </c>
      <c r="F219" s="79">
        <f t="shared" si="34"/>
        <v>6051.0148830910812</v>
      </c>
      <c r="G219" s="79">
        <f t="shared" si="34"/>
        <v>4743.639564893605</v>
      </c>
      <c r="H219" s="79">
        <f t="shared" si="34"/>
        <v>3932.09651837822</v>
      </c>
      <c r="I219" s="79">
        <f t="shared" si="34"/>
        <v>3393.6095078179278</v>
      </c>
      <c r="J219" s="79">
        <f t="shared" si="34"/>
        <v>3011.1410325441761</v>
      </c>
      <c r="K219" s="79">
        <f t="shared" si="32"/>
        <v>2726.1703086992902</v>
      </c>
      <c r="L219" s="79">
        <f t="shared" si="25"/>
        <v>2506.1840304698717</v>
      </c>
      <c r="M219" s="79">
        <f t="shared" si="26"/>
        <v>2331.6726803535234</v>
      </c>
      <c r="N219" s="83">
        <f t="shared" si="27"/>
        <v>1938.296400149891</v>
      </c>
      <c r="O219" s="84">
        <f t="shared" si="28"/>
        <v>1817.7052985978041</v>
      </c>
      <c r="P219" s="84">
        <f t="shared" si="29"/>
        <v>1716.1804895343869</v>
      </c>
      <c r="Q219" s="84">
        <f t="shared" si="30"/>
        <v>1629.6333421812581</v>
      </c>
      <c r="R219" s="85">
        <f t="shared" si="31"/>
        <v>1555.0653269853349</v>
      </c>
      <c r="S219" s="21"/>
    </row>
    <row r="220" spans="2:19" ht="15.5" hidden="1">
      <c r="B220" s="18"/>
      <c r="C220" s="78">
        <v>197000</v>
      </c>
      <c r="D220" s="79">
        <f t="shared" si="35"/>
        <v>17004.928595146193</v>
      </c>
      <c r="E220" s="79">
        <f t="shared" si="34"/>
        <v>8819.3050277390194</v>
      </c>
      <c r="F220" s="79">
        <f t="shared" si="34"/>
        <v>6081.8874080048117</v>
      </c>
      <c r="G220" s="79">
        <f t="shared" si="34"/>
        <v>4767.8418075716336</v>
      </c>
      <c r="H220" s="79">
        <f t="shared" si="34"/>
        <v>3952.1582353087215</v>
      </c>
      <c r="I220" s="79">
        <f t="shared" si="34"/>
        <v>3410.923842041489</v>
      </c>
      <c r="J220" s="79">
        <f t="shared" si="34"/>
        <v>3026.5039969959321</v>
      </c>
      <c r="K220" s="79">
        <f t="shared" si="32"/>
        <v>2740.0793408865311</v>
      </c>
      <c r="L220" s="79">
        <f t="shared" si="25"/>
        <v>2518.9706836865548</v>
      </c>
      <c r="M220" s="79">
        <f t="shared" si="26"/>
        <v>2343.5689695390006</v>
      </c>
      <c r="N220" s="83">
        <f t="shared" si="27"/>
        <v>1948.1856674975945</v>
      </c>
      <c r="O220" s="84">
        <f t="shared" si="28"/>
        <v>1826.9793052233031</v>
      </c>
      <c r="P220" s="84">
        <f t="shared" si="29"/>
        <v>1724.9365124401745</v>
      </c>
      <c r="Q220" s="84">
        <f t="shared" si="30"/>
        <v>1637.9477980087133</v>
      </c>
      <c r="R220" s="85">
        <f t="shared" si="31"/>
        <v>1562.9993337556682</v>
      </c>
      <c r="S220" s="21"/>
    </row>
    <row r="221" spans="2:19" ht="15.5" hidden="1">
      <c r="B221" s="18"/>
      <c r="C221" s="78">
        <v>198000</v>
      </c>
      <c r="D221" s="79">
        <f t="shared" si="35"/>
        <v>17091.248029639322</v>
      </c>
      <c r="E221" s="79">
        <f t="shared" si="34"/>
        <v>8864.0730735651068</v>
      </c>
      <c r="F221" s="79">
        <f t="shared" si="34"/>
        <v>6112.7599329185423</v>
      </c>
      <c r="G221" s="79">
        <f t="shared" si="34"/>
        <v>4792.0440502496622</v>
      </c>
      <c r="H221" s="79">
        <f t="shared" si="34"/>
        <v>3972.2199522392229</v>
      </c>
      <c r="I221" s="79">
        <f t="shared" si="34"/>
        <v>3428.2381762650498</v>
      </c>
      <c r="J221" s="79">
        <f t="shared" si="34"/>
        <v>3041.866961447688</v>
      </c>
      <c r="K221" s="79">
        <f t="shared" si="32"/>
        <v>2753.9883730737729</v>
      </c>
      <c r="L221" s="79">
        <f t="shared" si="25"/>
        <v>2531.757336903238</v>
      </c>
      <c r="M221" s="79">
        <f t="shared" si="26"/>
        <v>2355.4652587244782</v>
      </c>
      <c r="N221" s="83">
        <f t="shared" si="27"/>
        <v>1958.0749348452982</v>
      </c>
      <c r="O221" s="84">
        <f t="shared" si="28"/>
        <v>1836.2533118488022</v>
      </c>
      <c r="P221" s="84">
        <f t="shared" si="29"/>
        <v>1733.6925353459621</v>
      </c>
      <c r="Q221" s="84">
        <f t="shared" si="30"/>
        <v>1646.2622538361688</v>
      </c>
      <c r="R221" s="85">
        <f t="shared" si="31"/>
        <v>1570.9333405260018</v>
      </c>
      <c r="S221" s="21"/>
    </row>
    <row r="222" spans="2:19" ht="15.5" hidden="1">
      <c r="B222" s="18"/>
      <c r="C222" s="78">
        <v>199000</v>
      </c>
      <c r="D222" s="79">
        <f t="shared" si="35"/>
        <v>17177.567464132451</v>
      </c>
      <c r="E222" s="79">
        <f t="shared" si="34"/>
        <v>8908.8411193911925</v>
      </c>
      <c r="F222" s="79">
        <f t="shared" si="34"/>
        <v>6143.6324578322719</v>
      </c>
      <c r="G222" s="79">
        <f t="shared" si="34"/>
        <v>4816.2462929276908</v>
      </c>
      <c r="H222" s="79">
        <f t="shared" si="34"/>
        <v>3992.2816691697235</v>
      </c>
      <c r="I222" s="79">
        <f t="shared" si="34"/>
        <v>3445.5525104886106</v>
      </c>
      <c r="J222" s="79">
        <f t="shared" si="34"/>
        <v>3057.229925899444</v>
      </c>
      <c r="K222" s="79">
        <f t="shared" si="32"/>
        <v>2767.8974052610142</v>
      </c>
      <c r="L222" s="79">
        <f t="shared" si="25"/>
        <v>2544.5439901199206</v>
      </c>
      <c r="M222" s="79">
        <f t="shared" si="26"/>
        <v>2367.3615479099553</v>
      </c>
      <c r="N222" s="83">
        <f t="shared" si="27"/>
        <v>1967.9642021930015</v>
      </c>
      <c r="O222" s="84">
        <f t="shared" si="28"/>
        <v>1845.527318474301</v>
      </c>
      <c r="P222" s="84">
        <f t="shared" si="29"/>
        <v>1742.44855825175</v>
      </c>
      <c r="Q222" s="84">
        <f t="shared" si="30"/>
        <v>1654.5767096636243</v>
      </c>
      <c r="R222" s="85">
        <f t="shared" si="31"/>
        <v>1578.8673472963351</v>
      </c>
      <c r="S222" s="21"/>
    </row>
    <row r="223" spans="2:19" ht="15.5">
      <c r="B223" s="18"/>
      <c r="C223" s="78">
        <v>200000</v>
      </c>
      <c r="D223" s="79">
        <f t="shared" si="35"/>
        <v>17263.88689862558</v>
      </c>
      <c r="E223" s="79">
        <f t="shared" si="34"/>
        <v>8953.60916521728</v>
      </c>
      <c r="F223" s="79">
        <f t="shared" si="34"/>
        <v>6174.5049827460016</v>
      </c>
      <c r="G223" s="79">
        <f t="shared" si="34"/>
        <v>4840.4485356057194</v>
      </c>
      <c r="H223" s="79">
        <f t="shared" si="34"/>
        <v>4012.343386100225</v>
      </c>
      <c r="I223" s="79">
        <f t="shared" si="34"/>
        <v>3462.8668447121713</v>
      </c>
      <c r="J223" s="79">
        <f t="shared" si="34"/>
        <v>3072.5928903511999</v>
      </c>
      <c r="K223" s="79">
        <f t="shared" si="32"/>
        <v>2781.8064374482556</v>
      </c>
      <c r="L223" s="79">
        <f t="shared" si="25"/>
        <v>2557.3306433366038</v>
      </c>
      <c r="M223" s="79">
        <f t="shared" si="26"/>
        <v>2379.257837095432</v>
      </c>
      <c r="N223" s="88">
        <f t="shared" si="27"/>
        <v>1977.853469540705</v>
      </c>
      <c r="O223" s="89">
        <f t="shared" si="28"/>
        <v>1854.8013250997999</v>
      </c>
      <c r="P223" s="89">
        <f t="shared" si="29"/>
        <v>1751.2045811575374</v>
      </c>
      <c r="Q223" s="89">
        <f t="shared" si="30"/>
        <v>1662.8911654910796</v>
      </c>
      <c r="R223" s="90">
        <f t="shared" si="31"/>
        <v>1586.8013540666684</v>
      </c>
      <c r="S223" s="21"/>
    </row>
    <row r="224" spans="2:19" ht="15.5" hidden="1">
      <c r="B224" s="18"/>
      <c r="C224" s="78">
        <v>201000</v>
      </c>
      <c r="D224" s="79">
        <f t="shared" ref="D224:D273" si="36">IF(OR($V$19="P2",$V$19="P4",$V$19="P5"),PMT(D$11,D$6,$C224*(-1)),0)</f>
        <v>0</v>
      </c>
      <c r="E224" s="79">
        <f t="shared" si="34"/>
        <v>8998.3772110433656</v>
      </c>
      <c r="F224" s="79">
        <f t="shared" si="34"/>
        <v>6205.3775076597321</v>
      </c>
      <c r="G224" s="79">
        <f t="shared" si="34"/>
        <v>4864.650778283748</v>
      </c>
      <c r="H224" s="79">
        <f t="shared" si="34"/>
        <v>4032.405103030726</v>
      </c>
      <c r="I224" s="79">
        <f t="shared" si="34"/>
        <v>3480.1811789357321</v>
      </c>
      <c r="J224" s="79">
        <f t="shared" si="34"/>
        <v>3087.9558548029559</v>
      </c>
      <c r="K224" s="79">
        <f t="shared" si="32"/>
        <v>2795.7154696354964</v>
      </c>
      <c r="L224" s="79">
        <f t="shared" si="25"/>
        <v>2570.1172965532869</v>
      </c>
      <c r="M224" s="79">
        <f t="shared" si="26"/>
        <v>2391.1541262809092</v>
      </c>
      <c r="N224" s="83"/>
      <c r="O224" s="84"/>
      <c r="P224" s="84"/>
      <c r="Q224" s="84"/>
      <c r="R224" s="85"/>
      <c r="S224" s="21"/>
    </row>
    <row r="225" spans="2:19" ht="15.5" hidden="1">
      <c r="B225" s="18"/>
      <c r="C225" s="78">
        <v>202000</v>
      </c>
      <c r="D225" s="79">
        <f t="shared" si="36"/>
        <v>0</v>
      </c>
      <c r="E225" s="79">
        <f t="shared" si="34"/>
        <v>9043.1452568694531</v>
      </c>
      <c r="F225" s="79">
        <f t="shared" si="34"/>
        <v>6236.2500325734618</v>
      </c>
      <c r="G225" s="79">
        <f t="shared" si="34"/>
        <v>4888.8530209617766</v>
      </c>
      <c r="H225" s="79">
        <f t="shared" si="34"/>
        <v>4052.466819961227</v>
      </c>
      <c r="I225" s="79">
        <f t="shared" si="34"/>
        <v>3497.4955131592933</v>
      </c>
      <c r="J225" s="79">
        <f t="shared" si="34"/>
        <v>3103.3188192547123</v>
      </c>
      <c r="K225" s="79">
        <f t="shared" si="32"/>
        <v>2809.6245018227378</v>
      </c>
      <c r="L225" s="79">
        <f t="shared" ref="L225:L288" si="37">PMT($L$11,$L$6,C225*(-1))</f>
        <v>2582.9039497699696</v>
      </c>
      <c r="M225" s="79">
        <f t="shared" ref="M225:M288" si="38">PMT($M$11,$M$6,C225*(-1))</f>
        <v>2403.0504154663863</v>
      </c>
      <c r="N225" s="83"/>
      <c r="O225" s="84"/>
      <c r="P225" s="84"/>
      <c r="Q225" s="84"/>
      <c r="R225" s="85"/>
      <c r="S225" s="21"/>
    </row>
    <row r="226" spans="2:19" ht="15.5" hidden="1">
      <c r="B226" s="18"/>
      <c r="C226" s="78">
        <v>203000</v>
      </c>
      <c r="D226" s="79">
        <f t="shared" si="36"/>
        <v>0</v>
      </c>
      <c r="E226" s="79">
        <f t="shared" ref="E226:J268" si="39">PMT(E$11,E$6,$C226*(-1))</f>
        <v>9087.9133026955387</v>
      </c>
      <c r="F226" s="79">
        <f t="shared" si="39"/>
        <v>6267.1225574871914</v>
      </c>
      <c r="G226" s="79">
        <f t="shared" si="39"/>
        <v>4913.0552636398052</v>
      </c>
      <c r="H226" s="79">
        <f t="shared" si="39"/>
        <v>4072.528536891728</v>
      </c>
      <c r="I226" s="79">
        <f t="shared" si="39"/>
        <v>3514.8098473828541</v>
      </c>
      <c r="J226" s="79">
        <f t="shared" si="39"/>
        <v>3118.6817837064682</v>
      </c>
      <c r="K226" s="79">
        <f t="shared" ref="K226:K289" si="40">PMT($K$11,$K$6,C226*(-1))</f>
        <v>2823.5335340099791</v>
      </c>
      <c r="L226" s="79">
        <f t="shared" si="37"/>
        <v>2595.6906029866527</v>
      </c>
      <c r="M226" s="79">
        <f t="shared" si="38"/>
        <v>2414.9467046518639</v>
      </c>
      <c r="N226" s="83"/>
      <c r="O226" s="84"/>
      <c r="P226" s="84"/>
      <c r="Q226" s="84"/>
      <c r="R226" s="85"/>
      <c r="S226" s="21"/>
    </row>
    <row r="227" spans="2:19" ht="15.5" hidden="1">
      <c r="B227" s="18"/>
      <c r="C227" s="78">
        <v>204000</v>
      </c>
      <c r="D227" s="79">
        <f t="shared" si="36"/>
        <v>0</v>
      </c>
      <c r="E227" s="79">
        <f t="shared" si="39"/>
        <v>9132.6813485216262</v>
      </c>
      <c r="F227" s="79">
        <f t="shared" si="39"/>
        <v>6297.9950824009211</v>
      </c>
      <c r="G227" s="79">
        <f t="shared" si="39"/>
        <v>4937.2575063178338</v>
      </c>
      <c r="H227" s="79">
        <f t="shared" si="39"/>
        <v>4092.590253822229</v>
      </c>
      <c r="I227" s="79">
        <f t="shared" si="39"/>
        <v>3532.1241816064148</v>
      </c>
      <c r="J227" s="79">
        <f t="shared" si="39"/>
        <v>3134.0447481582241</v>
      </c>
      <c r="K227" s="79">
        <f t="shared" si="40"/>
        <v>2837.4425661972205</v>
      </c>
      <c r="L227" s="79">
        <f t="shared" si="37"/>
        <v>2608.4772562033359</v>
      </c>
      <c r="M227" s="79">
        <f t="shared" si="38"/>
        <v>2426.8429938373411</v>
      </c>
      <c r="N227" s="83"/>
      <c r="O227" s="84"/>
      <c r="P227" s="84"/>
      <c r="Q227" s="84"/>
      <c r="R227" s="85"/>
      <c r="S227" s="21"/>
    </row>
    <row r="228" spans="2:19" ht="15.5">
      <c r="B228" s="18"/>
      <c r="C228" s="86">
        <v>205000</v>
      </c>
      <c r="D228" s="87">
        <f t="shared" si="36"/>
        <v>0</v>
      </c>
      <c r="E228" s="87">
        <f t="shared" si="39"/>
        <v>9177.4493943477119</v>
      </c>
      <c r="F228" s="87">
        <f t="shared" si="39"/>
        <v>6328.8676073146517</v>
      </c>
      <c r="G228" s="87">
        <f t="shared" si="39"/>
        <v>4961.4597489958624</v>
      </c>
      <c r="H228" s="87">
        <f t="shared" si="39"/>
        <v>4112.6519707527304</v>
      </c>
      <c r="I228" s="87">
        <f t="shared" si="39"/>
        <v>3549.4385158299756</v>
      </c>
      <c r="J228" s="87">
        <f t="shared" si="39"/>
        <v>3149.4077126099801</v>
      </c>
      <c r="K228" s="87">
        <f t="shared" si="40"/>
        <v>2851.3515983844613</v>
      </c>
      <c r="L228" s="87">
        <f t="shared" si="37"/>
        <v>2621.2639094200185</v>
      </c>
      <c r="M228" s="87">
        <f t="shared" si="38"/>
        <v>2438.7392830228182</v>
      </c>
      <c r="N228" s="88"/>
      <c r="O228" s="89"/>
      <c r="P228" s="89"/>
      <c r="Q228" s="89"/>
      <c r="R228" s="90"/>
      <c r="S228" s="21"/>
    </row>
    <row r="229" spans="2:19" ht="15.5" hidden="1">
      <c r="B229" s="18"/>
      <c r="C229" s="78">
        <v>206000</v>
      </c>
      <c r="D229" s="79">
        <f t="shared" si="36"/>
        <v>0</v>
      </c>
      <c r="E229" s="79">
        <f t="shared" si="39"/>
        <v>9222.2174401737993</v>
      </c>
      <c r="F229" s="79">
        <f t="shared" si="39"/>
        <v>6359.7401322283813</v>
      </c>
      <c r="G229" s="79">
        <f t="shared" si="39"/>
        <v>4985.661991673891</v>
      </c>
      <c r="H229" s="79">
        <f t="shared" si="39"/>
        <v>4132.7136876832319</v>
      </c>
      <c r="I229" s="79">
        <f t="shared" si="39"/>
        <v>3566.7528500535363</v>
      </c>
      <c r="J229" s="79">
        <f t="shared" si="39"/>
        <v>3164.770677061736</v>
      </c>
      <c r="K229" s="79">
        <f t="shared" si="40"/>
        <v>2865.2606305717031</v>
      </c>
      <c r="L229" s="79">
        <f t="shared" si="37"/>
        <v>2634.0505626367017</v>
      </c>
      <c r="M229" s="79">
        <f t="shared" si="38"/>
        <v>2450.6355722082953</v>
      </c>
      <c r="N229" s="83"/>
      <c r="O229" s="84"/>
      <c r="P229" s="84"/>
      <c r="Q229" s="84"/>
      <c r="R229" s="85"/>
      <c r="S229" s="21"/>
    </row>
    <row r="230" spans="2:19" ht="15.5" hidden="1">
      <c r="B230" s="18"/>
      <c r="C230" s="78">
        <v>207000</v>
      </c>
      <c r="D230" s="79">
        <f t="shared" si="36"/>
        <v>0</v>
      </c>
      <c r="E230" s="79">
        <f t="shared" si="39"/>
        <v>9266.985485999885</v>
      </c>
      <c r="F230" s="79">
        <f t="shared" si="39"/>
        <v>6390.6126571421109</v>
      </c>
      <c r="G230" s="79">
        <f t="shared" si="39"/>
        <v>5009.8642343519195</v>
      </c>
      <c r="H230" s="79">
        <f t="shared" si="39"/>
        <v>4152.7754046137325</v>
      </c>
      <c r="I230" s="79">
        <f t="shared" si="39"/>
        <v>3584.067184277098</v>
      </c>
      <c r="J230" s="79">
        <f t="shared" si="39"/>
        <v>3180.133641513492</v>
      </c>
      <c r="K230" s="79">
        <f t="shared" si="40"/>
        <v>2879.1696627589445</v>
      </c>
      <c r="L230" s="79">
        <f t="shared" si="37"/>
        <v>2646.8372158533848</v>
      </c>
      <c r="M230" s="79">
        <f t="shared" si="38"/>
        <v>2462.531861393772</v>
      </c>
      <c r="N230" s="83"/>
      <c r="O230" s="84"/>
      <c r="P230" s="84"/>
      <c r="Q230" s="84"/>
      <c r="R230" s="85"/>
      <c r="S230" s="21"/>
    </row>
    <row r="231" spans="2:19" ht="15.5" hidden="1">
      <c r="B231" s="18"/>
      <c r="C231" s="78">
        <v>208000</v>
      </c>
      <c r="D231" s="79">
        <f t="shared" si="36"/>
        <v>0</v>
      </c>
      <c r="E231" s="79">
        <f t="shared" si="39"/>
        <v>9311.7535318259706</v>
      </c>
      <c r="F231" s="79">
        <f t="shared" si="39"/>
        <v>6421.4851820558424</v>
      </c>
      <c r="G231" s="79">
        <f t="shared" si="39"/>
        <v>5034.0664770299481</v>
      </c>
      <c r="H231" s="79">
        <f t="shared" si="39"/>
        <v>4172.8371215442339</v>
      </c>
      <c r="I231" s="79">
        <f t="shared" si="39"/>
        <v>3601.3815185006583</v>
      </c>
      <c r="J231" s="79">
        <f t="shared" si="39"/>
        <v>3195.4966059652479</v>
      </c>
      <c r="K231" s="79">
        <f t="shared" si="40"/>
        <v>2893.0786949461854</v>
      </c>
      <c r="L231" s="79">
        <f t="shared" si="37"/>
        <v>2659.6238690700679</v>
      </c>
      <c r="M231" s="79">
        <f t="shared" si="38"/>
        <v>2474.4281505792496</v>
      </c>
      <c r="N231" s="83"/>
      <c r="O231" s="84"/>
      <c r="P231" s="84"/>
      <c r="Q231" s="84"/>
      <c r="R231" s="85"/>
      <c r="S231" s="21"/>
    </row>
    <row r="232" spans="2:19" ht="15.5" hidden="1">
      <c r="B232" s="18"/>
      <c r="C232" s="78">
        <v>209000</v>
      </c>
      <c r="D232" s="79">
        <f t="shared" si="36"/>
        <v>0</v>
      </c>
      <c r="E232" s="79">
        <f t="shared" si="39"/>
        <v>9356.5215776520563</v>
      </c>
      <c r="F232" s="79">
        <f t="shared" si="39"/>
        <v>6452.3577069695721</v>
      </c>
      <c r="G232" s="79">
        <f t="shared" si="39"/>
        <v>5058.2687197079767</v>
      </c>
      <c r="H232" s="79">
        <f t="shared" si="39"/>
        <v>4192.8988384747354</v>
      </c>
      <c r="I232" s="79">
        <f t="shared" si="39"/>
        <v>3618.6958527242191</v>
      </c>
      <c r="J232" s="79">
        <f t="shared" si="39"/>
        <v>3210.8595704170039</v>
      </c>
      <c r="K232" s="79">
        <f t="shared" si="40"/>
        <v>2906.9877271334267</v>
      </c>
      <c r="L232" s="79">
        <f t="shared" si="37"/>
        <v>2672.4105222867511</v>
      </c>
      <c r="M232" s="79">
        <f t="shared" si="38"/>
        <v>2486.3244397647268</v>
      </c>
      <c r="N232" s="83"/>
      <c r="O232" s="84"/>
      <c r="P232" s="84"/>
      <c r="Q232" s="84"/>
      <c r="R232" s="85"/>
      <c r="S232" s="21"/>
    </row>
    <row r="233" spans="2:19" ht="15.5">
      <c r="B233" s="18"/>
      <c r="C233" s="78">
        <v>210000</v>
      </c>
      <c r="D233" s="79">
        <f t="shared" si="36"/>
        <v>0</v>
      </c>
      <c r="E233" s="79">
        <f t="shared" si="39"/>
        <v>9401.2896234781438</v>
      </c>
      <c r="F233" s="79">
        <f t="shared" si="39"/>
        <v>6483.2302318833017</v>
      </c>
      <c r="G233" s="79">
        <f t="shared" si="39"/>
        <v>5082.4709623860053</v>
      </c>
      <c r="H233" s="79">
        <f t="shared" si="39"/>
        <v>4212.9605554052359</v>
      </c>
      <c r="I233" s="79">
        <f t="shared" si="39"/>
        <v>3636.0101869477799</v>
      </c>
      <c r="J233" s="79">
        <f t="shared" si="39"/>
        <v>3226.2225348687598</v>
      </c>
      <c r="K233" s="79">
        <f t="shared" si="40"/>
        <v>2920.896759320668</v>
      </c>
      <c r="L233" s="79">
        <f t="shared" si="37"/>
        <v>2685.1971755034342</v>
      </c>
      <c r="M233" s="79">
        <f t="shared" si="38"/>
        <v>2498.2207289502039</v>
      </c>
      <c r="N233" s="88"/>
      <c r="O233" s="89"/>
      <c r="P233" s="89"/>
      <c r="Q233" s="89"/>
      <c r="R233" s="90"/>
      <c r="S233" s="21"/>
    </row>
    <row r="234" spans="2:19" ht="15.5" hidden="1">
      <c r="B234" s="18"/>
      <c r="C234" s="78">
        <v>211000</v>
      </c>
      <c r="D234" s="79">
        <f t="shared" si="36"/>
        <v>0</v>
      </c>
      <c r="E234" s="79">
        <f t="shared" si="39"/>
        <v>9446.0576693042294</v>
      </c>
      <c r="F234" s="79">
        <f t="shared" si="39"/>
        <v>6514.1027567970314</v>
      </c>
      <c r="G234" s="79">
        <f t="shared" si="39"/>
        <v>5106.6732050640339</v>
      </c>
      <c r="H234" s="79">
        <f t="shared" si="39"/>
        <v>4233.0222723357374</v>
      </c>
      <c r="I234" s="79">
        <f t="shared" si="39"/>
        <v>3653.3245211713406</v>
      </c>
      <c r="J234" s="79">
        <f t="shared" si="39"/>
        <v>3241.5854993205162</v>
      </c>
      <c r="K234" s="79">
        <f t="shared" si="40"/>
        <v>2934.8057915079094</v>
      </c>
      <c r="L234" s="79">
        <f t="shared" si="37"/>
        <v>2697.9838287201169</v>
      </c>
      <c r="M234" s="79">
        <f t="shared" si="38"/>
        <v>2510.1170181356811</v>
      </c>
      <c r="N234" s="83"/>
      <c r="O234" s="84"/>
      <c r="P234" s="84"/>
      <c r="Q234" s="84"/>
      <c r="R234" s="85"/>
      <c r="S234" s="21"/>
    </row>
    <row r="235" spans="2:19" ht="15.5" hidden="1">
      <c r="B235" s="18"/>
      <c r="C235" s="78">
        <v>212000</v>
      </c>
      <c r="D235" s="79">
        <f t="shared" si="36"/>
        <v>0</v>
      </c>
      <c r="E235" s="79">
        <f t="shared" si="39"/>
        <v>9490.8257151303151</v>
      </c>
      <c r="F235" s="79">
        <f t="shared" si="39"/>
        <v>6544.9752817107619</v>
      </c>
      <c r="G235" s="79">
        <f t="shared" si="39"/>
        <v>5130.8754477420625</v>
      </c>
      <c r="H235" s="79">
        <f t="shared" si="39"/>
        <v>4253.0839892662379</v>
      </c>
      <c r="I235" s="79">
        <f t="shared" si="39"/>
        <v>3670.6388553949014</v>
      </c>
      <c r="J235" s="79">
        <f t="shared" si="39"/>
        <v>3256.9484637722721</v>
      </c>
      <c r="K235" s="79">
        <f t="shared" si="40"/>
        <v>2948.7148236951507</v>
      </c>
      <c r="L235" s="79">
        <f t="shared" si="37"/>
        <v>2710.7704819368</v>
      </c>
      <c r="M235" s="79">
        <f t="shared" si="38"/>
        <v>2522.0133073211582</v>
      </c>
      <c r="N235" s="83"/>
      <c r="O235" s="84"/>
      <c r="P235" s="84"/>
      <c r="Q235" s="84"/>
      <c r="R235" s="85"/>
      <c r="S235" s="21"/>
    </row>
    <row r="236" spans="2:19" ht="15.5" hidden="1">
      <c r="B236" s="18"/>
      <c r="C236" s="78">
        <v>213000</v>
      </c>
      <c r="D236" s="79">
        <f t="shared" si="36"/>
        <v>0</v>
      </c>
      <c r="E236" s="79">
        <f t="shared" si="39"/>
        <v>9535.5937609564025</v>
      </c>
      <c r="F236" s="79">
        <f t="shared" si="39"/>
        <v>6575.8478066244916</v>
      </c>
      <c r="G236" s="79">
        <f t="shared" si="39"/>
        <v>5155.0776904200911</v>
      </c>
      <c r="H236" s="79">
        <f t="shared" si="39"/>
        <v>4273.1457061967394</v>
      </c>
      <c r="I236" s="79">
        <f t="shared" si="39"/>
        <v>3687.9531896184631</v>
      </c>
      <c r="J236" s="79">
        <f t="shared" si="39"/>
        <v>3272.3114282240281</v>
      </c>
      <c r="K236" s="79">
        <f t="shared" si="40"/>
        <v>2962.6238558823916</v>
      </c>
      <c r="L236" s="79">
        <f t="shared" si="37"/>
        <v>2723.5571351534832</v>
      </c>
      <c r="M236" s="79">
        <f t="shared" si="38"/>
        <v>2533.9095965066354</v>
      </c>
      <c r="N236" s="83"/>
      <c r="O236" s="84"/>
      <c r="P236" s="84"/>
      <c r="Q236" s="84"/>
      <c r="R236" s="85"/>
      <c r="S236" s="21"/>
    </row>
    <row r="237" spans="2:19" ht="15.5" hidden="1">
      <c r="B237" s="18"/>
      <c r="C237" s="78">
        <v>214000</v>
      </c>
      <c r="D237" s="79">
        <f t="shared" si="36"/>
        <v>0</v>
      </c>
      <c r="E237" s="79">
        <f t="shared" si="39"/>
        <v>9580.3618067824882</v>
      </c>
      <c r="F237" s="79">
        <f t="shared" si="39"/>
        <v>6606.7203315382212</v>
      </c>
      <c r="G237" s="79">
        <f t="shared" si="39"/>
        <v>5179.2799330981197</v>
      </c>
      <c r="H237" s="79">
        <f t="shared" si="39"/>
        <v>4293.2074231272409</v>
      </c>
      <c r="I237" s="79">
        <f t="shared" si="39"/>
        <v>3705.2675238420234</v>
      </c>
      <c r="J237" s="79">
        <f t="shared" si="39"/>
        <v>3287.674392675784</v>
      </c>
      <c r="K237" s="79">
        <f t="shared" si="40"/>
        <v>2976.5328880696334</v>
      </c>
      <c r="L237" s="79">
        <f t="shared" si="37"/>
        <v>2736.3437883701658</v>
      </c>
      <c r="M237" s="79">
        <f t="shared" si="38"/>
        <v>2545.8058856921125</v>
      </c>
      <c r="N237" s="83"/>
      <c r="O237" s="84"/>
      <c r="P237" s="84"/>
      <c r="Q237" s="84"/>
      <c r="R237" s="85"/>
      <c r="S237" s="21"/>
    </row>
    <row r="238" spans="2:19" ht="15.5">
      <c r="B238" s="18"/>
      <c r="C238" s="86">
        <v>215000</v>
      </c>
      <c r="D238" s="87">
        <f t="shared" si="36"/>
        <v>0</v>
      </c>
      <c r="E238" s="87">
        <f t="shared" si="39"/>
        <v>9625.1298526085757</v>
      </c>
      <c r="F238" s="87">
        <f t="shared" si="39"/>
        <v>6637.5928564519527</v>
      </c>
      <c r="G238" s="87">
        <f t="shared" si="39"/>
        <v>5203.4821757761483</v>
      </c>
      <c r="H238" s="87">
        <f t="shared" si="39"/>
        <v>4313.2691400577414</v>
      </c>
      <c r="I238" s="87">
        <f t="shared" si="39"/>
        <v>3722.5818580655841</v>
      </c>
      <c r="J238" s="87">
        <f t="shared" si="39"/>
        <v>3303.03735712754</v>
      </c>
      <c r="K238" s="87">
        <f t="shared" si="40"/>
        <v>2990.4419202568747</v>
      </c>
      <c r="L238" s="87">
        <f t="shared" si="37"/>
        <v>2749.130441586849</v>
      </c>
      <c r="M238" s="87">
        <f t="shared" si="38"/>
        <v>2557.7021748775896</v>
      </c>
      <c r="N238" s="88"/>
      <c r="O238" s="89"/>
      <c r="P238" s="89"/>
      <c r="Q238" s="89"/>
      <c r="R238" s="90"/>
      <c r="S238" s="21"/>
    </row>
    <row r="239" spans="2:19" ht="15.5" hidden="1">
      <c r="B239" s="18"/>
      <c r="C239" s="78">
        <v>216000</v>
      </c>
      <c r="D239" s="79">
        <f t="shared" si="36"/>
        <v>0</v>
      </c>
      <c r="E239" s="79">
        <f t="shared" si="39"/>
        <v>9669.8978984346613</v>
      </c>
      <c r="F239" s="79">
        <f t="shared" si="39"/>
        <v>6668.4653813656823</v>
      </c>
      <c r="G239" s="79">
        <f t="shared" si="39"/>
        <v>5227.6844184541769</v>
      </c>
      <c r="H239" s="79">
        <f t="shared" si="39"/>
        <v>4333.3308569882429</v>
      </c>
      <c r="I239" s="79">
        <f t="shared" si="39"/>
        <v>3739.8961922891449</v>
      </c>
      <c r="J239" s="79">
        <f t="shared" si="39"/>
        <v>3318.4003215792959</v>
      </c>
      <c r="K239" s="79">
        <f t="shared" si="40"/>
        <v>3004.3509524441156</v>
      </c>
      <c r="L239" s="79">
        <f t="shared" si="37"/>
        <v>2761.9170948035321</v>
      </c>
      <c r="M239" s="79">
        <f t="shared" si="38"/>
        <v>2569.5984640630668</v>
      </c>
      <c r="N239" s="83"/>
      <c r="O239" s="84"/>
      <c r="P239" s="84"/>
      <c r="Q239" s="84"/>
      <c r="R239" s="85"/>
      <c r="S239" s="21"/>
    </row>
    <row r="240" spans="2:19" ht="15.5" hidden="1">
      <c r="B240" s="18"/>
      <c r="C240" s="78">
        <v>217000</v>
      </c>
      <c r="D240" s="79">
        <f t="shared" si="36"/>
        <v>0</v>
      </c>
      <c r="E240" s="79">
        <f t="shared" si="39"/>
        <v>9714.6659442607488</v>
      </c>
      <c r="F240" s="79">
        <f t="shared" si="39"/>
        <v>6699.337906279412</v>
      </c>
      <c r="G240" s="79">
        <f t="shared" si="39"/>
        <v>5251.8866611322055</v>
      </c>
      <c r="H240" s="79">
        <f t="shared" si="39"/>
        <v>4353.3925739187434</v>
      </c>
      <c r="I240" s="79">
        <f t="shared" si="39"/>
        <v>3757.2105265127057</v>
      </c>
      <c r="J240" s="79">
        <f t="shared" si="39"/>
        <v>3333.7632860310518</v>
      </c>
      <c r="K240" s="79">
        <f t="shared" si="40"/>
        <v>3018.2599846313569</v>
      </c>
      <c r="L240" s="79">
        <f t="shared" si="37"/>
        <v>2774.7037480202148</v>
      </c>
      <c r="M240" s="79">
        <f t="shared" si="38"/>
        <v>2581.4947532485444</v>
      </c>
      <c r="N240" s="83"/>
      <c r="O240" s="84"/>
      <c r="P240" s="84"/>
      <c r="Q240" s="84"/>
      <c r="R240" s="85"/>
      <c r="S240" s="21"/>
    </row>
    <row r="241" spans="2:19" ht="15.5" hidden="1">
      <c r="B241" s="18"/>
      <c r="C241" s="78">
        <v>218000</v>
      </c>
      <c r="D241" s="79">
        <f t="shared" si="36"/>
        <v>0</v>
      </c>
      <c r="E241" s="79">
        <f t="shared" si="39"/>
        <v>9759.4339900868345</v>
      </c>
      <c r="F241" s="79">
        <f t="shared" si="39"/>
        <v>6730.2104311931407</v>
      </c>
      <c r="G241" s="79">
        <f t="shared" si="39"/>
        <v>5276.0889038102341</v>
      </c>
      <c r="H241" s="79">
        <f t="shared" si="39"/>
        <v>4373.4542908492449</v>
      </c>
      <c r="I241" s="79">
        <f t="shared" si="39"/>
        <v>3774.5248607362673</v>
      </c>
      <c r="J241" s="79">
        <f t="shared" si="39"/>
        <v>3349.1262504828078</v>
      </c>
      <c r="K241" s="79">
        <f t="shared" si="40"/>
        <v>3032.1690168185983</v>
      </c>
      <c r="L241" s="79">
        <f t="shared" si="37"/>
        <v>2787.4904012368979</v>
      </c>
      <c r="M241" s="79">
        <f t="shared" si="38"/>
        <v>2593.3910424340211</v>
      </c>
      <c r="N241" s="83"/>
      <c r="O241" s="84"/>
      <c r="P241" s="84"/>
      <c r="Q241" s="84"/>
      <c r="R241" s="85"/>
      <c r="S241" s="21"/>
    </row>
    <row r="242" spans="2:19" ht="15.5" hidden="1">
      <c r="B242" s="18"/>
      <c r="C242" s="78">
        <v>219000</v>
      </c>
      <c r="D242" s="79">
        <f t="shared" si="36"/>
        <v>0</v>
      </c>
      <c r="E242" s="79">
        <f t="shared" si="39"/>
        <v>9804.2020359129219</v>
      </c>
      <c r="F242" s="79">
        <f t="shared" si="39"/>
        <v>6761.0829561068722</v>
      </c>
      <c r="G242" s="79">
        <f t="shared" si="39"/>
        <v>5300.2911464882627</v>
      </c>
      <c r="H242" s="79">
        <f t="shared" si="39"/>
        <v>4393.5160077797455</v>
      </c>
      <c r="I242" s="79">
        <f t="shared" si="39"/>
        <v>3791.8391949598281</v>
      </c>
      <c r="J242" s="79">
        <f t="shared" si="39"/>
        <v>3364.4892149345637</v>
      </c>
      <c r="K242" s="79">
        <f t="shared" si="40"/>
        <v>3046.0780490058396</v>
      </c>
      <c r="L242" s="79">
        <f t="shared" si="37"/>
        <v>2800.2770544535811</v>
      </c>
      <c r="M242" s="79">
        <f t="shared" si="38"/>
        <v>2605.2873316194982</v>
      </c>
      <c r="N242" s="83"/>
      <c r="O242" s="84"/>
      <c r="P242" s="84"/>
      <c r="Q242" s="84"/>
      <c r="R242" s="85"/>
      <c r="S242" s="21"/>
    </row>
    <row r="243" spans="2:19" ht="15.5">
      <c r="B243" s="18"/>
      <c r="C243" s="92">
        <v>220000</v>
      </c>
      <c r="D243" s="93">
        <f t="shared" si="36"/>
        <v>0</v>
      </c>
      <c r="E243" s="79">
        <f t="shared" si="39"/>
        <v>9848.9700817390076</v>
      </c>
      <c r="F243" s="79">
        <f t="shared" si="39"/>
        <v>6791.9554810206018</v>
      </c>
      <c r="G243" s="79">
        <f t="shared" si="39"/>
        <v>5324.4933891662913</v>
      </c>
      <c r="H243" s="79">
        <f t="shared" si="39"/>
        <v>4413.5777247102469</v>
      </c>
      <c r="I243" s="79">
        <f t="shared" si="39"/>
        <v>3809.1535291833884</v>
      </c>
      <c r="J243" s="79">
        <f t="shared" si="39"/>
        <v>3379.8521793863197</v>
      </c>
      <c r="K243" s="79">
        <f t="shared" si="40"/>
        <v>3059.9870811930805</v>
      </c>
      <c r="L243" s="79">
        <f t="shared" si="37"/>
        <v>2813.0637076702642</v>
      </c>
      <c r="M243" s="79">
        <f t="shared" si="38"/>
        <v>2617.1836208049754</v>
      </c>
      <c r="N243" s="88"/>
      <c r="O243" s="89"/>
      <c r="P243" s="89"/>
      <c r="Q243" s="89"/>
      <c r="R243" s="90"/>
      <c r="S243" s="21"/>
    </row>
    <row r="244" spans="2:19" ht="15.5" hidden="1">
      <c r="B244" s="18"/>
      <c r="C244" s="92">
        <v>221000</v>
      </c>
      <c r="D244" s="93">
        <f t="shared" si="36"/>
        <v>0</v>
      </c>
      <c r="E244" s="79">
        <f t="shared" si="39"/>
        <v>9893.7381275650951</v>
      </c>
      <c r="F244" s="79">
        <f t="shared" si="39"/>
        <v>6822.8280059343315</v>
      </c>
      <c r="G244" s="79">
        <f t="shared" si="39"/>
        <v>5348.6956318443199</v>
      </c>
      <c r="H244" s="79">
        <f t="shared" si="39"/>
        <v>4433.6394416407484</v>
      </c>
      <c r="I244" s="79">
        <f t="shared" si="39"/>
        <v>3826.4678634069492</v>
      </c>
      <c r="J244" s="79">
        <f t="shared" si="39"/>
        <v>3395.2151438380756</v>
      </c>
      <c r="K244" s="79">
        <f t="shared" si="40"/>
        <v>3073.8961133803223</v>
      </c>
      <c r="L244" s="79">
        <f t="shared" si="37"/>
        <v>2825.8503608869473</v>
      </c>
      <c r="M244" s="79">
        <f t="shared" si="38"/>
        <v>2629.0799099904525</v>
      </c>
      <c r="N244" s="83"/>
      <c r="O244" s="84"/>
      <c r="P244" s="84"/>
      <c r="Q244" s="84"/>
      <c r="R244" s="85"/>
      <c r="S244" s="21"/>
    </row>
    <row r="245" spans="2:19" ht="15.5" hidden="1">
      <c r="B245" s="18"/>
      <c r="C245" s="92">
        <v>222000</v>
      </c>
      <c r="D245" s="93">
        <f t="shared" si="36"/>
        <v>0</v>
      </c>
      <c r="E245" s="79">
        <f t="shared" si="39"/>
        <v>9938.5061733911807</v>
      </c>
      <c r="F245" s="79">
        <f t="shared" si="39"/>
        <v>6853.700530848062</v>
      </c>
      <c r="G245" s="79">
        <f t="shared" si="39"/>
        <v>5372.8978745223485</v>
      </c>
      <c r="H245" s="79">
        <f t="shared" si="39"/>
        <v>4453.7011585712489</v>
      </c>
      <c r="I245" s="79">
        <f t="shared" si="39"/>
        <v>3843.7821976305099</v>
      </c>
      <c r="J245" s="79">
        <f t="shared" si="39"/>
        <v>3410.5781082898316</v>
      </c>
      <c r="K245" s="79">
        <f t="shared" si="40"/>
        <v>3087.8051455675636</v>
      </c>
      <c r="L245" s="79">
        <f t="shared" si="37"/>
        <v>2838.6370141036305</v>
      </c>
      <c r="M245" s="79">
        <f t="shared" si="38"/>
        <v>2640.9761991759301</v>
      </c>
      <c r="N245" s="83"/>
      <c r="O245" s="84"/>
      <c r="P245" s="84"/>
      <c r="Q245" s="84"/>
      <c r="R245" s="85"/>
      <c r="S245" s="21"/>
    </row>
    <row r="246" spans="2:19" ht="15.5" hidden="1">
      <c r="B246" s="18"/>
      <c r="C246" s="92">
        <v>223000</v>
      </c>
      <c r="D246" s="93">
        <f t="shared" si="36"/>
        <v>0</v>
      </c>
      <c r="E246" s="79">
        <f t="shared" si="39"/>
        <v>9983.2742192172664</v>
      </c>
      <c r="F246" s="79">
        <f t="shared" si="39"/>
        <v>6884.5730557617917</v>
      </c>
      <c r="G246" s="79">
        <f t="shared" si="39"/>
        <v>5397.1001172003771</v>
      </c>
      <c r="H246" s="79">
        <f t="shared" si="39"/>
        <v>4473.7628755017504</v>
      </c>
      <c r="I246" s="79">
        <f t="shared" si="39"/>
        <v>3861.0965318540716</v>
      </c>
      <c r="J246" s="79">
        <f t="shared" si="39"/>
        <v>3425.9410727415884</v>
      </c>
      <c r="K246" s="79">
        <f t="shared" si="40"/>
        <v>3101.714177754805</v>
      </c>
      <c r="L246" s="79">
        <f t="shared" si="37"/>
        <v>2851.4236673203131</v>
      </c>
      <c r="M246" s="79">
        <f t="shared" si="38"/>
        <v>2652.8724883614072</v>
      </c>
      <c r="N246" s="83"/>
      <c r="O246" s="84"/>
      <c r="P246" s="84"/>
      <c r="Q246" s="84"/>
      <c r="R246" s="85"/>
      <c r="S246" s="21"/>
    </row>
    <row r="247" spans="2:19" ht="15.5" hidden="1">
      <c r="B247" s="18"/>
      <c r="C247" s="92">
        <v>224000</v>
      </c>
      <c r="D247" s="93">
        <f t="shared" si="36"/>
        <v>0</v>
      </c>
      <c r="E247" s="79">
        <f t="shared" si="39"/>
        <v>10028.042265043354</v>
      </c>
      <c r="F247" s="79">
        <f t="shared" si="39"/>
        <v>6915.4455806755213</v>
      </c>
      <c r="G247" s="79">
        <f t="shared" si="39"/>
        <v>5421.3023598784057</v>
      </c>
      <c r="H247" s="79">
        <f t="shared" si="39"/>
        <v>4493.8245924322518</v>
      </c>
      <c r="I247" s="79">
        <f t="shared" si="39"/>
        <v>3878.4108660776324</v>
      </c>
      <c r="J247" s="79">
        <f t="shared" si="39"/>
        <v>3441.3040371933444</v>
      </c>
      <c r="K247" s="79">
        <f t="shared" si="40"/>
        <v>3115.6232099420458</v>
      </c>
      <c r="L247" s="79">
        <f t="shared" si="37"/>
        <v>2864.2103205369963</v>
      </c>
      <c r="M247" s="79">
        <f t="shared" si="38"/>
        <v>2664.7687775468839</v>
      </c>
      <c r="N247" s="83"/>
      <c r="O247" s="84"/>
      <c r="P247" s="84"/>
      <c r="Q247" s="84"/>
      <c r="R247" s="85"/>
      <c r="S247" s="21"/>
    </row>
    <row r="248" spans="2:19" ht="15.5">
      <c r="B248" s="18"/>
      <c r="C248" s="86">
        <v>225000</v>
      </c>
      <c r="D248" s="87">
        <f t="shared" si="36"/>
        <v>0</v>
      </c>
      <c r="E248" s="87">
        <f t="shared" si="39"/>
        <v>10072.810310869439</v>
      </c>
      <c r="F248" s="87">
        <f t="shared" si="39"/>
        <v>6946.318105589251</v>
      </c>
      <c r="G248" s="87">
        <f t="shared" si="39"/>
        <v>5445.5046025564343</v>
      </c>
      <c r="H248" s="87">
        <f t="shared" si="39"/>
        <v>4513.8863093627524</v>
      </c>
      <c r="I248" s="87">
        <f t="shared" si="39"/>
        <v>3895.7252003011931</v>
      </c>
      <c r="J248" s="87">
        <f t="shared" si="39"/>
        <v>3456.6670016451003</v>
      </c>
      <c r="K248" s="87">
        <f t="shared" si="40"/>
        <v>3129.5322421292872</v>
      </c>
      <c r="L248" s="87">
        <f t="shared" si="37"/>
        <v>2876.996973753679</v>
      </c>
      <c r="M248" s="87">
        <f t="shared" si="38"/>
        <v>2676.6650667323611</v>
      </c>
      <c r="N248" s="88"/>
      <c r="O248" s="89"/>
      <c r="P248" s="89"/>
      <c r="Q248" s="89"/>
      <c r="R248" s="90"/>
      <c r="S248" s="21"/>
    </row>
    <row r="249" spans="2:19" ht="15.5" hidden="1">
      <c r="B249" s="18"/>
      <c r="C249" s="92">
        <v>226000</v>
      </c>
      <c r="D249" s="93">
        <f t="shared" si="36"/>
        <v>0</v>
      </c>
      <c r="E249" s="79">
        <f t="shared" si="39"/>
        <v>10117.578356695525</v>
      </c>
      <c r="F249" s="79">
        <f t="shared" si="39"/>
        <v>6977.1906305029825</v>
      </c>
      <c r="G249" s="79">
        <f t="shared" si="39"/>
        <v>5469.7068452344629</v>
      </c>
      <c r="H249" s="79">
        <f t="shared" si="39"/>
        <v>4533.9480262932539</v>
      </c>
      <c r="I249" s="79">
        <f t="shared" si="39"/>
        <v>3913.0395345247534</v>
      </c>
      <c r="J249" s="79">
        <f t="shared" si="39"/>
        <v>3472.0299660968562</v>
      </c>
      <c r="K249" s="79">
        <f t="shared" si="40"/>
        <v>3143.4412743165285</v>
      </c>
      <c r="L249" s="79">
        <f t="shared" si="37"/>
        <v>2889.7836269703621</v>
      </c>
      <c r="M249" s="79">
        <f t="shared" si="38"/>
        <v>2688.5613559178382</v>
      </c>
      <c r="N249" s="83"/>
      <c r="O249" s="84"/>
      <c r="P249" s="84"/>
      <c r="Q249" s="84"/>
      <c r="R249" s="85"/>
      <c r="S249" s="21"/>
    </row>
    <row r="250" spans="2:19" ht="15.5" hidden="1">
      <c r="B250" s="18"/>
      <c r="C250" s="92">
        <v>227000</v>
      </c>
      <c r="D250" s="93">
        <f t="shared" si="36"/>
        <v>0</v>
      </c>
      <c r="E250" s="79">
        <f t="shared" si="39"/>
        <v>10162.346402521613</v>
      </c>
      <c r="F250" s="79">
        <f t="shared" si="39"/>
        <v>7008.0631554167121</v>
      </c>
      <c r="G250" s="79">
        <f t="shared" si="39"/>
        <v>5493.9090879124915</v>
      </c>
      <c r="H250" s="79">
        <f t="shared" si="39"/>
        <v>4554.0097432237553</v>
      </c>
      <c r="I250" s="79">
        <f t="shared" si="39"/>
        <v>3930.3538687483142</v>
      </c>
      <c r="J250" s="79">
        <f t="shared" si="39"/>
        <v>3487.3929305486122</v>
      </c>
      <c r="K250" s="79">
        <f t="shared" si="40"/>
        <v>3157.3503065037698</v>
      </c>
      <c r="L250" s="79">
        <f t="shared" si="37"/>
        <v>2902.5702801870452</v>
      </c>
      <c r="M250" s="79">
        <f t="shared" si="38"/>
        <v>2700.4576451033158</v>
      </c>
      <c r="N250" s="83"/>
      <c r="O250" s="84"/>
      <c r="P250" s="84"/>
      <c r="Q250" s="84"/>
      <c r="R250" s="85"/>
      <c r="S250" s="21"/>
    </row>
    <row r="251" spans="2:19" ht="15.5" hidden="1">
      <c r="B251" s="18"/>
      <c r="C251" s="92">
        <v>228000</v>
      </c>
      <c r="D251" s="93">
        <f t="shared" si="36"/>
        <v>0</v>
      </c>
      <c r="E251" s="79">
        <f t="shared" si="39"/>
        <v>10207.114448347698</v>
      </c>
      <c r="F251" s="79">
        <f t="shared" si="39"/>
        <v>7038.9356803304418</v>
      </c>
      <c r="G251" s="79">
        <f t="shared" si="39"/>
        <v>5518.1113305905201</v>
      </c>
      <c r="H251" s="79">
        <f t="shared" si="39"/>
        <v>4574.0714601542559</v>
      </c>
      <c r="I251" s="79">
        <f t="shared" si="39"/>
        <v>3947.6682029718759</v>
      </c>
      <c r="J251" s="79">
        <f t="shared" si="39"/>
        <v>3502.7558950003681</v>
      </c>
      <c r="K251" s="79">
        <f t="shared" si="40"/>
        <v>3171.2593386910107</v>
      </c>
      <c r="L251" s="79">
        <f t="shared" si="37"/>
        <v>2915.3569334037284</v>
      </c>
      <c r="M251" s="79">
        <f t="shared" si="38"/>
        <v>2712.353934288793</v>
      </c>
      <c r="N251" s="83"/>
      <c r="O251" s="84"/>
      <c r="P251" s="84"/>
      <c r="Q251" s="84"/>
      <c r="R251" s="85"/>
      <c r="S251" s="21"/>
    </row>
    <row r="252" spans="2:19" ht="15.5" hidden="1">
      <c r="B252" s="18"/>
      <c r="C252" s="92">
        <v>229000</v>
      </c>
      <c r="D252" s="93">
        <f t="shared" si="36"/>
        <v>0</v>
      </c>
      <c r="E252" s="79">
        <f t="shared" si="39"/>
        <v>10251.882494173784</v>
      </c>
      <c r="F252" s="79">
        <f t="shared" si="39"/>
        <v>7069.8082052441723</v>
      </c>
      <c r="G252" s="79">
        <f t="shared" si="39"/>
        <v>5542.3135732685487</v>
      </c>
      <c r="H252" s="79">
        <f t="shared" si="39"/>
        <v>4594.1331770847573</v>
      </c>
      <c r="I252" s="79">
        <f t="shared" si="39"/>
        <v>3964.9825371954366</v>
      </c>
      <c r="J252" s="79">
        <f t="shared" si="39"/>
        <v>3518.1188594521241</v>
      </c>
      <c r="K252" s="79">
        <f t="shared" si="40"/>
        <v>3185.1683708782525</v>
      </c>
      <c r="L252" s="79">
        <f t="shared" si="37"/>
        <v>2928.143586620411</v>
      </c>
      <c r="M252" s="79">
        <f t="shared" si="38"/>
        <v>2724.2502234742701</v>
      </c>
      <c r="N252" s="83"/>
      <c r="O252" s="84"/>
      <c r="P252" s="84"/>
      <c r="Q252" s="84"/>
      <c r="R252" s="85"/>
      <c r="S252" s="21"/>
    </row>
    <row r="253" spans="2:19" ht="15.5">
      <c r="B253" s="18"/>
      <c r="C253" s="92">
        <v>230000</v>
      </c>
      <c r="D253" s="93">
        <f t="shared" si="36"/>
        <v>0</v>
      </c>
      <c r="E253" s="79">
        <f t="shared" si="39"/>
        <v>10296.650539999871</v>
      </c>
      <c r="F253" s="79">
        <f t="shared" si="39"/>
        <v>7100.680730157902</v>
      </c>
      <c r="G253" s="79">
        <f t="shared" si="39"/>
        <v>5566.5158159465773</v>
      </c>
      <c r="H253" s="79">
        <f t="shared" si="39"/>
        <v>4614.1948940152579</v>
      </c>
      <c r="I253" s="79">
        <f t="shared" si="39"/>
        <v>3982.2968714189974</v>
      </c>
      <c r="J253" s="79">
        <f t="shared" si="39"/>
        <v>3533.48182390388</v>
      </c>
      <c r="K253" s="79">
        <f t="shared" si="40"/>
        <v>3199.0774030654939</v>
      </c>
      <c r="L253" s="79">
        <f t="shared" si="37"/>
        <v>2940.9302398370942</v>
      </c>
      <c r="M253" s="79">
        <f t="shared" si="38"/>
        <v>2736.1465126597473</v>
      </c>
      <c r="N253" s="88"/>
      <c r="O253" s="89"/>
      <c r="P253" s="89"/>
      <c r="Q253" s="89"/>
      <c r="R253" s="90"/>
      <c r="S253" s="21"/>
    </row>
    <row r="254" spans="2:19" ht="15.5" hidden="1">
      <c r="B254" s="18"/>
      <c r="C254" s="92">
        <v>231000</v>
      </c>
      <c r="D254" s="93">
        <f t="shared" si="36"/>
        <v>0</v>
      </c>
      <c r="E254" s="79">
        <f t="shared" si="39"/>
        <v>10341.418585825957</v>
      </c>
      <c r="F254" s="79">
        <f t="shared" si="39"/>
        <v>7131.5532550716316</v>
      </c>
      <c r="G254" s="79">
        <f t="shared" si="39"/>
        <v>5590.7180586246059</v>
      </c>
      <c r="H254" s="79">
        <f t="shared" si="39"/>
        <v>4634.2566109457593</v>
      </c>
      <c r="I254" s="79">
        <f t="shared" si="39"/>
        <v>3999.6112056425582</v>
      </c>
      <c r="J254" s="79">
        <f t="shared" si="39"/>
        <v>3548.844788355636</v>
      </c>
      <c r="K254" s="79">
        <f t="shared" si="40"/>
        <v>3212.9864352527347</v>
      </c>
      <c r="L254" s="79">
        <f t="shared" si="37"/>
        <v>2953.7168930537773</v>
      </c>
      <c r="M254" s="79">
        <f t="shared" si="38"/>
        <v>2748.0428018452239</v>
      </c>
      <c r="N254" s="83"/>
      <c r="O254" s="84"/>
      <c r="P254" s="84"/>
      <c r="Q254" s="84"/>
      <c r="R254" s="85"/>
      <c r="S254" s="21"/>
    </row>
    <row r="255" spans="2:19" ht="15.5" hidden="1">
      <c r="B255" s="18"/>
      <c r="C255" s="92">
        <v>232000</v>
      </c>
      <c r="D255" s="93">
        <f t="shared" si="36"/>
        <v>0</v>
      </c>
      <c r="E255" s="79">
        <f t="shared" si="39"/>
        <v>10386.186631652045</v>
      </c>
      <c r="F255" s="79">
        <f t="shared" si="39"/>
        <v>7162.4257799853613</v>
      </c>
      <c r="G255" s="79">
        <f t="shared" si="39"/>
        <v>5614.9203013026345</v>
      </c>
      <c r="H255" s="79">
        <f t="shared" si="39"/>
        <v>4654.3183278762608</v>
      </c>
      <c r="I255" s="79">
        <f t="shared" si="39"/>
        <v>4016.9255398661185</v>
      </c>
      <c r="J255" s="79">
        <f t="shared" si="39"/>
        <v>3564.2077528073919</v>
      </c>
      <c r="K255" s="79">
        <f t="shared" si="40"/>
        <v>3226.8954674399761</v>
      </c>
      <c r="L255" s="79">
        <f t="shared" si="37"/>
        <v>2966.5035462704604</v>
      </c>
      <c r="M255" s="79">
        <f t="shared" si="38"/>
        <v>2759.9390910307015</v>
      </c>
      <c r="N255" s="83"/>
      <c r="O255" s="84"/>
      <c r="P255" s="84"/>
      <c r="Q255" s="84"/>
      <c r="R255" s="85"/>
      <c r="S255" s="21"/>
    </row>
    <row r="256" spans="2:19" ht="15.5" hidden="1">
      <c r="B256" s="18"/>
      <c r="C256" s="92">
        <v>233000</v>
      </c>
      <c r="D256" s="93">
        <f t="shared" si="36"/>
        <v>0</v>
      </c>
      <c r="E256" s="79">
        <f t="shared" si="39"/>
        <v>10430.95467747813</v>
      </c>
      <c r="F256" s="79">
        <f t="shared" si="39"/>
        <v>7193.2983048990918</v>
      </c>
      <c r="G256" s="79">
        <f t="shared" si="39"/>
        <v>5639.1225439806631</v>
      </c>
      <c r="H256" s="79">
        <f t="shared" si="39"/>
        <v>4674.3800448067614</v>
      </c>
      <c r="I256" s="79">
        <f t="shared" si="39"/>
        <v>4034.2398740896792</v>
      </c>
      <c r="J256" s="79">
        <f t="shared" si="39"/>
        <v>3579.5707172591478</v>
      </c>
      <c r="K256" s="79">
        <f t="shared" si="40"/>
        <v>3240.8044996272174</v>
      </c>
      <c r="L256" s="79">
        <f t="shared" si="37"/>
        <v>2979.2901994871436</v>
      </c>
      <c r="M256" s="79">
        <f t="shared" si="38"/>
        <v>2771.8353802161787</v>
      </c>
      <c r="N256" s="83"/>
      <c r="O256" s="84"/>
      <c r="P256" s="84"/>
      <c r="Q256" s="84"/>
      <c r="R256" s="85"/>
      <c r="S256" s="21"/>
    </row>
    <row r="257" spans="2:19" ht="15.5" hidden="1">
      <c r="B257" s="18"/>
      <c r="C257" s="92">
        <v>234000</v>
      </c>
      <c r="D257" s="93">
        <f t="shared" si="36"/>
        <v>0</v>
      </c>
      <c r="E257" s="79">
        <f t="shared" si="39"/>
        <v>10475.722723304218</v>
      </c>
      <c r="F257" s="79">
        <f t="shared" si="39"/>
        <v>7224.1708298128215</v>
      </c>
      <c r="G257" s="79">
        <f t="shared" si="39"/>
        <v>5663.3247866586926</v>
      </c>
      <c r="H257" s="79">
        <f t="shared" si="39"/>
        <v>4694.4417617372628</v>
      </c>
      <c r="I257" s="79">
        <f t="shared" si="39"/>
        <v>4051.5542083132409</v>
      </c>
      <c r="J257" s="79">
        <f t="shared" si="39"/>
        <v>3594.9336817109038</v>
      </c>
      <c r="K257" s="79">
        <f t="shared" si="40"/>
        <v>3254.7135318144587</v>
      </c>
      <c r="L257" s="79">
        <f t="shared" si="37"/>
        <v>2992.0768527038267</v>
      </c>
      <c r="M257" s="79">
        <f t="shared" si="38"/>
        <v>2783.7316694016558</v>
      </c>
      <c r="N257" s="83"/>
      <c r="O257" s="84"/>
      <c r="P257" s="84"/>
      <c r="Q257" s="84"/>
      <c r="R257" s="85"/>
      <c r="S257" s="21"/>
    </row>
    <row r="258" spans="2:19" ht="15.5">
      <c r="B258" s="18"/>
      <c r="C258" s="86">
        <v>235000</v>
      </c>
      <c r="D258" s="87">
        <f t="shared" si="36"/>
        <v>0</v>
      </c>
      <c r="E258" s="87">
        <f t="shared" si="39"/>
        <v>10520.490769130303</v>
      </c>
      <c r="F258" s="87">
        <f t="shared" si="39"/>
        <v>7255.0433547265511</v>
      </c>
      <c r="G258" s="87">
        <f t="shared" si="39"/>
        <v>5687.5270293367203</v>
      </c>
      <c r="H258" s="87">
        <f t="shared" si="39"/>
        <v>4714.5034786677643</v>
      </c>
      <c r="I258" s="87">
        <f t="shared" si="39"/>
        <v>4068.8685425368017</v>
      </c>
      <c r="J258" s="87">
        <f t="shared" si="39"/>
        <v>3610.2966461626597</v>
      </c>
      <c r="K258" s="87">
        <f t="shared" si="40"/>
        <v>3268.6225640016996</v>
      </c>
      <c r="L258" s="87">
        <f t="shared" si="37"/>
        <v>3004.8635059205094</v>
      </c>
      <c r="M258" s="87">
        <f t="shared" si="38"/>
        <v>2795.627958587133</v>
      </c>
      <c r="N258" s="88"/>
      <c r="O258" s="89"/>
      <c r="P258" s="89"/>
      <c r="Q258" s="89"/>
      <c r="R258" s="90"/>
      <c r="S258" s="21"/>
    </row>
    <row r="259" spans="2:19" ht="15.5" hidden="1">
      <c r="B259" s="18"/>
      <c r="C259" s="92">
        <v>236000</v>
      </c>
      <c r="D259" s="93">
        <f t="shared" si="36"/>
        <v>0</v>
      </c>
      <c r="E259" s="79">
        <f t="shared" si="39"/>
        <v>10565.258814956391</v>
      </c>
      <c r="F259" s="79">
        <f t="shared" si="39"/>
        <v>7285.9158796402826</v>
      </c>
      <c r="G259" s="79">
        <f t="shared" si="39"/>
        <v>5711.7292720147489</v>
      </c>
      <c r="H259" s="79">
        <f t="shared" si="39"/>
        <v>4734.5651955982648</v>
      </c>
      <c r="I259" s="79">
        <f t="shared" si="39"/>
        <v>4086.1828767603624</v>
      </c>
      <c r="J259" s="79">
        <f t="shared" si="39"/>
        <v>3625.6596106144157</v>
      </c>
      <c r="K259" s="79">
        <f t="shared" si="40"/>
        <v>3282.531596188941</v>
      </c>
      <c r="L259" s="79">
        <f t="shared" si="37"/>
        <v>3017.6501591371925</v>
      </c>
      <c r="M259" s="79">
        <f t="shared" si="38"/>
        <v>2807.5242477726101</v>
      </c>
      <c r="N259" s="83"/>
      <c r="O259" s="84"/>
      <c r="P259" s="84"/>
      <c r="Q259" s="84"/>
      <c r="R259" s="85"/>
      <c r="S259" s="21"/>
    </row>
    <row r="260" spans="2:19" ht="15.5" hidden="1">
      <c r="B260" s="18"/>
      <c r="C260" s="92">
        <v>237000</v>
      </c>
      <c r="D260" s="93">
        <f t="shared" si="36"/>
        <v>0</v>
      </c>
      <c r="E260" s="79">
        <f t="shared" si="39"/>
        <v>10610.026860782476</v>
      </c>
      <c r="F260" s="79">
        <f t="shared" si="39"/>
        <v>7316.7884045540122</v>
      </c>
      <c r="G260" s="79">
        <f t="shared" si="39"/>
        <v>5735.9315146927775</v>
      </c>
      <c r="H260" s="79">
        <f t="shared" si="39"/>
        <v>4754.6269125287663</v>
      </c>
      <c r="I260" s="79">
        <f t="shared" si="39"/>
        <v>4103.4972109839227</v>
      </c>
      <c r="J260" s="79">
        <f t="shared" si="39"/>
        <v>3641.0225750661716</v>
      </c>
      <c r="K260" s="79">
        <f t="shared" si="40"/>
        <v>3296.4406283761828</v>
      </c>
      <c r="L260" s="79">
        <f t="shared" si="37"/>
        <v>3030.4368123538752</v>
      </c>
      <c r="M260" s="79">
        <f t="shared" si="38"/>
        <v>2819.4205369580873</v>
      </c>
      <c r="N260" s="83"/>
      <c r="O260" s="84"/>
      <c r="P260" s="84"/>
      <c r="Q260" s="84"/>
      <c r="R260" s="85"/>
      <c r="S260" s="21"/>
    </row>
    <row r="261" spans="2:19" ht="15.5" hidden="1">
      <c r="B261" s="18"/>
      <c r="C261" s="92">
        <v>238000</v>
      </c>
      <c r="D261" s="93">
        <f t="shared" si="36"/>
        <v>0</v>
      </c>
      <c r="E261" s="79">
        <f t="shared" si="39"/>
        <v>10654.794906608564</v>
      </c>
      <c r="F261" s="79">
        <f t="shared" si="39"/>
        <v>7347.6609294677419</v>
      </c>
      <c r="G261" s="79">
        <f t="shared" si="39"/>
        <v>5760.1337573708061</v>
      </c>
      <c r="H261" s="79">
        <f t="shared" si="39"/>
        <v>4774.6886294592678</v>
      </c>
      <c r="I261" s="79">
        <f t="shared" si="39"/>
        <v>4120.8115452074835</v>
      </c>
      <c r="J261" s="79">
        <f t="shared" si="39"/>
        <v>3656.3855395179276</v>
      </c>
      <c r="K261" s="79">
        <f t="shared" si="40"/>
        <v>3310.3496605634236</v>
      </c>
      <c r="L261" s="79">
        <f t="shared" si="37"/>
        <v>3043.2234655705583</v>
      </c>
      <c r="M261" s="79">
        <f t="shared" si="38"/>
        <v>2831.3168261435644</v>
      </c>
      <c r="N261" s="83"/>
      <c r="O261" s="84"/>
      <c r="P261" s="84"/>
      <c r="Q261" s="84"/>
      <c r="R261" s="85"/>
      <c r="S261" s="21"/>
    </row>
    <row r="262" spans="2:19" ht="15.5" hidden="1">
      <c r="B262" s="18"/>
      <c r="C262" s="92">
        <v>239000</v>
      </c>
      <c r="D262" s="93">
        <f t="shared" si="36"/>
        <v>0</v>
      </c>
      <c r="E262" s="79">
        <f t="shared" si="39"/>
        <v>10699.56295243465</v>
      </c>
      <c r="F262" s="79">
        <f t="shared" si="39"/>
        <v>7378.5334543814724</v>
      </c>
      <c r="G262" s="79">
        <f t="shared" si="39"/>
        <v>5784.3360000488346</v>
      </c>
      <c r="H262" s="79">
        <f t="shared" si="39"/>
        <v>4794.7503463897683</v>
      </c>
      <c r="I262" s="79">
        <f t="shared" si="39"/>
        <v>4138.1258794310452</v>
      </c>
      <c r="J262" s="79">
        <f t="shared" si="39"/>
        <v>3671.7485039696835</v>
      </c>
      <c r="K262" s="79">
        <f t="shared" si="40"/>
        <v>3324.258692750665</v>
      </c>
      <c r="L262" s="79">
        <f t="shared" si="37"/>
        <v>3056.0101187872415</v>
      </c>
      <c r="M262" s="79">
        <f t="shared" si="38"/>
        <v>2843.2131153290416</v>
      </c>
      <c r="N262" s="83"/>
      <c r="O262" s="84"/>
      <c r="P262" s="84"/>
      <c r="Q262" s="84"/>
      <c r="R262" s="85"/>
      <c r="S262" s="21"/>
    </row>
    <row r="263" spans="2:19" ht="15.5">
      <c r="B263" s="18"/>
      <c r="C263" s="92">
        <v>240000</v>
      </c>
      <c r="D263" s="93">
        <f t="shared" si="36"/>
        <v>0</v>
      </c>
      <c r="E263" s="79">
        <f t="shared" si="39"/>
        <v>10744.330998260735</v>
      </c>
      <c r="F263" s="79">
        <f t="shared" si="39"/>
        <v>7409.4059792952021</v>
      </c>
      <c r="G263" s="79">
        <f t="shared" si="39"/>
        <v>5808.5382427268642</v>
      </c>
      <c r="H263" s="79">
        <f t="shared" si="39"/>
        <v>4814.8120633202698</v>
      </c>
      <c r="I263" s="79">
        <f t="shared" si="39"/>
        <v>4155.4402136546059</v>
      </c>
      <c r="J263" s="79">
        <f t="shared" si="39"/>
        <v>3687.1114684214403</v>
      </c>
      <c r="K263" s="79">
        <f t="shared" si="40"/>
        <v>3338.1677249379059</v>
      </c>
      <c r="L263" s="79">
        <f t="shared" si="37"/>
        <v>3068.7967720039246</v>
      </c>
      <c r="M263" s="79">
        <f t="shared" si="38"/>
        <v>2855.1094045145187</v>
      </c>
      <c r="N263" s="88"/>
      <c r="O263" s="89"/>
      <c r="P263" s="89"/>
      <c r="Q263" s="89"/>
      <c r="R263" s="90"/>
      <c r="S263" s="21"/>
    </row>
    <row r="264" spans="2:19" ht="15.5" hidden="1">
      <c r="B264" s="18"/>
      <c r="C264" s="78">
        <v>241000</v>
      </c>
      <c r="D264" s="79">
        <f t="shared" si="36"/>
        <v>0</v>
      </c>
      <c r="E264" s="79">
        <f t="shared" si="39"/>
        <v>10789.099044086823</v>
      </c>
      <c r="F264" s="79">
        <f t="shared" si="39"/>
        <v>7440.2785042089317</v>
      </c>
      <c r="G264" s="79">
        <f t="shared" si="39"/>
        <v>5832.7404854048918</v>
      </c>
      <c r="H264" s="79">
        <f t="shared" si="39"/>
        <v>4834.8737802507712</v>
      </c>
      <c r="I264" s="79">
        <f t="shared" si="39"/>
        <v>4172.7545478781667</v>
      </c>
      <c r="J264" s="79">
        <f t="shared" si="39"/>
        <v>3702.4744328731963</v>
      </c>
      <c r="K264" s="79">
        <f t="shared" si="40"/>
        <v>3352.0767571251477</v>
      </c>
      <c r="L264" s="79">
        <f t="shared" si="37"/>
        <v>3081.5834252206073</v>
      </c>
      <c r="M264" s="79">
        <f t="shared" si="38"/>
        <v>2867.0056936999958</v>
      </c>
      <c r="N264" s="83"/>
      <c r="O264" s="84"/>
      <c r="P264" s="84"/>
      <c r="Q264" s="84"/>
      <c r="R264" s="85"/>
      <c r="S264" s="21"/>
    </row>
    <row r="265" spans="2:19" ht="15.5" hidden="1">
      <c r="B265" s="18"/>
      <c r="C265" s="78">
        <v>242000</v>
      </c>
      <c r="D265" s="79">
        <f t="shared" si="36"/>
        <v>0</v>
      </c>
      <c r="E265" s="79">
        <f t="shared" si="39"/>
        <v>10833.867089912908</v>
      </c>
      <c r="F265" s="79">
        <f t="shared" si="39"/>
        <v>7471.1510291226614</v>
      </c>
      <c r="G265" s="79">
        <f t="shared" si="39"/>
        <v>5856.9427280829204</v>
      </c>
      <c r="H265" s="79">
        <f t="shared" si="39"/>
        <v>4854.9354971812718</v>
      </c>
      <c r="I265" s="79">
        <f t="shared" si="39"/>
        <v>4190.0688821017275</v>
      </c>
      <c r="J265" s="79">
        <f t="shared" si="39"/>
        <v>3717.8373973249522</v>
      </c>
      <c r="K265" s="79">
        <f t="shared" si="40"/>
        <v>3365.985789312389</v>
      </c>
      <c r="L265" s="79">
        <f t="shared" si="37"/>
        <v>3094.3700784372904</v>
      </c>
      <c r="M265" s="79">
        <f t="shared" si="38"/>
        <v>2878.901982885473</v>
      </c>
      <c r="N265" s="83"/>
      <c r="O265" s="84"/>
      <c r="P265" s="84"/>
      <c r="Q265" s="84"/>
      <c r="R265" s="85"/>
      <c r="S265" s="21"/>
    </row>
    <row r="266" spans="2:19" ht="15.5" hidden="1">
      <c r="B266" s="18"/>
      <c r="C266" s="78">
        <v>243000</v>
      </c>
      <c r="D266" s="79">
        <f t="shared" si="36"/>
        <v>0</v>
      </c>
      <c r="E266" s="79">
        <f t="shared" si="39"/>
        <v>10878.635135738994</v>
      </c>
      <c r="F266" s="79">
        <f t="shared" si="39"/>
        <v>7502.0235540363929</v>
      </c>
      <c r="G266" s="79">
        <f t="shared" si="39"/>
        <v>5881.144970760949</v>
      </c>
      <c r="H266" s="79">
        <f t="shared" si="39"/>
        <v>4874.9972141117732</v>
      </c>
      <c r="I266" s="79">
        <f t="shared" si="39"/>
        <v>4207.3832163252882</v>
      </c>
      <c r="J266" s="79">
        <f t="shared" si="39"/>
        <v>3733.2003617767082</v>
      </c>
      <c r="K266" s="79">
        <f t="shared" si="40"/>
        <v>3379.8948214996299</v>
      </c>
      <c r="L266" s="79">
        <f t="shared" si="37"/>
        <v>3107.1567316539736</v>
      </c>
      <c r="M266" s="79">
        <f t="shared" si="38"/>
        <v>2890.7982720709501</v>
      </c>
      <c r="N266" s="83"/>
      <c r="O266" s="84"/>
      <c r="P266" s="84"/>
      <c r="Q266" s="84"/>
      <c r="R266" s="85"/>
      <c r="S266" s="21"/>
    </row>
    <row r="267" spans="2:19" ht="15.5" hidden="1">
      <c r="B267" s="18"/>
      <c r="C267" s="78">
        <v>244000</v>
      </c>
      <c r="D267" s="79">
        <f t="shared" si="36"/>
        <v>0</v>
      </c>
      <c r="E267" s="79">
        <f t="shared" si="39"/>
        <v>10923.403181565081</v>
      </c>
      <c r="F267" s="79">
        <f t="shared" si="39"/>
        <v>7532.8960789501225</v>
      </c>
      <c r="G267" s="79">
        <f t="shared" si="39"/>
        <v>5905.3472134389776</v>
      </c>
      <c r="H267" s="79">
        <f t="shared" si="39"/>
        <v>4895.0589310422747</v>
      </c>
      <c r="I267" s="79">
        <f t="shared" si="39"/>
        <v>4224.6975505488499</v>
      </c>
      <c r="J267" s="79">
        <f t="shared" si="39"/>
        <v>3748.5633262284641</v>
      </c>
      <c r="K267" s="79">
        <f t="shared" si="40"/>
        <v>3393.8038536868717</v>
      </c>
      <c r="L267" s="79">
        <f t="shared" si="37"/>
        <v>3119.9433848706567</v>
      </c>
      <c r="M267" s="79">
        <f t="shared" si="38"/>
        <v>2902.6945612564273</v>
      </c>
      <c r="N267" s="83"/>
      <c r="O267" s="84"/>
      <c r="P267" s="84"/>
      <c r="Q267" s="84"/>
      <c r="R267" s="85"/>
      <c r="S267" s="21"/>
    </row>
    <row r="268" spans="2:19" ht="15.5">
      <c r="B268" s="18"/>
      <c r="C268" s="86">
        <v>245000</v>
      </c>
      <c r="D268" s="87">
        <f t="shared" si="36"/>
        <v>0</v>
      </c>
      <c r="E268" s="87">
        <f t="shared" si="39"/>
        <v>10968.171227391167</v>
      </c>
      <c r="F268" s="87">
        <f t="shared" si="39"/>
        <v>7563.7686038638521</v>
      </c>
      <c r="G268" s="87">
        <f t="shared" si="39"/>
        <v>5929.5494561170062</v>
      </c>
      <c r="H268" s="87">
        <f t="shared" ref="H268:J331" si="41">PMT(H$11,H$6,$C268*(-1))</f>
        <v>4915.1206479727753</v>
      </c>
      <c r="I268" s="87">
        <f t="shared" si="41"/>
        <v>4242.0118847724107</v>
      </c>
      <c r="J268" s="87">
        <f t="shared" si="41"/>
        <v>3763.9262906802201</v>
      </c>
      <c r="K268" s="87">
        <f t="shared" si="40"/>
        <v>3407.7128858741125</v>
      </c>
      <c r="L268" s="87">
        <f t="shared" si="37"/>
        <v>3132.7300380873398</v>
      </c>
      <c r="M268" s="87">
        <f t="shared" si="38"/>
        <v>2914.5908504419044</v>
      </c>
      <c r="N268" s="88"/>
      <c r="O268" s="89"/>
      <c r="P268" s="89"/>
      <c r="Q268" s="89"/>
      <c r="R268" s="90"/>
      <c r="S268" s="21"/>
    </row>
    <row r="269" spans="2:19" ht="15.5" hidden="1">
      <c r="B269" s="18"/>
      <c r="C269" s="78">
        <v>246000</v>
      </c>
      <c r="D269" s="79">
        <f t="shared" si="36"/>
        <v>0</v>
      </c>
      <c r="E269" s="79">
        <f t="shared" ref="E269:J332" si="42">PMT(E$11,E$6,$C269*(-1))</f>
        <v>11012.939273217253</v>
      </c>
      <c r="F269" s="79">
        <f t="shared" si="42"/>
        <v>7594.6411287775827</v>
      </c>
      <c r="G269" s="79">
        <f t="shared" si="42"/>
        <v>5953.7516987950357</v>
      </c>
      <c r="H269" s="79">
        <f t="shared" si="41"/>
        <v>4935.1823649032767</v>
      </c>
      <c r="I269" s="79">
        <f t="shared" si="41"/>
        <v>4259.3262189959705</v>
      </c>
      <c r="J269" s="79">
        <f t="shared" si="41"/>
        <v>3779.289255131976</v>
      </c>
      <c r="K269" s="79">
        <f t="shared" si="40"/>
        <v>3421.6219180613543</v>
      </c>
      <c r="L269" s="79">
        <f t="shared" si="37"/>
        <v>3145.5166913040225</v>
      </c>
      <c r="M269" s="79">
        <f t="shared" si="38"/>
        <v>2926.487139627382</v>
      </c>
      <c r="N269" s="83"/>
      <c r="O269" s="84"/>
      <c r="P269" s="84"/>
      <c r="Q269" s="84"/>
      <c r="R269" s="85"/>
      <c r="S269" s="21"/>
    </row>
    <row r="270" spans="2:19" ht="15.5" hidden="1">
      <c r="B270" s="18"/>
      <c r="C270" s="78">
        <v>247000</v>
      </c>
      <c r="D270" s="79">
        <f t="shared" si="36"/>
        <v>0</v>
      </c>
      <c r="E270" s="79">
        <f t="shared" si="42"/>
        <v>11057.70731904334</v>
      </c>
      <c r="F270" s="79">
        <f t="shared" si="42"/>
        <v>7625.5136536913124</v>
      </c>
      <c r="G270" s="79">
        <f t="shared" si="42"/>
        <v>5977.9539414730634</v>
      </c>
      <c r="H270" s="79">
        <f t="shared" si="41"/>
        <v>4955.2440818337782</v>
      </c>
      <c r="I270" s="79">
        <f t="shared" si="41"/>
        <v>4276.6405532195313</v>
      </c>
      <c r="J270" s="79">
        <f t="shared" si="41"/>
        <v>3794.6522195837319</v>
      </c>
      <c r="K270" s="79">
        <f t="shared" si="40"/>
        <v>3435.5309502485948</v>
      </c>
      <c r="L270" s="79">
        <f t="shared" si="37"/>
        <v>3158.3033445207057</v>
      </c>
      <c r="M270" s="79">
        <f t="shared" si="38"/>
        <v>2938.3834288128592</v>
      </c>
      <c r="N270" s="83"/>
      <c r="O270" s="84"/>
      <c r="P270" s="84"/>
      <c r="Q270" s="84"/>
      <c r="R270" s="85"/>
      <c r="S270" s="21"/>
    </row>
    <row r="271" spans="2:19" ht="15.5" hidden="1">
      <c r="B271" s="18"/>
      <c r="C271" s="78">
        <v>248000</v>
      </c>
      <c r="D271" s="79">
        <f t="shared" si="36"/>
        <v>0</v>
      </c>
      <c r="E271" s="79">
        <f t="shared" si="42"/>
        <v>11102.475364869426</v>
      </c>
      <c r="F271" s="79">
        <f t="shared" si="42"/>
        <v>7656.386178605042</v>
      </c>
      <c r="G271" s="79">
        <f t="shared" si="42"/>
        <v>6002.156184151092</v>
      </c>
      <c r="H271" s="79">
        <f t="shared" si="41"/>
        <v>4975.3057987642787</v>
      </c>
      <c r="I271" s="79">
        <f t="shared" si="41"/>
        <v>4293.954887443092</v>
      </c>
      <c r="J271" s="79">
        <f t="shared" si="41"/>
        <v>3810.0151840354879</v>
      </c>
      <c r="K271" s="79">
        <f t="shared" si="40"/>
        <v>3449.4399824358366</v>
      </c>
      <c r="L271" s="79">
        <f t="shared" si="37"/>
        <v>3171.0899977373888</v>
      </c>
      <c r="M271" s="79">
        <f t="shared" si="38"/>
        <v>2950.2797179983359</v>
      </c>
      <c r="N271" s="83"/>
      <c r="O271" s="84"/>
      <c r="P271" s="84"/>
      <c r="Q271" s="84"/>
      <c r="R271" s="85"/>
      <c r="S271" s="21"/>
    </row>
    <row r="272" spans="2:19" ht="15.5" hidden="1">
      <c r="B272" s="18"/>
      <c r="C272" s="78">
        <v>249000</v>
      </c>
      <c r="D272" s="79">
        <f t="shared" si="36"/>
        <v>0</v>
      </c>
      <c r="E272" s="79">
        <f t="shared" si="42"/>
        <v>11147.243410695513</v>
      </c>
      <c r="F272" s="79">
        <f t="shared" si="42"/>
        <v>7687.2587035187717</v>
      </c>
      <c r="G272" s="79">
        <f t="shared" si="42"/>
        <v>6026.3584268291206</v>
      </c>
      <c r="H272" s="79">
        <f t="shared" si="41"/>
        <v>4995.3675156947802</v>
      </c>
      <c r="I272" s="79">
        <f t="shared" si="41"/>
        <v>4311.2692216666537</v>
      </c>
      <c r="J272" s="79">
        <f t="shared" si="41"/>
        <v>3825.3781484872438</v>
      </c>
      <c r="K272" s="79">
        <f t="shared" si="40"/>
        <v>3463.3490146230783</v>
      </c>
      <c r="L272" s="79">
        <f t="shared" si="37"/>
        <v>3183.8766509540715</v>
      </c>
      <c r="M272" s="79">
        <f t="shared" si="38"/>
        <v>2962.176007183813</v>
      </c>
      <c r="N272" s="83"/>
      <c r="O272" s="84"/>
      <c r="P272" s="84"/>
      <c r="Q272" s="84"/>
      <c r="R272" s="85"/>
      <c r="S272" s="21"/>
    </row>
    <row r="273" spans="2:19" ht="15.5">
      <c r="B273" s="18"/>
      <c r="C273" s="78">
        <v>250000</v>
      </c>
      <c r="D273" s="79">
        <f t="shared" si="36"/>
        <v>0</v>
      </c>
      <c r="E273" s="79">
        <f t="shared" si="42"/>
        <v>11192.011456521599</v>
      </c>
      <c r="F273" s="79">
        <f t="shared" si="42"/>
        <v>7718.1312284325022</v>
      </c>
      <c r="G273" s="79">
        <f t="shared" si="42"/>
        <v>6050.5606695071492</v>
      </c>
      <c r="H273" s="79">
        <f t="shared" si="41"/>
        <v>5015.4292326252807</v>
      </c>
      <c r="I273" s="79">
        <f t="shared" si="41"/>
        <v>4328.5835558902145</v>
      </c>
      <c r="J273" s="79">
        <f t="shared" si="41"/>
        <v>3840.7411129389998</v>
      </c>
      <c r="K273" s="79">
        <f t="shared" si="40"/>
        <v>3477.2580468103192</v>
      </c>
      <c r="L273" s="79">
        <f t="shared" si="37"/>
        <v>3196.6633041707546</v>
      </c>
      <c r="M273" s="79">
        <f t="shared" si="38"/>
        <v>2974.0722963692901</v>
      </c>
      <c r="N273" s="88"/>
      <c r="O273" s="89"/>
      <c r="P273" s="89"/>
      <c r="Q273" s="89"/>
      <c r="R273" s="90"/>
      <c r="S273" s="21"/>
    </row>
    <row r="274" spans="2:19" ht="15.5" hidden="1">
      <c r="B274" s="18"/>
      <c r="C274" s="92">
        <v>251000</v>
      </c>
      <c r="D274" s="79">
        <f t="shared" ref="D274:D323" si="43">IF(OR($V$19="P4",$V$19="P5"),PMT(D$11,D$6,$C274*(-1)),0)</f>
        <v>0</v>
      </c>
      <c r="E274" s="79">
        <f t="shared" si="42"/>
        <v>11236.779502347687</v>
      </c>
      <c r="F274" s="79">
        <f t="shared" si="42"/>
        <v>7749.0037533462319</v>
      </c>
      <c r="G274" s="79">
        <f t="shared" si="42"/>
        <v>6074.7629121851778</v>
      </c>
      <c r="H274" s="79">
        <f t="shared" si="41"/>
        <v>5035.4909495557822</v>
      </c>
      <c r="I274" s="79">
        <f t="shared" si="41"/>
        <v>4345.8978901137752</v>
      </c>
      <c r="J274" s="79">
        <f t="shared" si="41"/>
        <v>3856.1040773907557</v>
      </c>
      <c r="K274" s="79">
        <f t="shared" si="40"/>
        <v>3491.1670789975606</v>
      </c>
      <c r="L274" s="79">
        <f t="shared" si="37"/>
        <v>3209.4499573874377</v>
      </c>
      <c r="M274" s="79">
        <f t="shared" si="38"/>
        <v>2985.9685855547677</v>
      </c>
      <c r="N274" s="94"/>
      <c r="O274" s="95"/>
      <c r="P274" s="95"/>
      <c r="Q274" s="95"/>
      <c r="R274" s="96"/>
      <c r="S274" s="21"/>
    </row>
    <row r="275" spans="2:19" ht="15.5" hidden="1">
      <c r="B275" s="18"/>
      <c r="C275" s="78">
        <v>252000</v>
      </c>
      <c r="D275" s="79">
        <f t="shared" si="43"/>
        <v>0</v>
      </c>
      <c r="E275" s="79">
        <f t="shared" si="42"/>
        <v>11281.547548173772</v>
      </c>
      <c r="F275" s="79">
        <f t="shared" si="42"/>
        <v>7779.8762782599615</v>
      </c>
      <c r="G275" s="79">
        <f t="shared" si="42"/>
        <v>6098.9651548632073</v>
      </c>
      <c r="H275" s="79">
        <f t="shared" si="41"/>
        <v>5055.5526664862828</v>
      </c>
      <c r="I275" s="79">
        <f t="shared" si="41"/>
        <v>4363.212224337336</v>
      </c>
      <c r="J275" s="79">
        <f t="shared" si="41"/>
        <v>3871.4670418425117</v>
      </c>
      <c r="K275" s="79">
        <f t="shared" si="40"/>
        <v>3505.0761111848014</v>
      </c>
      <c r="L275" s="79">
        <f t="shared" si="37"/>
        <v>3222.2366106041204</v>
      </c>
      <c r="M275" s="79">
        <f t="shared" si="38"/>
        <v>2997.8648747402449</v>
      </c>
      <c r="N275" s="97"/>
      <c r="O275" s="98"/>
      <c r="P275" s="98"/>
      <c r="Q275" s="98"/>
      <c r="R275" s="99"/>
      <c r="S275" s="21"/>
    </row>
    <row r="276" spans="2:19" ht="15.5" hidden="1">
      <c r="B276" s="18"/>
      <c r="C276" s="78">
        <v>253000</v>
      </c>
      <c r="D276" s="79">
        <f t="shared" si="43"/>
        <v>0</v>
      </c>
      <c r="E276" s="79">
        <f t="shared" si="42"/>
        <v>11326.31559399986</v>
      </c>
      <c r="F276" s="79">
        <f t="shared" si="42"/>
        <v>7810.748803173693</v>
      </c>
      <c r="G276" s="79">
        <f t="shared" si="42"/>
        <v>6123.167397541235</v>
      </c>
      <c r="H276" s="79">
        <f t="shared" si="41"/>
        <v>5075.6143834167842</v>
      </c>
      <c r="I276" s="79">
        <f t="shared" si="41"/>
        <v>4380.5265585608968</v>
      </c>
      <c r="J276" s="79">
        <f t="shared" si="41"/>
        <v>3886.8300062942676</v>
      </c>
      <c r="K276" s="79">
        <f t="shared" si="40"/>
        <v>3518.9851433720432</v>
      </c>
      <c r="L276" s="79">
        <f t="shared" si="37"/>
        <v>3235.0232638208035</v>
      </c>
      <c r="M276" s="79">
        <f t="shared" si="38"/>
        <v>3009.761163925722</v>
      </c>
      <c r="N276" s="97"/>
      <c r="O276" s="98"/>
      <c r="P276" s="98"/>
      <c r="Q276" s="98"/>
      <c r="R276" s="99"/>
      <c r="S276" s="21"/>
    </row>
    <row r="277" spans="2:19" ht="15.5" hidden="1">
      <c r="B277" s="18"/>
      <c r="C277" s="78">
        <v>254000</v>
      </c>
      <c r="D277" s="79">
        <f t="shared" si="43"/>
        <v>0</v>
      </c>
      <c r="E277" s="79">
        <f t="shared" si="42"/>
        <v>11371.083639825945</v>
      </c>
      <c r="F277" s="79">
        <f t="shared" si="42"/>
        <v>7841.6213280874226</v>
      </c>
      <c r="G277" s="79">
        <f t="shared" si="42"/>
        <v>6147.3696402192636</v>
      </c>
      <c r="H277" s="79">
        <f t="shared" si="41"/>
        <v>5095.6761003472857</v>
      </c>
      <c r="I277" s="79">
        <f t="shared" si="41"/>
        <v>4397.8408927844575</v>
      </c>
      <c r="J277" s="79">
        <f t="shared" si="41"/>
        <v>3902.1929707460235</v>
      </c>
      <c r="K277" s="79">
        <f t="shared" si="40"/>
        <v>3532.8941755592841</v>
      </c>
      <c r="L277" s="79">
        <f t="shared" si="37"/>
        <v>3247.8099170374867</v>
      </c>
      <c r="M277" s="79">
        <f t="shared" si="38"/>
        <v>3021.6574531111987</v>
      </c>
      <c r="N277" s="97"/>
      <c r="O277" s="98"/>
      <c r="P277" s="98"/>
      <c r="Q277" s="98"/>
      <c r="R277" s="99"/>
      <c r="S277" s="21"/>
    </row>
    <row r="278" spans="2:19" ht="15.5">
      <c r="B278" s="18"/>
      <c r="C278" s="86">
        <v>255000</v>
      </c>
      <c r="D278" s="87">
        <f t="shared" si="43"/>
        <v>0</v>
      </c>
      <c r="E278" s="87">
        <f t="shared" si="42"/>
        <v>11415.851685652033</v>
      </c>
      <c r="F278" s="87">
        <f t="shared" si="42"/>
        <v>7872.4938530011523</v>
      </c>
      <c r="G278" s="87">
        <f t="shared" si="42"/>
        <v>6171.5718828972922</v>
      </c>
      <c r="H278" s="87">
        <f t="shared" si="41"/>
        <v>5115.7378172777862</v>
      </c>
      <c r="I278" s="87">
        <f t="shared" si="41"/>
        <v>4415.1552270080192</v>
      </c>
      <c r="J278" s="87">
        <f t="shared" si="41"/>
        <v>3917.5559351977795</v>
      </c>
      <c r="K278" s="87">
        <f t="shared" si="40"/>
        <v>3546.8032077465255</v>
      </c>
      <c r="L278" s="87">
        <f t="shared" si="37"/>
        <v>3260.5965702541698</v>
      </c>
      <c r="M278" s="87">
        <f t="shared" si="38"/>
        <v>3033.5537422966759</v>
      </c>
      <c r="N278" s="97"/>
      <c r="O278" s="98"/>
      <c r="P278" s="98"/>
      <c r="Q278" s="98"/>
      <c r="R278" s="99"/>
      <c r="S278" s="21"/>
    </row>
    <row r="279" spans="2:19" ht="15.5" hidden="1">
      <c r="B279" s="18"/>
      <c r="C279" s="78">
        <v>256000</v>
      </c>
      <c r="D279" s="79">
        <f t="shared" si="43"/>
        <v>0</v>
      </c>
      <c r="E279" s="79">
        <f t="shared" si="42"/>
        <v>11460.619731478118</v>
      </c>
      <c r="F279" s="79">
        <f t="shared" si="42"/>
        <v>7903.3663779148819</v>
      </c>
      <c r="G279" s="79">
        <f t="shared" si="42"/>
        <v>6195.7741255753208</v>
      </c>
      <c r="H279" s="79">
        <f t="shared" si="41"/>
        <v>5135.7995342082877</v>
      </c>
      <c r="I279" s="79">
        <f t="shared" si="41"/>
        <v>4432.46956123158</v>
      </c>
      <c r="J279" s="79">
        <f t="shared" si="41"/>
        <v>3932.9188996495363</v>
      </c>
      <c r="K279" s="79">
        <f t="shared" si="40"/>
        <v>3560.7122399337673</v>
      </c>
      <c r="L279" s="79">
        <f t="shared" si="37"/>
        <v>3273.383223470853</v>
      </c>
      <c r="M279" s="79">
        <f t="shared" si="38"/>
        <v>3045.4500314821535</v>
      </c>
      <c r="N279" s="97"/>
      <c r="O279" s="98"/>
      <c r="P279" s="98"/>
      <c r="Q279" s="98"/>
      <c r="R279" s="99"/>
      <c r="S279" s="21"/>
    </row>
    <row r="280" spans="2:19" ht="15.5" hidden="1">
      <c r="B280" s="18"/>
      <c r="C280" s="78">
        <v>257000</v>
      </c>
      <c r="D280" s="79">
        <f t="shared" si="43"/>
        <v>0</v>
      </c>
      <c r="E280" s="79">
        <f t="shared" si="42"/>
        <v>11505.387777304204</v>
      </c>
      <c r="F280" s="79">
        <f t="shared" si="42"/>
        <v>7934.2389028286125</v>
      </c>
      <c r="G280" s="79">
        <f t="shared" si="42"/>
        <v>6219.9763682533494</v>
      </c>
      <c r="H280" s="79">
        <f t="shared" si="41"/>
        <v>5155.8612511387882</v>
      </c>
      <c r="I280" s="79">
        <f t="shared" si="41"/>
        <v>4449.7838954551407</v>
      </c>
      <c r="J280" s="79">
        <f t="shared" si="41"/>
        <v>3948.2818641012923</v>
      </c>
      <c r="K280" s="79">
        <f t="shared" si="40"/>
        <v>3574.6212721210081</v>
      </c>
      <c r="L280" s="79">
        <f t="shared" si="37"/>
        <v>3286.1698766875361</v>
      </c>
      <c r="M280" s="79">
        <f t="shared" si="38"/>
        <v>3057.3463206676306</v>
      </c>
      <c r="N280" s="97"/>
      <c r="O280" s="98"/>
      <c r="P280" s="98"/>
      <c r="Q280" s="98"/>
      <c r="R280" s="99"/>
      <c r="S280" s="21"/>
    </row>
    <row r="281" spans="2:19" ht="15.5" hidden="1">
      <c r="B281" s="18"/>
      <c r="C281" s="78">
        <v>258000</v>
      </c>
      <c r="D281" s="79">
        <f t="shared" si="43"/>
        <v>0</v>
      </c>
      <c r="E281" s="79">
        <f t="shared" si="42"/>
        <v>11550.15582313029</v>
      </c>
      <c r="F281" s="79">
        <f t="shared" si="42"/>
        <v>7965.1114277423421</v>
      </c>
      <c r="G281" s="79">
        <f t="shared" si="42"/>
        <v>6244.1786109313789</v>
      </c>
      <c r="H281" s="79">
        <f t="shared" si="41"/>
        <v>5175.9229680692897</v>
      </c>
      <c r="I281" s="79">
        <f t="shared" si="41"/>
        <v>4467.0982296787006</v>
      </c>
      <c r="J281" s="79">
        <f t="shared" si="41"/>
        <v>3963.6448285530482</v>
      </c>
      <c r="K281" s="79">
        <f t="shared" si="40"/>
        <v>3588.5303043082495</v>
      </c>
      <c r="L281" s="79">
        <f t="shared" si="37"/>
        <v>3298.9565299042188</v>
      </c>
      <c r="M281" s="79">
        <f t="shared" si="38"/>
        <v>3069.2426098531078</v>
      </c>
      <c r="N281" s="97"/>
      <c r="O281" s="98"/>
      <c r="P281" s="98"/>
      <c r="Q281" s="98"/>
      <c r="R281" s="99"/>
      <c r="S281" s="21"/>
    </row>
    <row r="282" spans="2:19" ht="15.5" hidden="1">
      <c r="B282" s="18"/>
      <c r="C282" s="78">
        <v>259000</v>
      </c>
      <c r="D282" s="79">
        <f t="shared" si="43"/>
        <v>0</v>
      </c>
      <c r="E282" s="79">
        <f t="shared" si="42"/>
        <v>11594.923868956377</v>
      </c>
      <c r="F282" s="79">
        <f t="shared" si="42"/>
        <v>7995.9839526560718</v>
      </c>
      <c r="G282" s="79">
        <f t="shared" si="42"/>
        <v>6268.3808536094066</v>
      </c>
      <c r="H282" s="79">
        <f t="shared" si="41"/>
        <v>5195.9846849997903</v>
      </c>
      <c r="I282" s="79">
        <f t="shared" si="41"/>
        <v>4484.4125639022614</v>
      </c>
      <c r="J282" s="79">
        <f t="shared" si="41"/>
        <v>3979.0077930048042</v>
      </c>
      <c r="K282" s="79">
        <f t="shared" si="40"/>
        <v>3602.4393364954904</v>
      </c>
      <c r="L282" s="79">
        <f t="shared" si="37"/>
        <v>3311.7431831209019</v>
      </c>
      <c r="M282" s="79">
        <f t="shared" si="38"/>
        <v>3081.1388990385849</v>
      </c>
      <c r="N282" s="97"/>
      <c r="O282" s="98"/>
      <c r="P282" s="98"/>
      <c r="Q282" s="98"/>
      <c r="R282" s="99"/>
      <c r="S282" s="21"/>
    </row>
    <row r="283" spans="2:19" ht="15.5">
      <c r="B283" s="18"/>
      <c r="C283" s="78">
        <v>260000</v>
      </c>
      <c r="D283" s="79">
        <f t="shared" si="43"/>
        <v>0</v>
      </c>
      <c r="E283" s="79">
        <f t="shared" si="42"/>
        <v>11639.691914782463</v>
      </c>
      <c r="F283" s="79">
        <f t="shared" si="42"/>
        <v>8026.8564775698032</v>
      </c>
      <c r="G283" s="79">
        <f t="shared" si="42"/>
        <v>6292.5830962874352</v>
      </c>
      <c r="H283" s="79">
        <f t="shared" si="41"/>
        <v>5216.0464019302917</v>
      </c>
      <c r="I283" s="79">
        <f t="shared" si="41"/>
        <v>4501.726898125823</v>
      </c>
      <c r="J283" s="79">
        <f t="shared" si="41"/>
        <v>3994.3707574565601</v>
      </c>
      <c r="K283" s="79">
        <f t="shared" si="40"/>
        <v>3616.3483686827321</v>
      </c>
      <c r="L283" s="79">
        <f t="shared" si="37"/>
        <v>3324.5298363375846</v>
      </c>
      <c r="M283" s="79">
        <f t="shared" si="38"/>
        <v>3093.035188224062</v>
      </c>
      <c r="N283" s="97"/>
      <c r="O283" s="98"/>
      <c r="P283" s="98"/>
      <c r="Q283" s="98"/>
      <c r="R283" s="99"/>
      <c r="S283" s="21"/>
    </row>
    <row r="284" spans="2:19" ht="15.5" hidden="1">
      <c r="B284" s="18"/>
      <c r="C284" s="78">
        <v>261000</v>
      </c>
      <c r="D284" s="79">
        <f t="shared" si="43"/>
        <v>0</v>
      </c>
      <c r="E284" s="79">
        <f t="shared" si="42"/>
        <v>11684.459960608548</v>
      </c>
      <c r="F284" s="79">
        <f t="shared" si="42"/>
        <v>8057.729002483532</v>
      </c>
      <c r="G284" s="79">
        <f t="shared" si="42"/>
        <v>6316.7853389654638</v>
      </c>
      <c r="H284" s="79">
        <f t="shared" si="41"/>
        <v>5236.1081188607932</v>
      </c>
      <c r="I284" s="79">
        <f t="shared" si="41"/>
        <v>4519.0412323493838</v>
      </c>
      <c r="J284" s="79">
        <f t="shared" si="41"/>
        <v>4009.7337219083161</v>
      </c>
      <c r="K284" s="79">
        <f t="shared" si="40"/>
        <v>3630.257400869973</v>
      </c>
      <c r="L284" s="79">
        <f t="shared" si="37"/>
        <v>3337.3164895542677</v>
      </c>
      <c r="M284" s="79">
        <f t="shared" si="38"/>
        <v>3104.9314774095392</v>
      </c>
      <c r="N284" s="97"/>
      <c r="O284" s="98"/>
      <c r="P284" s="98"/>
      <c r="Q284" s="98"/>
      <c r="R284" s="99"/>
      <c r="S284" s="21"/>
    </row>
    <row r="285" spans="2:19" ht="15.5" hidden="1">
      <c r="B285" s="18"/>
      <c r="C285" s="78">
        <v>262000</v>
      </c>
      <c r="D285" s="79">
        <f t="shared" si="43"/>
        <v>0</v>
      </c>
      <c r="E285" s="79">
        <f t="shared" si="42"/>
        <v>11729.228006434636</v>
      </c>
      <c r="F285" s="79">
        <f t="shared" si="42"/>
        <v>8088.6015273972616</v>
      </c>
      <c r="G285" s="79">
        <f t="shared" si="42"/>
        <v>6340.9875816434924</v>
      </c>
      <c r="H285" s="79">
        <f t="shared" si="41"/>
        <v>5256.1698357912937</v>
      </c>
      <c r="I285" s="79">
        <f t="shared" si="41"/>
        <v>4536.3555665729446</v>
      </c>
      <c r="J285" s="79">
        <f t="shared" si="41"/>
        <v>4025.096686360072</v>
      </c>
      <c r="K285" s="79">
        <f t="shared" si="40"/>
        <v>3644.1664330572144</v>
      </c>
      <c r="L285" s="79">
        <f t="shared" si="37"/>
        <v>3350.1031427709509</v>
      </c>
      <c r="M285" s="79">
        <f t="shared" si="38"/>
        <v>3116.8277665950163</v>
      </c>
      <c r="N285" s="97"/>
      <c r="O285" s="98"/>
      <c r="P285" s="98"/>
      <c r="Q285" s="98"/>
      <c r="R285" s="99"/>
      <c r="S285" s="21"/>
    </row>
    <row r="286" spans="2:19" ht="15.5" hidden="1">
      <c r="B286" s="18"/>
      <c r="C286" s="78">
        <v>263000</v>
      </c>
      <c r="D286" s="79">
        <f t="shared" si="43"/>
        <v>0</v>
      </c>
      <c r="E286" s="79">
        <f t="shared" si="42"/>
        <v>11773.996052260722</v>
      </c>
      <c r="F286" s="79">
        <f t="shared" si="42"/>
        <v>8119.4740523109913</v>
      </c>
      <c r="G286" s="79">
        <f t="shared" si="42"/>
        <v>6365.189824321521</v>
      </c>
      <c r="H286" s="79">
        <f t="shared" si="41"/>
        <v>5276.2315527217952</v>
      </c>
      <c r="I286" s="79">
        <f t="shared" si="41"/>
        <v>4553.6699007965053</v>
      </c>
      <c r="J286" s="79">
        <f t="shared" si="41"/>
        <v>4040.4596508118279</v>
      </c>
      <c r="K286" s="79">
        <f t="shared" si="40"/>
        <v>3658.0754652444552</v>
      </c>
      <c r="L286" s="79">
        <f t="shared" si="37"/>
        <v>3362.8897959876335</v>
      </c>
      <c r="M286" s="79">
        <f t="shared" si="38"/>
        <v>3128.7240557804935</v>
      </c>
      <c r="N286" s="97"/>
      <c r="O286" s="98"/>
      <c r="P286" s="98"/>
      <c r="Q286" s="98"/>
      <c r="R286" s="99"/>
      <c r="S286" s="21"/>
    </row>
    <row r="287" spans="2:19" ht="15.5" hidden="1">
      <c r="B287" s="18"/>
      <c r="C287" s="78">
        <v>264000</v>
      </c>
      <c r="D287" s="79">
        <f t="shared" si="43"/>
        <v>0</v>
      </c>
      <c r="E287" s="79">
        <f t="shared" si="42"/>
        <v>11818.764098086809</v>
      </c>
      <c r="F287" s="79">
        <f t="shared" si="42"/>
        <v>8150.3465772247228</v>
      </c>
      <c r="G287" s="79">
        <f t="shared" si="42"/>
        <v>6389.3920669995496</v>
      </c>
      <c r="H287" s="79">
        <f t="shared" si="41"/>
        <v>5296.2932696522967</v>
      </c>
      <c r="I287" s="79">
        <f t="shared" si="41"/>
        <v>4570.9842350200661</v>
      </c>
      <c r="J287" s="79">
        <f t="shared" si="41"/>
        <v>4055.8226152635839</v>
      </c>
      <c r="K287" s="79">
        <f t="shared" si="40"/>
        <v>3671.984497431697</v>
      </c>
      <c r="L287" s="79">
        <f t="shared" si="37"/>
        <v>3375.6764492043171</v>
      </c>
      <c r="M287" s="79">
        <f t="shared" si="38"/>
        <v>3140.6203449659706</v>
      </c>
      <c r="N287" s="97"/>
      <c r="O287" s="98"/>
      <c r="P287" s="98"/>
      <c r="Q287" s="98"/>
      <c r="R287" s="99"/>
      <c r="S287" s="21"/>
    </row>
    <row r="288" spans="2:19" ht="15.5">
      <c r="B288" s="18"/>
      <c r="C288" s="86">
        <v>265000</v>
      </c>
      <c r="D288" s="87">
        <f t="shared" si="43"/>
        <v>0</v>
      </c>
      <c r="E288" s="87">
        <f t="shared" si="42"/>
        <v>11863.532143912895</v>
      </c>
      <c r="F288" s="87">
        <f t="shared" si="42"/>
        <v>8181.2191021384524</v>
      </c>
      <c r="G288" s="87">
        <f t="shared" si="42"/>
        <v>6413.5943096775782</v>
      </c>
      <c r="H288" s="87">
        <f t="shared" si="41"/>
        <v>5316.3549865827972</v>
      </c>
      <c r="I288" s="87">
        <f t="shared" si="41"/>
        <v>4588.2985692436278</v>
      </c>
      <c r="J288" s="87">
        <f t="shared" si="41"/>
        <v>4071.1855797153398</v>
      </c>
      <c r="K288" s="87">
        <f t="shared" si="40"/>
        <v>3685.8935296189384</v>
      </c>
      <c r="L288" s="87">
        <f t="shared" si="37"/>
        <v>3388.4631024209998</v>
      </c>
      <c r="M288" s="87">
        <f t="shared" si="38"/>
        <v>3152.5166341514478</v>
      </c>
      <c r="N288" s="97"/>
      <c r="O288" s="98"/>
      <c r="P288" s="98"/>
      <c r="Q288" s="98"/>
      <c r="R288" s="99"/>
      <c r="S288" s="21"/>
    </row>
    <row r="289" spans="2:19" ht="15.5" hidden="1">
      <c r="B289" s="18"/>
      <c r="C289" s="78">
        <v>266000</v>
      </c>
      <c r="D289" s="79">
        <f t="shared" si="43"/>
        <v>0</v>
      </c>
      <c r="E289" s="79">
        <f t="shared" si="42"/>
        <v>11908.300189738982</v>
      </c>
      <c r="F289" s="79">
        <f t="shared" si="42"/>
        <v>8212.0916270521811</v>
      </c>
      <c r="G289" s="79">
        <f t="shared" si="42"/>
        <v>6437.7965523556068</v>
      </c>
      <c r="H289" s="79">
        <f t="shared" si="41"/>
        <v>5336.4167035132987</v>
      </c>
      <c r="I289" s="79">
        <f t="shared" si="41"/>
        <v>4605.6129034671885</v>
      </c>
      <c r="J289" s="79">
        <f t="shared" si="41"/>
        <v>4086.5485441670958</v>
      </c>
      <c r="K289" s="79">
        <f t="shared" si="40"/>
        <v>3699.8025618061793</v>
      </c>
      <c r="L289" s="79">
        <f t="shared" ref="L289:L352" si="44">PMT($L$11,$L$6,C289*(-1))</f>
        <v>3401.2497556376834</v>
      </c>
      <c r="M289" s="79">
        <f t="shared" ref="M289:M352" si="45">PMT($M$11,$M$6,C289*(-1))</f>
        <v>3164.4129233369249</v>
      </c>
      <c r="N289" s="97"/>
      <c r="O289" s="98"/>
      <c r="P289" s="98"/>
      <c r="Q289" s="98"/>
      <c r="R289" s="99"/>
      <c r="S289" s="21"/>
    </row>
    <row r="290" spans="2:19" ht="15.5" hidden="1">
      <c r="B290" s="18"/>
      <c r="C290" s="78">
        <v>267000</v>
      </c>
      <c r="D290" s="79">
        <f t="shared" si="43"/>
        <v>0</v>
      </c>
      <c r="E290" s="79">
        <f t="shared" si="42"/>
        <v>11953.068235565068</v>
      </c>
      <c r="F290" s="79">
        <f t="shared" si="42"/>
        <v>8242.9641519659126</v>
      </c>
      <c r="G290" s="79">
        <f t="shared" si="42"/>
        <v>6461.9987950336354</v>
      </c>
      <c r="H290" s="79">
        <f t="shared" si="41"/>
        <v>5356.4784204438001</v>
      </c>
      <c r="I290" s="79">
        <f t="shared" si="41"/>
        <v>4622.9272376907493</v>
      </c>
      <c r="J290" s="79">
        <f t="shared" si="41"/>
        <v>4101.9115086188522</v>
      </c>
      <c r="K290" s="79">
        <f t="shared" ref="K290:K353" si="46">PMT($K$11,$K$6,C290*(-1))</f>
        <v>3713.711593993421</v>
      </c>
      <c r="L290" s="79">
        <f t="shared" si="44"/>
        <v>3414.0364088543661</v>
      </c>
      <c r="M290" s="79">
        <f t="shared" si="45"/>
        <v>3176.309212522402</v>
      </c>
      <c r="N290" s="97"/>
      <c r="O290" s="98"/>
      <c r="P290" s="98"/>
      <c r="Q290" s="98"/>
      <c r="R290" s="99"/>
      <c r="S290" s="21"/>
    </row>
    <row r="291" spans="2:19" ht="15.5" hidden="1">
      <c r="B291" s="18"/>
      <c r="C291" s="78">
        <v>268000</v>
      </c>
      <c r="D291" s="79">
        <f t="shared" si="43"/>
        <v>0</v>
      </c>
      <c r="E291" s="79">
        <f t="shared" si="42"/>
        <v>11997.836281391155</v>
      </c>
      <c r="F291" s="79">
        <f t="shared" si="42"/>
        <v>8273.8366768796423</v>
      </c>
      <c r="G291" s="79">
        <f t="shared" si="42"/>
        <v>6486.201037711664</v>
      </c>
      <c r="H291" s="79">
        <f t="shared" si="41"/>
        <v>5376.5401373743007</v>
      </c>
      <c r="I291" s="79">
        <f t="shared" si="41"/>
        <v>4640.24157191431</v>
      </c>
      <c r="J291" s="79">
        <f t="shared" si="41"/>
        <v>4117.2744730706081</v>
      </c>
      <c r="K291" s="79">
        <f t="shared" si="46"/>
        <v>3727.6206261806619</v>
      </c>
      <c r="L291" s="79">
        <f t="shared" si="44"/>
        <v>3426.8230620710488</v>
      </c>
      <c r="M291" s="79">
        <f t="shared" si="45"/>
        <v>3188.2055017078792</v>
      </c>
      <c r="N291" s="97"/>
      <c r="O291" s="98"/>
      <c r="P291" s="98"/>
      <c r="Q291" s="98"/>
      <c r="R291" s="99"/>
      <c r="S291" s="21"/>
    </row>
    <row r="292" spans="2:19" ht="15.5" hidden="1">
      <c r="B292" s="18"/>
      <c r="C292" s="78">
        <v>269000</v>
      </c>
      <c r="D292" s="79">
        <f t="shared" si="43"/>
        <v>0</v>
      </c>
      <c r="E292" s="79">
        <f t="shared" si="42"/>
        <v>12042.604327217241</v>
      </c>
      <c r="F292" s="79">
        <f t="shared" si="42"/>
        <v>8304.7092017933719</v>
      </c>
      <c r="G292" s="79">
        <f t="shared" si="42"/>
        <v>6510.4032803896926</v>
      </c>
      <c r="H292" s="79">
        <f t="shared" si="41"/>
        <v>5396.6018543048021</v>
      </c>
      <c r="I292" s="79">
        <f t="shared" si="41"/>
        <v>4657.5559061378708</v>
      </c>
      <c r="J292" s="79">
        <f t="shared" si="41"/>
        <v>4132.6374375223641</v>
      </c>
      <c r="K292" s="79">
        <f t="shared" si="46"/>
        <v>3741.5296583679033</v>
      </c>
      <c r="L292" s="79">
        <f t="shared" si="44"/>
        <v>3439.6097152877323</v>
      </c>
      <c r="M292" s="79">
        <f t="shared" si="45"/>
        <v>3200.1017908933563</v>
      </c>
      <c r="N292" s="97"/>
      <c r="O292" s="98"/>
      <c r="P292" s="98"/>
      <c r="Q292" s="98"/>
      <c r="R292" s="99"/>
      <c r="S292" s="21"/>
    </row>
    <row r="293" spans="2:19" ht="15.5">
      <c r="B293" s="18"/>
      <c r="C293" s="78">
        <v>270000</v>
      </c>
      <c r="D293" s="79">
        <f t="shared" si="43"/>
        <v>0</v>
      </c>
      <c r="E293" s="79">
        <f t="shared" si="42"/>
        <v>12087.372373043328</v>
      </c>
      <c r="F293" s="79">
        <f t="shared" si="42"/>
        <v>8335.5817267071016</v>
      </c>
      <c r="G293" s="79">
        <f t="shared" si="42"/>
        <v>6534.6055230677212</v>
      </c>
      <c r="H293" s="79">
        <f t="shared" si="41"/>
        <v>5416.6635712353036</v>
      </c>
      <c r="I293" s="79">
        <f t="shared" si="41"/>
        <v>4674.8702403614316</v>
      </c>
      <c r="J293" s="79">
        <f t="shared" si="41"/>
        <v>4148.00040197412</v>
      </c>
      <c r="K293" s="79">
        <f t="shared" si="46"/>
        <v>3755.4386905551441</v>
      </c>
      <c r="L293" s="79">
        <f t="shared" si="44"/>
        <v>3452.396368504415</v>
      </c>
      <c r="M293" s="79">
        <f t="shared" si="45"/>
        <v>3211.9980800788335</v>
      </c>
      <c r="N293" s="97"/>
      <c r="O293" s="98"/>
      <c r="P293" s="98"/>
      <c r="Q293" s="98"/>
      <c r="R293" s="99"/>
      <c r="S293" s="21"/>
    </row>
    <row r="294" spans="2:19" ht="15.5" hidden="1">
      <c r="B294" s="18"/>
      <c r="C294" s="78">
        <v>271000</v>
      </c>
      <c r="D294" s="79">
        <f t="shared" si="43"/>
        <v>0</v>
      </c>
      <c r="E294" s="79">
        <f t="shared" si="42"/>
        <v>12132.140418869414</v>
      </c>
      <c r="F294" s="79">
        <f t="shared" si="42"/>
        <v>8366.454251620833</v>
      </c>
      <c r="G294" s="79">
        <f t="shared" si="42"/>
        <v>6558.8077657457497</v>
      </c>
      <c r="H294" s="79">
        <f t="shared" si="41"/>
        <v>5436.7252881658042</v>
      </c>
      <c r="I294" s="79">
        <f t="shared" si="41"/>
        <v>4692.1845745849923</v>
      </c>
      <c r="J294" s="79">
        <f t="shared" si="41"/>
        <v>4163.3633664258759</v>
      </c>
      <c r="K294" s="79">
        <f t="shared" si="46"/>
        <v>3769.3477227423859</v>
      </c>
      <c r="L294" s="79">
        <f t="shared" si="44"/>
        <v>3465.1830217210982</v>
      </c>
      <c r="M294" s="79">
        <f t="shared" si="45"/>
        <v>3223.8943692643111</v>
      </c>
      <c r="N294" s="97"/>
      <c r="O294" s="98"/>
      <c r="P294" s="98"/>
      <c r="Q294" s="98"/>
      <c r="R294" s="99"/>
      <c r="S294" s="21"/>
    </row>
    <row r="295" spans="2:19" ht="15.5" hidden="1">
      <c r="B295" s="18"/>
      <c r="C295" s="78">
        <v>272000</v>
      </c>
      <c r="D295" s="79">
        <f t="shared" si="43"/>
        <v>0</v>
      </c>
      <c r="E295" s="79">
        <f t="shared" si="42"/>
        <v>12176.9084646955</v>
      </c>
      <c r="F295" s="79">
        <f t="shared" si="42"/>
        <v>8397.3267765345627</v>
      </c>
      <c r="G295" s="79">
        <f t="shared" si="42"/>
        <v>6583.0100084237783</v>
      </c>
      <c r="H295" s="79">
        <f t="shared" si="41"/>
        <v>5456.7870050963056</v>
      </c>
      <c r="I295" s="79">
        <f t="shared" si="41"/>
        <v>4709.4989088085531</v>
      </c>
      <c r="J295" s="79">
        <f t="shared" si="41"/>
        <v>4178.7263308776319</v>
      </c>
      <c r="K295" s="79">
        <f t="shared" si="46"/>
        <v>3783.2567549296277</v>
      </c>
      <c r="L295" s="79">
        <f t="shared" si="44"/>
        <v>3477.9696749377808</v>
      </c>
      <c r="M295" s="79">
        <f t="shared" si="45"/>
        <v>3235.7906584497878</v>
      </c>
      <c r="N295" s="97"/>
      <c r="O295" s="98"/>
      <c r="P295" s="98"/>
      <c r="Q295" s="98"/>
      <c r="R295" s="99"/>
      <c r="S295" s="21"/>
    </row>
    <row r="296" spans="2:19" ht="15.5" hidden="1">
      <c r="B296" s="18"/>
      <c r="C296" s="78">
        <v>273000</v>
      </c>
      <c r="D296" s="79">
        <f t="shared" si="43"/>
        <v>0</v>
      </c>
      <c r="E296" s="79">
        <f t="shared" si="42"/>
        <v>12221.676510521587</v>
      </c>
      <c r="F296" s="79">
        <f t="shared" si="42"/>
        <v>8428.1993014482923</v>
      </c>
      <c r="G296" s="79">
        <f t="shared" si="42"/>
        <v>6607.212251101806</v>
      </c>
      <c r="H296" s="79">
        <f t="shared" si="41"/>
        <v>5476.8487220268071</v>
      </c>
      <c r="I296" s="79">
        <f t="shared" si="41"/>
        <v>4726.8132430321139</v>
      </c>
      <c r="J296" s="79">
        <f t="shared" si="41"/>
        <v>4194.0892953293878</v>
      </c>
      <c r="K296" s="79">
        <f t="shared" si="46"/>
        <v>3797.1657871168686</v>
      </c>
      <c r="L296" s="79">
        <f t="shared" si="44"/>
        <v>3490.756328154464</v>
      </c>
      <c r="M296" s="79">
        <f t="shared" si="45"/>
        <v>3247.6869476352649</v>
      </c>
      <c r="N296" s="97"/>
      <c r="O296" s="98"/>
      <c r="P296" s="98"/>
      <c r="Q296" s="98"/>
      <c r="R296" s="99"/>
      <c r="S296" s="21"/>
    </row>
    <row r="297" spans="2:19" ht="15.5" hidden="1">
      <c r="B297" s="18"/>
      <c r="C297" s="78">
        <v>274000</v>
      </c>
      <c r="D297" s="79">
        <f t="shared" si="43"/>
        <v>0</v>
      </c>
      <c r="E297" s="79">
        <f t="shared" si="42"/>
        <v>12266.444556347673</v>
      </c>
      <c r="F297" s="79">
        <f t="shared" si="42"/>
        <v>8459.0718263620238</v>
      </c>
      <c r="G297" s="79">
        <f t="shared" si="42"/>
        <v>6631.4144937798355</v>
      </c>
      <c r="H297" s="79">
        <f t="shared" si="41"/>
        <v>5496.9104389573076</v>
      </c>
      <c r="I297" s="79">
        <f t="shared" si="41"/>
        <v>4744.1275772556746</v>
      </c>
      <c r="J297" s="79">
        <f t="shared" si="41"/>
        <v>4209.4522597811438</v>
      </c>
      <c r="K297" s="79">
        <f t="shared" si="46"/>
        <v>3811.07481930411</v>
      </c>
      <c r="L297" s="79">
        <f t="shared" si="44"/>
        <v>3503.5429813711471</v>
      </c>
      <c r="M297" s="79">
        <f t="shared" si="45"/>
        <v>3259.5832368207421</v>
      </c>
      <c r="N297" s="97"/>
      <c r="O297" s="98"/>
      <c r="P297" s="98"/>
      <c r="Q297" s="98"/>
      <c r="R297" s="99"/>
      <c r="S297" s="21"/>
    </row>
    <row r="298" spans="2:19" ht="15.5">
      <c r="B298" s="18"/>
      <c r="C298" s="86">
        <v>275000</v>
      </c>
      <c r="D298" s="87">
        <f t="shared" si="43"/>
        <v>0</v>
      </c>
      <c r="E298" s="87">
        <f t="shared" si="42"/>
        <v>12311.21260217376</v>
      </c>
      <c r="F298" s="87">
        <f t="shared" si="42"/>
        <v>8489.9443512757534</v>
      </c>
      <c r="G298" s="87">
        <f t="shared" si="42"/>
        <v>6655.6167364578641</v>
      </c>
      <c r="H298" s="87">
        <f t="shared" si="41"/>
        <v>5516.9721558878091</v>
      </c>
      <c r="I298" s="87">
        <f t="shared" si="41"/>
        <v>4761.4419114792354</v>
      </c>
      <c r="J298" s="87">
        <f t="shared" si="41"/>
        <v>4224.8152242328997</v>
      </c>
      <c r="K298" s="87">
        <f t="shared" si="46"/>
        <v>3824.9838514913508</v>
      </c>
      <c r="L298" s="87">
        <f t="shared" si="44"/>
        <v>3516.3296345878298</v>
      </c>
      <c r="M298" s="87">
        <f t="shared" si="45"/>
        <v>3271.4795260062192</v>
      </c>
      <c r="N298" s="97"/>
      <c r="O298" s="98"/>
      <c r="P298" s="98"/>
      <c r="Q298" s="98"/>
      <c r="R298" s="99"/>
      <c r="S298" s="21"/>
    </row>
    <row r="299" spans="2:19" ht="15.5" hidden="1">
      <c r="B299" s="18"/>
      <c r="C299" s="78">
        <v>276000</v>
      </c>
      <c r="D299" s="79">
        <f t="shared" si="43"/>
        <v>0</v>
      </c>
      <c r="E299" s="79">
        <f t="shared" si="42"/>
        <v>12355.980647999846</v>
      </c>
      <c r="F299" s="79">
        <f t="shared" si="42"/>
        <v>8520.8168761894813</v>
      </c>
      <c r="G299" s="79">
        <f t="shared" si="42"/>
        <v>6679.8189791358936</v>
      </c>
      <c r="H299" s="79">
        <f t="shared" si="41"/>
        <v>5537.0338728183106</v>
      </c>
      <c r="I299" s="79">
        <f t="shared" si="41"/>
        <v>4778.7562457027971</v>
      </c>
      <c r="J299" s="79">
        <f t="shared" si="41"/>
        <v>4240.1781886846557</v>
      </c>
      <c r="K299" s="79">
        <f t="shared" si="46"/>
        <v>3838.8928836785926</v>
      </c>
      <c r="L299" s="79">
        <f t="shared" si="44"/>
        <v>3529.1162878045134</v>
      </c>
      <c r="M299" s="79">
        <f t="shared" si="45"/>
        <v>3283.3758151916968</v>
      </c>
      <c r="N299" s="97"/>
      <c r="O299" s="98"/>
      <c r="P299" s="98"/>
      <c r="Q299" s="98"/>
      <c r="R299" s="99"/>
      <c r="S299" s="21"/>
    </row>
    <row r="300" spans="2:19" ht="15.5" hidden="1">
      <c r="B300" s="18"/>
      <c r="C300" s="78">
        <v>277000</v>
      </c>
      <c r="D300" s="79">
        <f t="shared" si="43"/>
        <v>0</v>
      </c>
      <c r="E300" s="79">
        <f t="shared" si="42"/>
        <v>12400.748693825934</v>
      </c>
      <c r="F300" s="79">
        <f t="shared" si="42"/>
        <v>8551.6894011032109</v>
      </c>
      <c r="G300" s="79">
        <f t="shared" si="42"/>
        <v>6704.0212218139213</v>
      </c>
      <c r="H300" s="79">
        <f t="shared" si="41"/>
        <v>5557.0955897488111</v>
      </c>
      <c r="I300" s="79">
        <f t="shared" si="41"/>
        <v>4796.0705799263578</v>
      </c>
      <c r="J300" s="79">
        <f t="shared" si="41"/>
        <v>4255.5411531364116</v>
      </c>
      <c r="K300" s="79">
        <f t="shared" si="46"/>
        <v>3852.8019158658335</v>
      </c>
      <c r="L300" s="79">
        <f t="shared" si="44"/>
        <v>3541.9029410211961</v>
      </c>
      <c r="M300" s="79">
        <f t="shared" si="45"/>
        <v>3295.2721043771739</v>
      </c>
      <c r="N300" s="97"/>
      <c r="O300" s="98"/>
      <c r="P300" s="98"/>
      <c r="Q300" s="98"/>
      <c r="R300" s="99"/>
      <c r="S300" s="21"/>
    </row>
    <row r="301" spans="2:19" ht="15.5" hidden="1">
      <c r="B301" s="18"/>
      <c r="C301" s="78">
        <v>278000</v>
      </c>
      <c r="D301" s="79">
        <f t="shared" si="43"/>
        <v>0</v>
      </c>
      <c r="E301" s="79">
        <f t="shared" si="42"/>
        <v>12445.516739652019</v>
      </c>
      <c r="F301" s="79">
        <f t="shared" si="42"/>
        <v>8582.5619260169424</v>
      </c>
      <c r="G301" s="79">
        <f t="shared" si="42"/>
        <v>6728.2234644919508</v>
      </c>
      <c r="H301" s="79">
        <f t="shared" si="41"/>
        <v>5577.1573066793126</v>
      </c>
      <c r="I301" s="79">
        <f t="shared" si="41"/>
        <v>4813.3849141499186</v>
      </c>
      <c r="J301" s="79">
        <f t="shared" si="41"/>
        <v>4270.9041175881675</v>
      </c>
      <c r="K301" s="79">
        <f t="shared" si="46"/>
        <v>3866.7109480530748</v>
      </c>
      <c r="L301" s="79">
        <f t="shared" si="44"/>
        <v>3554.6895942378796</v>
      </c>
      <c r="M301" s="79">
        <f t="shared" si="45"/>
        <v>3307.1683935626511</v>
      </c>
      <c r="N301" s="97"/>
      <c r="O301" s="98"/>
      <c r="P301" s="98"/>
      <c r="Q301" s="98"/>
      <c r="R301" s="99"/>
      <c r="S301" s="21"/>
    </row>
    <row r="302" spans="2:19" ht="15.5" hidden="1">
      <c r="B302" s="18"/>
      <c r="C302" s="78">
        <v>279000</v>
      </c>
      <c r="D302" s="79">
        <f t="shared" si="43"/>
        <v>0</v>
      </c>
      <c r="E302" s="79">
        <f t="shared" si="42"/>
        <v>12490.284785478107</v>
      </c>
      <c r="F302" s="79">
        <f t="shared" si="42"/>
        <v>8613.434450930672</v>
      </c>
      <c r="G302" s="79">
        <f t="shared" si="42"/>
        <v>6752.4257071699785</v>
      </c>
      <c r="H302" s="79">
        <f t="shared" si="41"/>
        <v>5597.219023609814</v>
      </c>
      <c r="I302" s="79">
        <f t="shared" si="41"/>
        <v>4830.6992483734793</v>
      </c>
      <c r="J302" s="79">
        <f t="shared" si="41"/>
        <v>4286.2670820399235</v>
      </c>
      <c r="K302" s="79">
        <f t="shared" si="46"/>
        <v>3880.6199802403166</v>
      </c>
      <c r="L302" s="79">
        <f t="shared" si="44"/>
        <v>3567.4762474545623</v>
      </c>
      <c r="M302" s="79">
        <f t="shared" si="45"/>
        <v>3319.0646827481282</v>
      </c>
      <c r="N302" s="97"/>
      <c r="O302" s="98"/>
      <c r="P302" s="98"/>
      <c r="Q302" s="98"/>
      <c r="R302" s="99"/>
      <c r="S302" s="21"/>
    </row>
    <row r="303" spans="2:19" ht="15.5">
      <c r="B303" s="18"/>
      <c r="C303" s="78">
        <v>280000</v>
      </c>
      <c r="D303" s="79">
        <f t="shared" si="43"/>
        <v>0</v>
      </c>
      <c r="E303" s="79">
        <f t="shared" si="42"/>
        <v>12535.052831304192</v>
      </c>
      <c r="F303" s="79">
        <f t="shared" si="42"/>
        <v>8644.3069758444017</v>
      </c>
      <c r="G303" s="79">
        <f t="shared" si="42"/>
        <v>6776.6279498480071</v>
      </c>
      <c r="H303" s="79">
        <f t="shared" si="41"/>
        <v>5617.2807405403146</v>
      </c>
      <c r="I303" s="79">
        <f t="shared" si="41"/>
        <v>4848.0135825970401</v>
      </c>
      <c r="J303" s="79">
        <f t="shared" si="41"/>
        <v>4301.6300464916794</v>
      </c>
      <c r="K303" s="79">
        <f t="shared" si="46"/>
        <v>3894.5290124275575</v>
      </c>
      <c r="L303" s="79">
        <f t="shared" si="44"/>
        <v>3580.262900671245</v>
      </c>
      <c r="M303" s="79">
        <f t="shared" si="45"/>
        <v>3330.9609719336054</v>
      </c>
      <c r="N303" s="97"/>
      <c r="O303" s="98"/>
      <c r="P303" s="98"/>
      <c r="Q303" s="98"/>
      <c r="R303" s="99"/>
      <c r="S303" s="21"/>
    </row>
    <row r="304" spans="2:19" ht="15.5" hidden="1">
      <c r="B304" s="18"/>
      <c r="C304" s="78">
        <v>281000</v>
      </c>
      <c r="D304" s="79">
        <f t="shared" si="43"/>
        <v>0</v>
      </c>
      <c r="E304" s="79">
        <f t="shared" si="42"/>
        <v>12579.82087713028</v>
      </c>
      <c r="F304" s="79">
        <f t="shared" si="42"/>
        <v>8675.1795007581331</v>
      </c>
      <c r="G304" s="79">
        <f t="shared" si="42"/>
        <v>6800.8301925260357</v>
      </c>
      <c r="H304" s="79">
        <f t="shared" si="41"/>
        <v>5637.342457470816</v>
      </c>
      <c r="I304" s="79">
        <f t="shared" si="41"/>
        <v>4865.3279168206009</v>
      </c>
      <c r="J304" s="79">
        <f t="shared" si="41"/>
        <v>4316.9930109434363</v>
      </c>
      <c r="K304" s="79">
        <f t="shared" si="46"/>
        <v>3908.4380446147989</v>
      </c>
      <c r="L304" s="79">
        <f t="shared" si="44"/>
        <v>3593.0495538879286</v>
      </c>
      <c r="M304" s="79">
        <f t="shared" si="45"/>
        <v>3342.8572611190825</v>
      </c>
      <c r="N304" s="97"/>
      <c r="O304" s="98"/>
      <c r="P304" s="98"/>
      <c r="Q304" s="98"/>
      <c r="R304" s="99"/>
      <c r="S304" s="21"/>
    </row>
    <row r="305" spans="2:19" ht="15.5" hidden="1">
      <c r="B305" s="18"/>
      <c r="C305" s="78">
        <v>282000</v>
      </c>
      <c r="D305" s="79">
        <f t="shared" si="43"/>
        <v>0</v>
      </c>
      <c r="E305" s="79">
        <f t="shared" si="42"/>
        <v>12624.588922956365</v>
      </c>
      <c r="F305" s="79">
        <f t="shared" si="42"/>
        <v>8706.0520256718628</v>
      </c>
      <c r="G305" s="79">
        <f t="shared" si="42"/>
        <v>6825.0324352040643</v>
      </c>
      <c r="H305" s="79">
        <f t="shared" si="41"/>
        <v>5657.4041744013175</v>
      </c>
      <c r="I305" s="79">
        <f t="shared" si="41"/>
        <v>4882.6422510441616</v>
      </c>
      <c r="J305" s="79">
        <f t="shared" si="41"/>
        <v>4332.3559753951922</v>
      </c>
      <c r="K305" s="79">
        <f t="shared" si="46"/>
        <v>3922.3470768020397</v>
      </c>
      <c r="L305" s="79">
        <f t="shared" si="44"/>
        <v>3605.8362071046113</v>
      </c>
      <c r="M305" s="79">
        <f t="shared" si="45"/>
        <v>3354.7535503045597</v>
      </c>
      <c r="N305" s="97"/>
      <c r="O305" s="98"/>
      <c r="P305" s="98"/>
      <c r="Q305" s="98"/>
      <c r="R305" s="99"/>
      <c r="S305" s="21"/>
    </row>
    <row r="306" spans="2:19" ht="15.5" hidden="1">
      <c r="B306" s="18"/>
      <c r="C306" s="78">
        <v>283000</v>
      </c>
      <c r="D306" s="79">
        <f t="shared" si="43"/>
        <v>0</v>
      </c>
      <c r="E306" s="79">
        <f t="shared" si="42"/>
        <v>12669.356968782449</v>
      </c>
      <c r="F306" s="79">
        <f t="shared" si="42"/>
        <v>8736.9245505855924</v>
      </c>
      <c r="G306" s="79">
        <f t="shared" si="42"/>
        <v>6849.2346778820938</v>
      </c>
      <c r="H306" s="79">
        <f t="shared" si="41"/>
        <v>5677.4658913318181</v>
      </c>
      <c r="I306" s="79">
        <f t="shared" si="41"/>
        <v>4899.9565852677224</v>
      </c>
      <c r="J306" s="79">
        <f t="shared" si="41"/>
        <v>4347.7189398469482</v>
      </c>
      <c r="K306" s="79">
        <f t="shared" si="46"/>
        <v>3936.2561089892815</v>
      </c>
      <c r="L306" s="79">
        <f t="shared" si="44"/>
        <v>3618.6228603212944</v>
      </c>
      <c r="M306" s="79">
        <f t="shared" si="45"/>
        <v>3366.6498394900368</v>
      </c>
      <c r="N306" s="97"/>
      <c r="O306" s="98"/>
      <c r="P306" s="98"/>
      <c r="Q306" s="98"/>
      <c r="R306" s="99"/>
      <c r="S306" s="21"/>
    </row>
    <row r="307" spans="2:19" ht="15.5" hidden="1">
      <c r="B307" s="18"/>
      <c r="C307" s="78">
        <v>284000</v>
      </c>
      <c r="D307" s="79">
        <f t="shared" si="43"/>
        <v>0</v>
      </c>
      <c r="E307" s="79">
        <f t="shared" si="42"/>
        <v>12714.125014608535</v>
      </c>
      <c r="F307" s="79">
        <f t="shared" si="42"/>
        <v>8767.7970754993221</v>
      </c>
      <c r="G307" s="79">
        <f t="shared" si="42"/>
        <v>6873.4369205601215</v>
      </c>
      <c r="H307" s="79">
        <f t="shared" si="41"/>
        <v>5697.5276082623195</v>
      </c>
      <c r="I307" s="79">
        <f t="shared" si="41"/>
        <v>4917.2709194912832</v>
      </c>
      <c r="J307" s="79">
        <f t="shared" si="41"/>
        <v>4363.0819042987041</v>
      </c>
      <c r="K307" s="79">
        <f t="shared" si="46"/>
        <v>3950.1651411765224</v>
      </c>
      <c r="L307" s="79">
        <f t="shared" si="44"/>
        <v>3631.4095135379771</v>
      </c>
      <c r="M307" s="79">
        <f t="shared" si="45"/>
        <v>3378.5461286755135</v>
      </c>
      <c r="N307" s="97"/>
      <c r="O307" s="98"/>
      <c r="P307" s="98"/>
      <c r="Q307" s="98"/>
      <c r="R307" s="99"/>
      <c r="S307" s="21"/>
    </row>
    <row r="308" spans="2:19" ht="15.5">
      <c r="B308" s="18"/>
      <c r="C308" s="86">
        <v>285000</v>
      </c>
      <c r="D308" s="87">
        <f t="shared" si="43"/>
        <v>0</v>
      </c>
      <c r="E308" s="87">
        <f t="shared" si="42"/>
        <v>12758.893060434622</v>
      </c>
      <c r="F308" s="87">
        <f t="shared" si="42"/>
        <v>8798.6696004130536</v>
      </c>
      <c r="G308" s="87">
        <f t="shared" si="42"/>
        <v>6897.6391632381492</v>
      </c>
      <c r="H308" s="87">
        <f t="shared" si="41"/>
        <v>5717.5893251928201</v>
      </c>
      <c r="I308" s="87">
        <f t="shared" si="41"/>
        <v>4934.5852537148439</v>
      </c>
      <c r="J308" s="87">
        <f t="shared" si="41"/>
        <v>4378.44486875046</v>
      </c>
      <c r="K308" s="87">
        <f t="shared" si="46"/>
        <v>3964.0741733637637</v>
      </c>
      <c r="L308" s="87">
        <f t="shared" si="44"/>
        <v>3644.1961667546598</v>
      </c>
      <c r="M308" s="87">
        <f t="shared" si="45"/>
        <v>3390.4424178609906</v>
      </c>
      <c r="N308" s="97"/>
      <c r="O308" s="98"/>
      <c r="P308" s="98"/>
      <c r="Q308" s="98"/>
      <c r="R308" s="99"/>
      <c r="S308" s="21"/>
    </row>
    <row r="309" spans="2:19" ht="15.5" hidden="1">
      <c r="B309" s="18"/>
      <c r="C309" s="78">
        <v>286000</v>
      </c>
      <c r="D309" s="79">
        <f t="shared" si="43"/>
        <v>0</v>
      </c>
      <c r="E309" s="79">
        <f t="shared" si="42"/>
        <v>12803.661106260708</v>
      </c>
      <c r="F309" s="79">
        <f t="shared" si="42"/>
        <v>8829.5421253267832</v>
      </c>
      <c r="G309" s="79">
        <f t="shared" si="42"/>
        <v>6921.8414059161787</v>
      </c>
      <c r="H309" s="79">
        <f t="shared" si="41"/>
        <v>5737.6510421233215</v>
      </c>
      <c r="I309" s="79">
        <f t="shared" si="41"/>
        <v>4951.8995879384056</v>
      </c>
      <c r="J309" s="79">
        <f t="shared" si="41"/>
        <v>4393.807833202216</v>
      </c>
      <c r="K309" s="79">
        <f t="shared" si="46"/>
        <v>3977.9832055510046</v>
      </c>
      <c r="L309" s="79">
        <f t="shared" si="44"/>
        <v>3656.9828199713434</v>
      </c>
      <c r="M309" s="79">
        <f t="shared" si="45"/>
        <v>3402.3387070464678</v>
      </c>
      <c r="N309" s="97"/>
      <c r="O309" s="98"/>
      <c r="P309" s="98"/>
      <c r="Q309" s="98"/>
      <c r="R309" s="99"/>
      <c r="S309" s="21"/>
    </row>
    <row r="310" spans="2:19" ht="15.5" hidden="1">
      <c r="B310" s="18"/>
      <c r="C310" s="78">
        <v>287000</v>
      </c>
      <c r="D310" s="79">
        <f t="shared" si="43"/>
        <v>0</v>
      </c>
      <c r="E310" s="79">
        <f t="shared" si="42"/>
        <v>12848.429152086796</v>
      </c>
      <c r="F310" s="79">
        <f t="shared" si="42"/>
        <v>8860.4146502405129</v>
      </c>
      <c r="G310" s="79">
        <f t="shared" si="42"/>
        <v>6946.0436485942073</v>
      </c>
      <c r="H310" s="79">
        <f t="shared" si="41"/>
        <v>5757.712759053823</v>
      </c>
      <c r="I310" s="79">
        <f t="shared" si="41"/>
        <v>4969.2139221619664</v>
      </c>
      <c r="J310" s="79">
        <f t="shared" si="41"/>
        <v>4409.1707976539719</v>
      </c>
      <c r="K310" s="79">
        <f t="shared" si="46"/>
        <v>3991.8922377382464</v>
      </c>
      <c r="L310" s="79">
        <f t="shared" si="44"/>
        <v>3669.769473188026</v>
      </c>
      <c r="M310" s="79">
        <f t="shared" si="45"/>
        <v>3414.2349962319449</v>
      </c>
      <c r="N310" s="97"/>
      <c r="O310" s="98"/>
      <c r="P310" s="98"/>
      <c r="Q310" s="98"/>
      <c r="R310" s="99"/>
      <c r="S310" s="21"/>
    </row>
    <row r="311" spans="2:19" ht="15.5" hidden="1">
      <c r="B311" s="18"/>
      <c r="C311" s="78">
        <v>288000</v>
      </c>
      <c r="D311" s="79">
        <f t="shared" si="43"/>
        <v>0</v>
      </c>
      <c r="E311" s="79">
        <f t="shared" si="42"/>
        <v>12893.197197912881</v>
      </c>
      <c r="F311" s="79">
        <f t="shared" si="42"/>
        <v>8891.2871751542425</v>
      </c>
      <c r="G311" s="79">
        <f t="shared" si="42"/>
        <v>6970.2458912722368</v>
      </c>
      <c r="H311" s="79">
        <f t="shared" si="41"/>
        <v>5777.7744759843235</v>
      </c>
      <c r="I311" s="79">
        <f t="shared" si="41"/>
        <v>4986.5282563855271</v>
      </c>
      <c r="J311" s="79">
        <f t="shared" si="41"/>
        <v>4424.5337621057279</v>
      </c>
      <c r="K311" s="79">
        <f t="shared" si="46"/>
        <v>4005.8012699254878</v>
      </c>
      <c r="L311" s="79">
        <f t="shared" si="44"/>
        <v>3682.5561264047096</v>
      </c>
      <c r="M311" s="79">
        <f t="shared" si="45"/>
        <v>3426.131285417423</v>
      </c>
      <c r="N311" s="97"/>
      <c r="O311" s="98"/>
      <c r="P311" s="98"/>
      <c r="Q311" s="98"/>
      <c r="R311" s="99"/>
      <c r="S311" s="21"/>
    </row>
    <row r="312" spans="2:19" ht="15.5" hidden="1">
      <c r="B312" s="18"/>
      <c r="C312" s="78">
        <v>289000</v>
      </c>
      <c r="D312" s="79">
        <f t="shared" si="43"/>
        <v>0</v>
      </c>
      <c r="E312" s="79">
        <f t="shared" si="42"/>
        <v>12937.965243738969</v>
      </c>
      <c r="F312" s="79">
        <f t="shared" si="42"/>
        <v>8922.1597000679722</v>
      </c>
      <c r="G312" s="79">
        <f t="shared" si="42"/>
        <v>6994.4481339502645</v>
      </c>
      <c r="H312" s="79">
        <f t="shared" si="41"/>
        <v>5797.836192914825</v>
      </c>
      <c r="I312" s="79">
        <f t="shared" si="41"/>
        <v>5003.8425906090879</v>
      </c>
      <c r="J312" s="79">
        <f t="shared" si="41"/>
        <v>4439.8967265574838</v>
      </c>
      <c r="K312" s="79">
        <f t="shared" si="46"/>
        <v>4019.7103021127286</v>
      </c>
      <c r="L312" s="79">
        <f t="shared" si="44"/>
        <v>3695.3427796213923</v>
      </c>
      <c r="M312" s="79">
        <f t="shared" si="45"/>
        <v>3438.0275746028997</v>
      </c>
      <c r="N312" s="97"/>
      <c r="O312" s="98"/>
      <c r="P312" s="98"/>
      <c r="Q312" s="98"/>
      <c r="R312" s="99"/>
      <c r="S312" s="21"/>
    </row>
    <row r="313" spans="2:19" ht="15.5">
      <c r="B313" s="18"/>
      <c r="C313" s="78">
        <v>290000</v>
      </c>
      <c r="D313" s="79">
        <f t="shared" si="43"/>
        <v>0</v>
      </c>
      <c r="E313" s="79">
        <f t="shared" si="42"/>
        <v>12982.733289565054</v>
      </c>
      <c r="F313" s="79">
        <f t="shared" si="42"/>
        <v>8953.0322249817018</v>
      </c>
      <c r="G313" s="79">
        <f t="shared" si="42"/>
        <v>7018.650376628294</v>
      </c>
      <c r="H313" s="79">
        <f t="shared" si="41"/>
        <v>5817.8979098453256</v>
      </c>
      <c r="I313" s="79">
        <f t="shared" si="41"/>
        <v>5021.1569248326487</v>
      </c>
      <c r="J313" s="79">
        <f t="shared" si="41"/>
        <v>4455.2596910092398</v>
      </c>
      <c r="K313" s="79">
        <f t="shared" si="46"/>
        <v>4033.6193342999704</v>
      </c>
      <c r="L313" s="79">
        <f t="shared" si="44"/>
        <v>3708.1294328380759</v>
      </c>
      <c r="M313" s="79">
        <f t="shared" si="45"/>
        <v>3449.9238637883768</v>
      </c>
      <c r="N313" s="97"/>
      <c r="O313" s="98"/>
      <c r="P313" s="98"/>
      <c r="Q313" s="98"/>
      <c r="R313" s="99"/>
      <c r="S313" s="21"/>
    </row>
    <row r="314" spans="2:19" ht="15.5" hidden="1">
      <c r="B314" s="18"/>
      <c r="C314" s="78">
        <v>291000</v>
      </c>
      <c r="D314" s="79">
        <f t="shared" si="43"/>
        <v>0</v>
      </c>
      <c r="E314" s="79">
        <f t="shared" si="42"/>
        <v>13027.501335391142</v>
      </c>
      <c r="F314" s="79">
        <f t="shared" si="42"/>
        <v>8983.9047498954315</v>
      </c>
      <c r="G314" s="79">
        <f t="shared" si="42"/>
        <v>7042.8526193063217</v>
      </c>
      <c r="H314" s="79">
        <f t="shared" si="41"/>
        <v>5837.959626775827</v>
      </c>
      <c r="I314" s="79">
        <f t="shared" si="41"/>
        <v>5038.4712590562094</v>
      </c>
      <c r="J314" s="79">
        <f t="shared" si="41"/>
        <v>4470.6226554609957</v>
      </c>
      <c r="K314" s="79">
        <f t="shared" si="46"/>
        <v>4047.5283664872113</v>
      </c>
      <c r="L314" s="79">
        <f t="shared" si="44"/>
        <v>3720.9160860547586</v>
      </c>
      <c r="M314" s="79">
        <f t="shared" si="45"/>
        <v>3461.820152973854</v>
      </c>
      <c r="N314" s="97"/>
      <c r="O314" s="98"/>
      <c r="P314" s="98"/>
      <c r="Q314" s="98"/>
      <c r="R314" s="99"/>
      <c r="S314" s="21"/>
    </row>
    <row r="315" spans="2:19" ht="15.5" hidden="1">
      <c r="B315" s="18"/>
      <c r="C315" s="78">
        <v>292000</v>
      </c>
      <c r="D315" s="79">
        <f t="shared" si="43"/>
        <v>0</v>
      </c>
      <c r="E315" s="79">
        <f t="shared" si="42"/>
        <v>13072.269381217227</v>
      </c>
      <c r="F315" s="79">
        <f t="shared" si="42"/>
        <v>9014.7772748091629</v>
      </c>
      <c r="G315" s="79">
        <f t="shared" si="42"/>
        <v>7067.0548619843503</v>
      </c>
      <c r="H315" s="79">
        <f t="shared" si="41"/>
        <v>5858.0213437063285</v>
      </c>
      <c r="I315" s="79">
        <f t="shared" si="41"/>
        <v>5055.7855932797702</v>
      </c>
      <c r="J315" s="79">
        <f t="shared" si="41"/>
        <v>4485.9856199127516</v>
      </c>
      <c r="K315" s="79">
        <f t="shared" si="46"/>
        <v>4061.4373986744527</v>
      </c>
      <c r="L315" s="79">
        <f t="shared" si="44"/>
        <v>3733.7027392714413</v>
      </c>
      <c r="M315" s="79">
        <f t="shared" si="45"/>
        <v>3473.7164421593311</v>
      </c>
      <c r="N315" s="97"/>
      <c r="O315" s="98"/>
      <c r="P315" s="98"/>
      <c r="Q315" s="98"/>
      <c r="R315" s="99"/>
      <c r="S315" s="21"/>
    </row>
    <row r="316" spans="2:19" ht="15.5" hidden="1">
      <c r="B316" s="18"/>
      <c r="C316" s="78">
        <v>293000</v>
      </c>
      <c r="D316" s="79">
        <f t="shared" si="43"/>
        <v>0</v>
      </c>
      <c r="E316" s="79">
        <f t="shared" si="42"/>
        <v>13117.037427043315</v>
      </c>
      <c r="F316" s="79">
        <f t="shared" si="42"/>
        <v>9045.6497997228926</v>
      </c>
      <c r="G316" s="79">
        <f t="shared" si="42"/>
        <v>7091.2571046623798</v>
      </c>
      <c r="H316" s="79">
        <f t="shared" si="41"/>
        <v>5878.083060636829</v>
      </c>
      <c r="I316" s="79">
        <f t="shared" si="41"/>
        <v>5073.0999275033309</v>
      </c>
      <c r="J316" s="79">
        <f t="shared" si="41"/>
        <v>4501.3485843645076</v>
      </c>
      <c r="K316" s="79">
        <f t="shared" si="46"/>
        <v>4075.3464308616935</v>
      </c>
      <c r="L316" s="79">
        <f t="shared" si="44"/>
        <v>3746.4893924881248</v>
      </c>
      <c r="M316" s="79">
        <f t="shared" si="45"/>
        <v>3485.6127313448083</v>
      </c>
      <c r="N316" s="97"/>
      <c r="O316" s="98"/>
      <c r="P316" s="98"/>
      <c r="Q316" s="98"/>
      <c r="R316" s="99"/>
      <c r="S316" s="21"/>
    </row>
    <row r="317" spans="2:19" ht="15.5" hidden="1">
      <c r="B317" s="18"/>
      <c r="C317" s="78">
        <v>294000</v>
      </c>
      <c r="D317" s="79">
        <f t="shared" si="43"/>
        <v>0</v>
      </c>
      <c r="E317" s="79">
        <f t="shared" si="42"/>
        <v>13161.805472869401</v>
      </c>
      <c r="F317" s="79">
        <f t="shared" si="42"/>
        <v>9076.5223246366222</v>
      </c>
      <c r="G317" s="79">
        <f t="shared" si="42"/>
        <v>7115.4593473404075</v>
      </c>
      <c r="H317" s="79">
        <f t="shared" si="41"/>
        <v>5898.1447775673305</v>
      </c>
      <c r="I317" s="79">
        <f t="shared" si="41"/>
        <v>5090.4142617268917</v>
      </c>
      <c r="J317" s="79">
        <f t="shared" si="41"/>
        <v>4516.7115488162635</v>
      </c>
      <c r="K317" s="79">
        <f t="shared" si="46"/>
        <v>4089.2554630489353</v>
      </c>
      <c r="L317" s="79">
        <f t="shared" si="44"/>
        <v>3759.2760457048075</v>
      </c>
      <c r="M317" s="79">
        <f t="shared" si="45"/>
        <v>3497.5090205302854</v>
      </c>
      <c r="N317" s="97"/>
      <c r="O317" s="98"/>
      <c r="P317" s="98"/>
      <c r="Q317" s="98"/>
      <c r="R317" s="99"/>
      <c r="S317" s="21"/>
    </row>
    <row r="318" spans="2:19" ht="15.5">
      <c r="B318" s="18"/>
      <c r="C318" s="86">
        <v>295000</v>
      </c>
      <c r="D318" s="87">
        <f t="shared" si="43"/>
        <v>0</v>
      </c>
      <c r="E318" s="87">
        <f t="shared" si="42"/>
        <v>13206.573518695486</v>
      </c>
      <c r="F318" s="87">
        <f t="shared" si="42"/>
        <v>9107.3948495503537</v>
      </c>
      <c r="G318" s="87">
        <f t="shared" si="42"/>
        <v>7139.661590018437</v>
      </c>
      <c r="H318" s="87">
        <f t="shared" si="41"/>
        <v>5918.206494497831</v>
      </c>
      <c r="I318" s="87">
        <f t="shared" si="41"/>
        <v>5107.7285959504525</v>
      </c>
      <c r="J318" s="87">
        <f t="shared" si="41"/>
        <v>4532.0745132680204</v>
      </c>
      <c r="K318" s="87">
        <f t="shared" si="46"/>
        <v>4103.1644952361767</v>
      </c>
      <c r="L318" s="87">
        <f t="shared" si="44"/>
        <v>3772.0626989214907</v>
      </c>
      <c r="M318" s="87">
        <f t="shared" si="45"/>
        <v>3509.4053097157625</v>
      </c>
      <c r="N318" s="97"/>
      <c r="O318" s="98"/>
      <c r="P318" s="98"/>
      <c r="Q318" s="98"/>
      <c r="R318" s="99"/>
      <c r="S318" s="21"/>
    </row>
    <row r="319" spans="2:19" ht="15.5" hidden="1">
      <c r="B319" s="18"/>
      <c r="C319" s="78">
        <v>296000</v>
      </c>
      <c r="D319" s="79">
        <f t="shared" si="43"/>
        <v>0</v>
      </c>
      <c r="E319" s="79">
        <f t="shared" si="42"/>
        <v>13251.341564521574</v>
      </c>
      <c r="F319" s="79">
        <f t="shared" si="42"/>
        <v>9138.2673744640833</v>
      </c>
      <c r="G319" s="79">
        <f t="shared" si="42"/>
        <v>7163.8638326964647</v>
      </c>
      <c r="H319" s="79">
        <f t="shared" si="41"/>
        <v>5938.2682114283325</v>
      </c>
      <c r="I319" s="79">
        <f t="shared" si="41"/>
        <v>5125.0429301740132</v>
      </c>
      <c r="J319" s="79">
        <f t="shared" si="41"/>
        <v>4547.4374777197763</v>
      </c>
      <c r="K319" s="79">
        <f t="shared" si="46"/>
        <v>4117.0735274234175</v>
      </c>
      <c r="L319" s="79">
        <f t="shared" si="44"/>
        <v>3784.8493521381733</v>
      </c>
      <c r="M319" s="79">
        <f t="shared" si="45"/>
        <v>3521.3015989012397</v>
      </c>
      <c r="N319" s="97"/>
      <c r="O319" s="98"/>
      <c r="P319" s="98"/>
      <c r="Q319" s="98"/>
      <c r="R319" s="99"/>
      <c r="S319" s="21"/>
    </row>
    <row r="320" spans="2:19" ht="15.5" hidden="1">
      <c r="B320" s="18"/>
      <c r="C320" s="78">
        <v>297000</v>
      </c>
      <c r="D320" s="79">
        <f t="shared" si="43"/>
        <v>0</v>
      </c>
      <c r="E320" s="79">
        <f t="shared" si="42"/>
        <v>13296.109610347659</v>
      </c>
      <c r="F320" s="79">
        <f t="shared" si="42"/>
        <v>9169.139899377813</v>
      </c>
      <c r="G320" s="79">
        <f t="shared" si="42"/>
        <v>7188.0660753744924</v>
      </c>
      <c r="H320" s="79">
        <f t="shared" si="41"/>
        <v>5958.3299283588331</v>
      </c>
      <c r="I320" s="79">
        <f t="shared" si="41"/>
        <v>5142.3572643975749</v>
      </c>
      <c r="J320" s="79">
        <f t="shared" si="41"/>
        <v>4562.8004421715323</v>
      </c>
      <c r="K320" s="79">
        <f t="shared" si="46"/>
        <v>4130.9825596106593</v>
      </c>
      <c r="L320" s="79">
        <f t="shared" si="44"/>
        <v>3797.636005354856</v>
      </c>
      <c r="M320" s="79">
        <f t="shared" si="45"/>
        <v>3533.1978880867164</v>
      </c>
      <c r="N320" s="97"/>
      <c r="O320" s="98"/>
      <c r="P320" s="98"/>
      <c r="Q320" s="98"/>
      <c r="R320" s="99"/>
      <c r="S320" s="21"/>
    </row>
    <row r="321" spans="2:19" ht="15.5" hidden="1">
      <c r="B321" s="18"/>
      <c r="C321" s="78">
        <v>298000</v>
      </c>
      <c r="D321" s="79">
        <f t="shared" si="43"/>
        <v>0</v>
      </c>
      <c r="E321" s="79">
        <f t="shared" si="42"/>
        <v>13340.877656173747</v>
      </c>
      <c r="F321" s="79">
        <f t="shared" si="42"/>
        <v>9200.0124242915426</v>
      </c>
      <c r="G321" s="79">
        <f t="shared" si="42"/>
        <v>7212.2683180525219</v>
      </c>
      <c r="H321" s="79">
        <f t="shared" si="41"/>
        <v>5978.3916452893345</v>
      </c>
      <c r="I321" s="79">
        <f t="shared" si="41"/>
        <v>5159.6715986211357</v>
      </c>
      <c r="J321" s="79">
        <f t="shared" si="41"/>
        <v>4578.1634066232882</v>
      </c>
      <c r="K321" s="79">
        <f t="shared" si="46"/>
        <v>4144.8915917979002</v>
      </c>
      <c r="L321" s="79">
        <f t="shared" si="44"/>
        <v>3810.4226585715396</v>
      </c>
      <c r="M321" s="79">
        <f t="shared" si="45"/>
        <v>3545.0941772721944</v>
      </c>
      <c r="N321" s="97"/>
      <c r="O321" s="98"/>
      <c r="P321" s="98"/>
      <c r="Q321" s="98"/>
      <c r="R321" s="99"/>
      <c r="S321" s="21"/>
    </row>
    <row r="322" spans="2:19" ht="15.5" hidden="1">
      <c r="B322" s="18"/>
      <c r="C322" s="78">
        <v>299000</v>
      </c>
      <c r="D322" s="79">
        <f t="shared" si="43"/>
        <v>0</v>
      </c>
      <c r="E322" s="79">
        <f t="shared" si="42"/>
        <v>13385.645701999832</v>
      </c>
      <c r="F322" s="79">
        <f t="shared" si="42"/>
        <v>9230.8849492052723</v>
      </c>
      <c r="G322" s="79">
        <f t="shared" si="42"/>
        <v>7236.4705607305505</v>
      </c>
      <c r="H322" s="79">
        <f t="shared" si="41"/>
        <v>5998.453362219836</v>
      </c>
      <c r="I322" s="79">
        <f t="shared" si="41"/>
        <v>5176.9859328446964</v>
      </c>
      <c r="J322" s="79">
        <f t="shared" si="41"/>
        <v>4593.5263710750442</v>
      </c>
      <c r="K322" s="79">
        <f t="shared" si="46"/>
        <v>4158.800623985142</v>
      </c>
      <c r="L322" s="79">
        <f t="shared" si="44"/>
        <v>3823.2093117882223</v>
      </c>
      <c r="M322" s="79">
        <f t="shared" si="45"/>
        <v>3556.9904664576716</v>
      </c>
      <c r="N322" s="97"/>
      <c r="O322" s="98"/>
      <c r="P322" s="98"/>
      <c r="Q322" s="98"/>
      <c r="R322" s="99"/>
      <c r="S322" s="21"/>
    </row>
    <row r="323" spans="2:19" ht="15.5">
      <c r="B323" s="18"/>
      <c r="C323" s="78">
        <v>300000</v>
      </c>
      <c r="D323" s="79">
        <f t="shared" si="43"/>
        <v>0</v>
      </c>
      <c r="E323" s="79">
        <f t="shared" si="42"/>
        <v>13430.41374782592</v>
      </c>
      <c r="F323" s="79">
        <f t="shared" si="42"/>
        <v>9261.7574741190019</v>
      </c>
      <c r="G323" s="79">
        <f t="shared" si="42"/>
        <v>7260.67280340858</v>
      </c>
      <c r="H323" s="79">
        <f t="shared" si="41"/>
        <v>6018.5150791503365</v>
      </c>
      <c r="I323" s="79">
        <f t="shared" si="41"/>
        <v>5194.3002670682572</v>
      </c>
      <c r="J323" s="79">
        <f t="shared" si="41"/>
        <v>4608.8893355268001</v>
      </c>
      <c r="K323" s="79">
        <f t="shared" si="46"/>
        <v>4172.7096561723829</v>
      </c>
      <c r="L323" s="79">
        <f t="shared" si="44"/>
        <v>3835.9959650049059</v>
      </c>
      <c r="M323" s="79">
        <f t="shared" si="45"/>
        <v>3568.8867556431487</v>
      </c>
      <c r="N323" s="97"/>
      <c r="O323" s="98"/>
      <c r="P323" s="98"/>
      <c r="Q323" s="98"/>
      <c r="R323" s="99"/>
      <c r="S323" s="21"/>
    </row>
    <row r="324" spans="2:19" ht="15.5" hidden="1">
      <c r="B324" s="18"/>
      <c r="C324" s="78">
        <v>301000</v>
      </c>
      <c r="D324" s="79">
        <f t="shared" ref="D324:D375" si="47">IF($V$19="P4",PMT(D$11,D$6,$C324*(-1)),0)</f>
        <v>0</v>
      </c>
      <c r="E324" s="79">
        <f t="shared" si="42"/>
        <v>13475.181793652006</v>
      </c>
      <c r="F324" s="79">
        <f t="shared" si="42"/>
        <v>9292.6299990327316</v>
      </c>
      <c r="G324" s="79">
        <f t="shared" si="42"/>
        <v>7284.8750460866077</v>
      </c>
      <c r="H324" s="79">
        <f t="shared" si="41"/>
        <v>6038.576796080838</v>
      </c>
      <c r="I324" s="79">
        <f t="shared" si="41"/>
        <v>5211.614601291818</v>
      </c>
      <c r="J324" s="79">
        <f t="shared" si="41"/>
        <v>4624.252299978556</v>
      </c>
      <c r="K324" s="79">
        <f t="shared" si="46"/>
        <v>4186.6186883596247</v>
      </c>
      <c r="L324" s="79">
        <f t="shared" si="44"/>
        <v>3848.7826182215886</v>
      </c>
      <c r="M324" s="79">
        <f t="shared" si="45"/>
        <v>3580.7830448286259</v>
      </c>
      <c r="N324" s="97"/>
      <c r="O324" s="98"/>
      <c r="P324" s="98"/>
      <c r="Q324" s="98"/>
      <c r="R324" s="99"/>
      <c r="S324" s="21"/>
    </row>
    <row r="325" spans="2:19" ht="15.5" hidden="1">
      <c r="B325" s="18"/>
      <c r="C325" s="78">
        <v>302000</v>
      </c>
      <c r="D325" s="79">
        <f t="shared" si="47"/>
        <v>0</v>
      </c>
      <c r="E325" s="79">
        <f t="shared" si="42"/>
        <v>13519.949839478093</v>
      </c>
      <c r="F325" s="79">
        <f t="shared" si="42"/>
        <v>9323.502523946463</v>
      </c>
      <c r="G325" s="79">
        <f t="shared" si="42"/>
        <v>7309.0772887646372</v>
      </c>
      <c r="H325" s="79">
        <f t="shared" si="41"/>
        <v>6058.6385130113395</v>
      </c>
      <c r="I325" s="79">
        <f t="shared" si="41"/>
        <v>5228.9289355153787</v>
      </c>
      <c r="J325" s="79">
        <f t="shared" si="41"/>
        <v>4639.615264430312</v>
      </c>
      <c r="K325" s="79">
        <f t="shared" si="46"/>
        <v>4200.5277205468656</v>
      </c>
      <c r="L325" s="79">
        <f t="shared" si="44"/>
        <v>3861.5692714382722</v>
      </c>
      <c r="M325" s="79">
        <f t="shared" si="45"/>
        <v>3592.6793340141026</v>
      </c>
      <c r="N325" s="97"/>
      <c r="O325" s="98"/>
      <c r="P325" s="98"/>
      <c r="Q325" s="98"/>
      <c r="R325" s="99"/>
      <c r="S325" s="21"/>
    </row>
    <row r="326" spans="2:19" ht="15.5" hidden="1">
      <c r="B326" s="18"/>
      <c r="C326" s="78">
        <v>303000</v>
      </c>
      <c r="D326" s="79">
        <f t="shared" si="47"/>
        <v>0</v>
      </c>
      <c r="E326" s="79">
        <f t="shared" si="42"/>
        <v>13564.717885304179</v>
      </c>
      <c r="F326" s="79">
        <f t="shared" si="42"/>
        <v>9354.3750488601927</v>
      </c>
      <c r="G326" s="79">
        <f t="shared" si="42"/>
        <v>7333.2795314426648</v>
      </c>
      <c r="H326" s="79">
        <f t="shared" si="41"/>
        <v>6078.70022994184</v>
      </c>
      <c r="I326" s="79">
        <f t="shared" si="41"/>
        <v>5246.2432697389395</v>
      </c>
      <c r="J326" s="79">
        <f t="shared" si="41"/>
        <v>4654.9782288820679</v>
      </c>
      <c r="K326" s="79">
        <f t="shared" si="46"/>
        <v>4214.4367527341064</v>
      </c>
      <c r="L326" s="79">
        <f t="shared" si="44"/>
        <v>3874.3559246549548</v>
      </c>
      <c r="M326" s="79">
        <f t="shared" si="45"/>
        <v>3604.5756231995797</v>
      </c>
      <c r="N326" s="97"/>
      <c r="O326" s="98"/>
      <c r="P326" s="98"/>
      <c r="Q326" s="98"/>
      <c r="R326" s="99"/>
      <c r="S326" s="21"/>
    </row>
    <row r="327" spans="2:19" ht="15.5" hidden="1">
      <c r="B327" s="18"/>
      <c r="C327" s="78">
        <v>304000</v>
      </c>
      <c r="D327" s="79">
        <f t="shared" si="47"/>
        <v>0</v>
      </c>
      <c r="E327" s="79">
        <f t="shared" si="42"/>
        <v>13609.485931130264</v>
      </c>
      <c r="F327" s="79">
        <f t="shared" si="42"/>
        <v>9385.2475737739223</v>
      </c>
      <c r="G327" s="79">
        <f t="shared" si="42"/>
        <v>7357.4817741206934</v>
      </c>
      <c r="H327" s="79">
        <f t="shared" si="41"/>
        <v>6098.7619468723415</v>
      </c>
      <c r="I327" s="79">
        <f t="shared" si="41"/>
        <v>5263.5576039625003</v>
      </c>
      <c r="J327" s="79">
        <f t="shared" si="41"/>
        <v>4670.3411933338239</v>
      </c>
      <c r="K327" s="79">
        <f t="shared" si="46"/>
        <v>4228.3457849213482</v>
      </c>
      <c r="L327" s="79">
        <f t="shared" si="44"/>
        <v>3887.1425778716375</v>
      </c>
      <c r="M327" s="79">
        <f t="shared" si="45"/>
        <v>3616.4719123850568</v>
      </c>
      <c r="N327" s="97"/>
      <c r="O327" s="98"/>
      <c r="P327" s="98"/>
      <c r="Q327" s="98"/>
      <c r="R327" s="99"/>
      <c r="S327" s="21"/>
    </row>
    <row r="328" spans="2:19" ht="15.5" hidden="1">
      <c r="B328" s="18"/>
      <c r="C328" s="86">
        <v>305000</v>
      </c>
      <c r="D328" s="87">
        <f t="shared" si="47"/>
        <v>0</v>
      </c>
      <c r="E328" s="79">
        <f t="shared" si="42"/>
        <v>13654.253976956352</v>
      </c>
      <c r="F328" s="79">
        <f t="shared" si="42"/>
        <v>9416.120098687652</v>
      </c>
      <c r="G328" s="79">
        <f t="shared" si="42"/>
        <v>7381.684016798723</v>
      </c>
      <c r="H328" s="79">
        <f t="shared" si="41"/>
        <v>6118.8236638028429</v>
      </c>
      <c r="I328" s="79">
        <f t="shared" si="41"/>
        <v>5280.871938186061</v>
      </c>
      <c r="J328" s="79">
        <f t="shared" si="41"/>
        <v>4685.7041577855798</v>
      </c>
      <c r="K328" s="79">
        <f t="shared" si="46"/>
        <v>4242.2548171085891</v>
      </c>
      <c r="L328" s="79">
        <f t="shared" si="44"/>
        <v>3899.9292310883206</v>
      </c>
      <c r="M328" s="79">
        <f t="shared" si="45"/>
        <v>3628.368201570534</v>
      </c>
      <c r="N328" s="97"/>
      <c r="O328" s="98"/>
      <c r="P328" s="98"/>
      <c r="Q328" s="98"/>
      <c r="R328" s="99"/>
      <c r="S328" s="21"/>
    </row>
    <row r="329" spans="2:19" ht="15.5" hidden="1">
      <c r="B329" s="18"/>
      <c r="C329" s="78">
        <v>306000</v>
      </c>
      <c r="D329" s="79">
        <f t="shared" si="47"/>
        <v>0</v>
      </c>
      <c r="E329" s="79">
        <f t="shared" si="42"/>
        <v>13699.022022782437</v>
      </c>
      <c r="F329" s="79">
        <f t="shared" si="42"/>
        <v>9446.9926236013835</v>
      </c>
      <c r="G329" s="79">
        <f t="shared" si="42"/>
        <v>7405.8862594767506</v>
      </c>
      <c r="H329" s="79">
        <f t="shared" si="41"/>
        <v>6138.8853807333435</v>
      </c>
      <c r="I329" s="79">
        <f t="shared" si="41"/>
        <v>5298.1862724096218</v>
      </c>
      <c r="J329" s="79">
        <f t="shared" si="41"/>
        <v>4701.0671222373358</v>
      </c>
      <c r="K329" s="79">
        <f t="shared" si="46"/>
        <v>4256.1638492958309</v>
      </c>
      <c r="L329" s="79">
        <f t="shared" si="44"/>
        <v>3912.7158843050038</v>
      </c>
      <c r="M329" s="79">
        <f t="shared" si="45"/>
        <v>3640.2644907560111</v>
      </c>
      <c r="N329" s="97"/>
      <c r="O329" s="98"/>
      <c r="P329" s="98"/>
      <c r="Q329" s="98"/>
      <c r="R329" s="99"/>
      <c r="S329" s="21"/>
    </row>
    <row r="330" spans="2:19" ht="15.5" hidden="1">
      <c r="B330" s="18"/>
      <c r="C330" s="78">
        <v>307000</v>
      </c>
      <c r="D330" s="79">
        <f t="shared" si="47"/>
        <v>0</v>
      </c>
      <c r="E330" s="79">
        <f t="shared" si="42"/>
        <v>13743.790068608525</v>
      </c>
      <c r="F330" s="79">
        <f t="shared" si="42"/>
        <v>9477.8651485151131</v>
      </c>
      <c r="G330" s="79">
        <f t="shared" si="42"/>
        <v>7430.0885021547801</v>
      </c>
      <c r="H330" s="79">
        <f t="shared" si="41"/>
        <v>6158.9470976638449</v>
      </c>
      <c r="I330" s="79">
        <f t="shared" si="41"/>
        <v>5315.5006066331835</v>
      </c>
      <c r="J330" s="79">
        <f t="shared" si="41"/>
        <v>4716.4300866890917</v>
      </c>
      <c r="K330" s="79">
        <f t="shared" si="46"/>
        <v>4270.0728814830718</v>
      </c>
      <c r="L330" s="79">
        <f t="shared" si="44"/>
        <v>3925.5025375216869</v>
      </c>
      <c r="M330" s="79">
        <f t="shared" si="45"/>
        <v>3652.1607799414887</v>
      </c>
      <c r="N330" s="97"/>
      <c r="O330" s="98"/>
      <c r="P330" s="98"/>
      <c r="Q330" s="98"/>
      <c r="R330" s="99"/>
      <c r="S330" s="21"/>
    </row>
    <row r="331" spans="2:19" ht="15.5" hidden="1">
      <c r="B331" s="18"/>
      <c r="C331" s="78">
        <v>308000</v>
      </c>
      <c r="D331" s="79">
        <f t="shared" si="47"/>
        <v>0</v>
      </c>
      <c r="E331" s="79">
        <f t="shared" si="42"/>
        <v>13788.558114434611</v>
      </c>
      <c r="F331" s="79">
        <f t="shared" si="42"/>
        <v>9508.7376734288428</v>
      </c>
      <c r="G331" s="79">
        <f t="shared" si="42"/>
        <v>7454.2907448328078</v>
      </c>
      <c r="H331" s="79">
        <f t="shared" si="41"/>
        <v>6179.0088145943464</v>
      </c>
      <c r="I331" s="79">
        <f t="shared" si="41"/>
        <v>5332.8149408567442</v>
      </c>
      <c r="J331" s="79">
        <f t="shared" si="41"/>
        <v>4731.7930511408476</v>
      </c>
      <c r="K331" s="79">
        <f t="shared" si="46"/>
        <v>4283.9819136703136</v>
      </c>
      <c r="L331" s="79">
        <f t="shared" si="44"/>
        <v>3938.2891907383696</v>
      </c>
      <c r="M331" s="79">
        <f t="shared" si="45"/>
        <v>3664.0570691269659</v>
      </c>
      <c r="N331" s="97"/>
      <c r="O331" s="98"/>
      <c r="P331" s="98"/>
      <c r="Q331" s="98"/>
      <c r="R331" s="99"/>
      <c r="S331" s="21"/>
    </row>
    <row r="332" spans="2:19" ht="15.5" hidden="1">
      <c r="B332" s="18"/>
      <c r="C332" s="78">
        <v>309000</v>
      </c>
      <c r="D332" s="79">
        <f t="shared" si="47"/>
        <v>0</v>
      </c>
      <c r="E332" s="79">
        <f t="shared" si="42"/>
        <v>13833.326160260698</v>
      </c>
      <c r="F332" s="79">
        <f t="shared" si="42"/>
        <v>9539.6101983425724</v>
      </c>
      <c r="G332" s="79">
        <f t="shared" si="42"/>
        <v>7478.4929875108355</v>
      </c>
      <c r="H332" s="79">
        <f t="shared" si="42"/>
        <v>6199.070531524847</v>
      </c>
      <c r="I332" s="79">
        <f t="shared" si="42"/>
        <v>5350.129275080305</v>
      </c>
      <c r="J332" s="79">
        <f t="shared" si="42"/>
        <v>4747.1560155926036</v>
      </c>
      <c r="K332" s="79">
        <f t="shared" si="46"/>
        <v>4297.8909458575545</v>
      </c>
      <c r="L332" s="79">
        <f t="shared" si="44"/>
        <v>3951.0758439550523</v>
      </c>
      <c r="M332" s="79">
        <f t="shared" si="45"/>
        <v>3675.953358312443</v>
      </c>
      <c r="N332" s="97"/>
      <c r="O332" s="98"/>
      <c r="P332" s="98"/>
      <c r="Q332" s="98"/>
      <c r="R332" s="99"/>
      <c r="S332" s="21"/>
    </row>
    <row r="333" spans="2:19" ht="15.5" hidden="1">
      <c r="B333" s="18"/>
      <c r="C333" s="78">
        <v>310000</v>
      </c>
      <c r="D333" s="79">
        <f t="shared" si="47"/>
        <v>0</v>
      </c>
      <c r="E333" s="79">
        <f t="shared" ref="E333:J375" si="48">PMT(E$11,E$6,$C333*(-1))</f>
        <v>13878.094206086784</v>
      </c>
      <c r="F333" s="79">
        <f t="shared" si="48"/>
        <v>9570.4827232563021</v>
      </c>
      <c r="G333" s="79">
        <f t="shared" si="48"/>
        <v>7502.695230188865</v>
      </c>
      <c r="H333" s="79">
        <f t="shared" si="48"/>
        <v>6219.1322484553484</v>
      </c>
      <c r="I333" s="79">
        <f t="shared" si="48"/>
        <v>5367.4436093038657</v>
      </c>
      <c r="J333" s="79">
        <f t="shared" si="48"/>
        <v>4762.5189800443604</v>
      </c>
      <c r="K333" s="79">
        <f t="shared" si="46"/>
        <v>4311.7999780447954</v>
      </c>
      <c r="L333" s="79">
        <f t="shared" si="44"/>
        <v>3963.8624971717359</v>
      </c>
      <c r="M333" s="79">
        <f t="shared" si="45"/>
        <v>3687.8496474979202</v>
      </c>
      <c r="N333" s="97"/>
      <c r="O333" s="98"/>
      <c r="P333" s="98"/>
      <c r="Q333" s="98"/>
      <c r="R333" s="99"/>
      <c r="S333" s="21"/>
    </row>
    <row r="334" spans="2:19" ht="15.5" hidden="1">
      <c r="B334" s="18"/>
      <c r="C334" s="78">
        <v>311000</v>
      </c>
      <c r="D334" s="79">
        <f t="shared" si="47"/>
        <v>0</v>
      </c>
      <c r="E334" s="79">
        <f t="shared" si="48"/>
        <v>13922.862251912871</v>
      </c>
      <c r="F334" s="79">
        <f t="shared" si="48"/>
        <v>9601.3552481700317</v>
      </c>
      <c r="G334" s="79">
        <f t="shared" si="48"/>
        <v>7526.8974728668936</v>
      </c>
      <c r="H334" s="79">
        <f t="shared" si="48"/>
        <v>6239.193965385849</v>
      </c>
      <c r="I334" s="79">
        <f t="shared" si="48"/>
        <v>5384.7579435274265</v>
      </c>
      <c r="J334" s="79">
        <f t="shared" si="48"/>
        <v>4777.8819444961164</v>
      </c>
      <c r="K334" s="79">
        <f t="shared" si="46"/>
        <v>4325.7090102320371</v>
      </c>
      <c r="L334" s="79">
        <f t="shared" si="44"/>
        <v>3976.6491503884185</v>
      </c>
      <c r="M334" s="79">
        <f t="shared" si="45"/>
        <v>3699.7459366833973</v>
      </c>
      <c r="N334" s="97"/>
      <c r="O334" s="98"/>
      <c r="P334" s="98"/>
      <c r="Q334" s="98"/>
      <c r="R334" s="99"/>
      <c r="S334" s="21"/>
    </row>
    <row r="335" spans="2:19" ht="15.5" hidden="1">
      <c r="B335" s="18"/>
      <c r="C335" s="78">
        <v>312000</v>
      </c>
      <c r="D335" s="79">
        <f t="shared" si="47"/>
        <v>0</v>
      </c>
      <c r="E335" s="79">
        <f t="shared" si="48"/>
        <v>13967.630297738957</v>
      </c>
      <c r="F335" s="79">
        <f t="shared" si="48"/>
        <v>9632.2277730837613</v>
      </c>
      <c r="G335" s="79">
        <f t="shared" si="48"/>
        <v>7551.0997155449231</v>
      </c>
      <c r="H335" s="79">
        <f t="shared" si="48"/>
        <v>6259.2556823163504</v>
      </c>
      <c r="I335" s="79">
        <f t="shared" si="48"/>
        <v>5402.0722777509882</v>
      </c>
      <c r="J335" s="79">
        <f t="shared" si="48"/>
        <v>4793.2449089478723</v>
      </c>
      <c r="K335" s="79">
        <f t="shared" si="46"/>
        <v>4339.618042419278</v>
      </c>
      <c r="L335" s="79">
        <f t="shared" si="44"/>
        <v>3989.4358036051021</v>
      </c>
      <c r="M335" s="79">
        <f t="shared" si="45"/>
        <v>3711.6422258688744</v>
      </c>
      <c r="N335" s="97"/>
      <c r="O335" s="98"/>
      <c r="P335" s="98"/>
      <c r="Q335" s="98"/>
      <c r="R335" s="99"/>
      <c r="S335" s="21"/>
    </row>
    <row r="336" spans="2:19" ht="15.5" hidden="1">
      <c r="B336" s="18"/>
      <c r="C336" s="78">
        <v>313000</v>
      </c>
      <c r="D336" s="79">
        <f t="shared" si="47"/>
        <v>0</v>
      </c>
      <c r="E336" s="79">
        <f t="shared" si="48"/>
        <v>14012.398343565044</v>
      </c>
      <c r="F336" s="79">
        <f t="shared" si="48"/>
        <v>9663.1002979974928</v>
      </c>
      <c r="G336" s="79">
        <f t="shared" si="48"/>
        <v>7575.3019582229508</v>
      </c>
      <c r="H336" s="79">
        <f t="shared" si="48"/>
        <v>6279.3173992468519</v>
      </c>
      <c r="I336" s="79">
        <f t="shared" si="48"/>
        <v>5419.3866119745489</v>
      </c>
      <c r="J336" s="79">
        <f t="shared" si="48"/>
        <v>4808.6078733996283</v>
      </c>
      <c r="K336" s="79">
        <f t="shared" si="46"/>
        <v>4353.5270746065198</v>
      </c>
      <c r="L336" s="79">
        <f t="shared" si="44"/>
        <v>4002.2224568217848</v>
      </c>
      <c r="M336" s="79">
        <f t="shared" si="45"/>
        <v>3723.5385150543516</v>
      </c>
      <c r="N336" s="97"/>
      <c r="O336" s="98"/>
      <c r="P336" s="98"/>
      <c r="Q336" s="98"/>
      <c r="R336" s="99"/>
      <c r="S336" s="21"/>
    </row>
    <row r="337" spans="2:19" ht="15.5" hidden="1">
      <c r="B337" s="18"/>
      <c r="C337" s="78">
        <v>314000</v>
      </c>
      <c r="D337" s="79">
        <f t="shared" si="47"/>
        <v>0</v>
      </c>
      <c r="E337" s="79">
        <f t="shared" si="48"/>
        <v>14057.16638939113</v>
      </c>
      <c r="F337" s="79">
        <f t="shared" si="48"/>
        <v>9693.9728229112225</v>
      </c>
      <c r="G337" s="79">
        <f t="shared" si="48"/>
        <v>7599.5042009009803</v>
      </c>
      <c r="H337" s="79">
        <f t="shared" si="48"/>
        <v>6299.3791161773524</v>
      </c>
      <c r="I337" s="79">
        <f t="shared" si="48"/>
        <v>5436.7009461981097</v>
      </c>
      <c r="J337" s="79">
        <f t="shared" si="48"/>
        <v>4823.9708378513842</v>
      </c>
      <c r="K337" s="79">
        <f t="shared" si="46"/>
        <v>4367.4361067937607</v>
      </c>
      <c r="L337" s="79">
        <f t="shared" si="44"/>
        <v>4015.0091100384684</v>
      </c>
      <c r="M337" s="79">
        <f t="shared" si="45"/>
        <v>3735.4348042398283</v>
      </c>
      <c r="N337" s="97"/>
      <c r="O337" s="98"/>
      <c r="P337" s="98"/>
      <c r="Q337" s="98"/>
      <c r="R337" s="99"/>
      <c r="S337" s="21"/>
    </row>
    <row r="338" spans="2:19" ht="15.5" hidden="1">
      <c r="B338" s="18"/>
      <c r="C338" s="86">
        <v>315000</v>
      </c>
      <c r="D338" s="87">
        <f t="shared" si="47"/>
        <v>0</v>
      </c>
      <c r="E338" s="79">
        <f t="shared" si="48"/>
        <v>14101.934435217216</v>
      </c>
      <c r="F338" s="79">
        <f t="shared" si="48"/>
        <v>9724.8453478249521</v>
      </c>
      <c r="G338" s="79">
        <f t="shared" si="48"/>
        <v>7623.706443579008</v>
      </c>
      <c r="H338" s="79">
        <f t="shared" si="48"/>
        <v>6319.4408331078539</v>
      </c>
      <c r="I338" s="79">
        <f t="shared" si="48"/>
        <v>5454.0152804216696</v>
      </c>
      <c r="J338" s="79">
        <f t="shared" si="48"/>
        <v>4839.3338023031401</v>
      </c>
      <c r="K338" s="79">
        <f t="shared" si="46"/>
        <v>4381.3451389810025</v>
      </c>
      <c r="L338" s="79">
        <f t="shared" si="44"/>
        <v>4027.7957632551511</v>
      </c>
      <c r="M338" s="79">
        <f t="shared" si="45"/>
        <v>3747.3310934253054</v>
      </c>
      <c r="N338" s="97"/>
      <c r="O338" s="98"/>
      <c r="P338" s="98"/>
      <c r="Q338" s="98"/>
      <c r="R338" s="99"/>
      <c r="S338" s="21"/>
    </row>
    <row r="339" spans="2:19" ht="15.5" hidden="1">
      <c r="B339" s="18"/>
      <c r="C339" s="78">
        <v>316000</v>
      </c>
      <c r="D339" s="79">
        <f t="shared" si="47"/>
        <v>0</v>
      </c>
      <c r="E339" s="79">
        <f t="shared" si="48"/>
        <v>14146.702481043299</v>
      </c>
      <c r="F339" s="79">
        <f t="shared" si="48"/>
        <v>9755.7178727386836</v>
      </c>
      <c r="G339" s="79">
        <f t="shared" si="48"/>
        <v>7647.9086862570366</v>
      </c>
      <c r="H339" s="79">
        <f t="shared" si="48"/>
        <v>6339.5025500383554</v>
      </c>
      <c r="I339" s="79">
        <f t="shared" si="48"/>
        <v>5471.3296146452303</v>
      </c>
      <c r="J339" s="79">
        <f t="shared" si="48"/>
        <v>4854.6967667548961</v>
      </c>
      <c r="K339" s="79">
        <f t="shared" si="46"/>
        <v>4395.2541711682434</v>
      </c>
      <c r="L339" s="79">
        <f t="shared" si="44"/>
        <v>4040.5824164718338</v>
      </c>
      <c r="M339" s="79">
        <f t="shared" si="45"/>
        <v>3759.2273826107826</v>
      </c>
      <c r="N339" s="97"/>
      <c r="O339" s="98"/>
      <c r="P339" s="98"/>
      <c r="Q339" s="98"/>
      <c r="R339" s="99"/>
      <c r="S339" s="21"/>
    </row>
    <row r="340" spans="2:19" ht="15.5" hidden="1">
      <c r="B340" s="18"/>
      <c r="C340" s="78">
        <v>317000</v>
      </c>
      <c r="D340" s="79">
        <f t="shared" si="47"/>
        <v>0</v>
      </c>
      <c r="E340" s="79">
        <f t="shared" si="48"/>
        <v>14191.470526869387</v>
      </c>
      <c r="F340" s="79">
        <f t="shared" si="48"/>
        <v>9786.5903976524132</v>
      </c>
      <c r="G340" s="79">
        <f t="shared" si="48"/>
        <v>7672.1109289350661</v>
      </c>
      <c r="H340" s="79">
        <f t="shared" si="48"/>
        <v>6359.5642669688559</v>
      </c>
      <c r="I340" s="79">
        <f t="shared" si="48"/>
        <v>5488.6439488687911</v>
      </c>
      <c r="J340" s="79">
        <f t="shared" si="48"/>
        <v>4870.059731206652</v>
      </c>
      <c r="K340" s="79">
        <f t="shared" si="46"/>
        <v>4409.1632033554843</v>
      </c>
      <c r="L340" s="79">
        <f t="shared" si="44"/>
        <v>4053.3690696885169</v>
      </c>
      <c r="M340" s="79">
        <f t="shared" si="45"/>
        <v>3771.1236717962606</v>
      </c>
      <c r="N340" s="97"/>
      <c r="O340" s="98"/>
      <c r="P340" s="98"/>
      <c r="Q340" s="98"/>
      <c r="R340" s="99"/>
      <c r="S340" s="21"/>
    </row>
    <row r="341" spans="2:19" ht="15.5" hidden="1">
      <c r="B341" s="18"/>
      <c r="C341" s="78">
        <v>318000</v>
      </c>
      <c r="D341" s="79">
        <f t="shared" si="47"/>
        <v>0</v>
      </c>
      <c r="E341" s="79">
        <f t="shared" si="48"/>
        <v>14236.238572695473</v>
      </c>
      <c r="F341" s="79">
        <f t="shared" si="48"/>
        <v>9817.4629225661429</v>
      </c>
      <c r="G341" s="79">
        <f t="shared" si="48"/>
        <v>7696.3131716130938</v>
      </c>
      <c r="H341" s="79">
        <f t="shared" si="48"/>
        <v>6379.6259838993574</v>
      </c>
      <c r="I341" s="79">
        <f t="shared" si="48"/>
        <v>5505.9582830923528</v>
      </c>
      <c r="J341" s="79">
        <f t="shared" si="48"/>
        <v>4885.422695658408</v>
      </c>
      <c r="K341" s="79">
        <f t="shared" si="46"/>
        <v>4423.072235542726</v>
      </c>
      <c r="L341" s="79">
        <f t="shared" si="44"/>
        <v>4066.1557229051996</v>
      </c>
      <c r="M341" s="79">
        <f t="shared" si="45"/>
        <v>3783.0199609817378</v>
      </c>
      <c r="N341" s="97"/>
      <c r="O341" s="98"/>
      <c r="P341" s="98"/>
      <c r="Q341" s="98"/>
      <c r="R341" s="99"/>
      <c r="S341" s="21"/>
    </row>
    <row r="342" spans="2:19" ht="15.5" hidden="1">
      <c r="B342" s="18"/>
      <c r="C342" s="78">
        <v>319000</v>
      </c>
      <c r="D342" s="79">
        <f t="shared" si="47"/>
        <v>0</v>
      </c>
      <c r="E342" s="79">
        <f t="shared" si="48"/>
        <v>14281.00661852156</v>
      </c>
      <c r="F342" s="79">
        <f t="shared" si="48"/>
        <v>9848.3354474798725</v>
      </c>
      <c r="G342" s="79">
        <f t="shared" si="48"/>
        <v>7720.5154142911233</v>
      </c>
      <c r="H342" s="79">
        <f t="shared" si="48"/>
        <v>6399.6877008298588</v>
      </c>
      <c r="I342" s="79">
        <f t="shared" si="48"/>
        <v>5523.2726173159135</v>
      </c>
      <c r="J342" s="79">
        <f t="shared" si="48"/>
        <v>4900.7856601101639</v>
      </c>
      <c r="K342" s="79">
        <f t="shared" si="46"/>
        <v>4436.9812677299669</v>
      </c>
      <c r="L342" s="79">
        <f t="shared" si="44"/>
        <v>4078.9423761218832</v>
      </c>
      <c r="M342" s="79">
        <f t="shared" si="45"/>
        <v>3794.9162501672145</v>
      </c>
      <c r="N342" s="97"/>
      <c r="O342" s="98"/>
      <c r="P342" s="98"/>
      <c r="Q342" s="98"/>
      <c r="R342" s="99"/>
      <c r="S342" s="21"/>
    </row>
    <row r="343" spans="2:19" ht="15.5" hidden="1">
      <c r="B343" s="18"/>
      <c r="C343" s="78">
        <v>320000</v>
      </c>
      <c r="D343" s="79">
        <f t="shared" si="47"/>
        <v>0</v>
      </c>
      <c r="E343" s="79">
        <f t="shared" si="48"/>
        <v>14325.774664347646</v>
      </c>
      <c r="F343" s="79">
        <f t="shared" si="48"/>
        <v>9879.2079723936022</v>
      </c>
      <c r="G343" s="79">
        <f t="shared" si="48"/>
        <v>7744.717656969151</v>
      </c>
      <c r="H343" s="79">
        <f t="shared" si="48"/>
        <v>6419.7494177603594</v>
      </c>
      <c r="I343" s="79">
        <f t="shared" si="48"/>
        <v>5540.5869515394743</v>
      </c>
      <c r="J343" s="79">
        <f t="shared" si="48"/>
        <v>4916.1486245619199</v>
      </c>
      <c r="K343" s="79">
        <f t="shared" si="46"/>
        <v>4450.8902999172087</v>
      </c>
      <c r="L343" s="79">
        <f t="shared" si="44"/>
        <v>4091.7290293385659</v>
      </c>
      <c r="M343" s="79">
        <f t="shared" si="45"/>
        <v>3806.8125393526916</v>
      </c>
      <c r="N343" s="97"/>
      <c r="O343" s="98"/>
      <c r="P343" s="98"/>
      <c r="Q343" s="98"/>
      <c r="R343" s="99"/>
      <c r="S343" s="21"/>
    </row>
    <row r="344" spans="2:19" ht="15.5" hidden="1">
      <c r="B344" s="18"/>
      <c r="C344" s="78">
        <v>321000</v>
      </c>
      <c r="D344" s="79">
        <f t="shared" si="47"/>
        <v>0</v>
      </c>
      <c r="E344" s="79">
        <f t="shared" si="48"/>
        <v>14370.542710173733</v>
      </c>
      <c r="F344" s="79">
        <f t="shared" si="48"/>
        <v>9910.0804973073318</v>
      </c>
      <c r="G344" s="79">
        <f t="shared" si="48"/>
        <v>7768.9198996471787</v>
      </c>
      <c r="H344" s="79">
        <f t="shared" si="48"/>
        <v>6439.8111346908609</v>
      </c>
      <c r="I344" s="79">
        <f t="shared" si="48"/>
        <v>5557.901285763035</v>
      </c>
      <c r="J344" s="79">
        <f t="shared" si="48"/>
        <v>4931.5115890136758</v>
      </c>
      <c r="K344" s="79">
        <f t="shared" si="46"/>
        <v>4464.7993321044496</v>
      </c>
      <c r="L344" s="79">
        <f t="shared" si="44"/>
        <v>4104.5156825552485</v>
      </c>
      <c r="M344" s="79">
        <f t="shared" si="45"/>
        <v>3818.7088285381687</v>
      </c>
      <c r="N344" s="97"/>
      <c r="O344" s="98"/>
      <c r="P344" s="98"/>
      <c r="Q344" s="98"/>
      <c r="R344" s="99"/>
      <c r="S344" s="21"/>
    </row>
    <row r="345" spans="2:19" ht="15.5" hidden="1">
      <c r="B345" s="18"/>
      <c r="C345" s="78">
        <v>322000</v>
      </c>
      <c r="D345" s="79">
        <f t="shared" si="47"/>
        <v>0</v>
      </c>
      <c r="E345" s="79">
        <f t="shared" si="48"/>
        <v>14415.310755999819</v>
      </c>
      <c r="F345" s="79">
        <f t="shared" si="48"/>
        <v>9940.9530222210615</v>
      </c>
      <c r="G345" s="79">
        <f t="shared" si="48"/>
        <v>7793.1221423252082</v>
      </c>
      <c r="H345" s="79">
        <f t="shared" si="48"/>
        <v>6459.8728516213623</v>
      </c>
      <c r="I345" s="79">
        <f t="shared" si="48"/>
        <v>5575.2156199865958</v>
      </c>
      <c r="J345" s="79">
        <f t="shared" si="48"/>
        <v>4946.8745534654317</v>
      </c>
      <c r="K345" s="79">
        <f t="shared" si="46"/>
        <v>4478.7083642916914</v>
      </c>
      <c r="L345" s="79">
        <f t="shared" si="44"/>
        <v>4117.3023357719321</v>
      </c>
      <c r="M345" s="79">
        <f t="shared" si="45"/>
        <v>3830.6051177236459</v>
      </c>
      <c r="N345" s="97"/>
      <c r="O345" s="98"/>
      <c r="P345" s="98"/>
      <c r="Q345" s="98"/>
      <c r="R345" s="99"/>
      <c r="S345" s="21"/>
    </row>
    <row r="346" spans="2:19" ht="15.5" hidden="1">
      <c r="B346" s="18"/>
      <c r="C346" s="78">
        <v>323000</v>
      </c>
      <c r="D346" s="79">
        <f t="shared" si="47"/>
        <v>0</v>
      </c>
      <c r="E346" s="79">
        <f t="shared" si="48"/>
        <v>14460.078801825906</v>
      </c>
      <c r="F346" s="79">
        <f t="shared" si="48"/>
        <v>9971.8255471347929</v>
      </c>
      <c r="G346" s="79">
        <f t="shared" si="48"/>
        <v>7817.3243850032368</v>
      </c>
      <c r="H346" s="79">
        <f t="shared" si="48"/>
        <v>6479.9345685518629</v>
      </c>
      <c r="I346" s="79">
        <f t="shared" si="48"/>
        <v>5592.5299542101575</v>
      </c>
      <c r="J346" s="79">
        <f t="shared" si="48"/>
        <v>4962.2375179171877</v>
      </c>
      <c r="K346" s="79">
        <f t="shared" si="46"/>
        <v>4492.6173964789323</v>
      </c>
      <c r="L346" s="79">
        <f t="shared" si="44"/>
        <v>4130.0889889886148</v>
      </c>
      <c r="M346" s="79">
        <f t="shared" si="45"/>
        <v>3842.501406909123</v>
      </c>
      <c r="N346" s="97"/>
      <c r="O346" s="98"/>
      <c r="P346" s="98"/>
      <c r="Q346" s="98"/>
      <c r="R346" s="99"/>
      <c r="S346" s="21"/>
    </row>
    <row r="347" spans="2:19" ht="15.5" hidden="1">
      <c r="B347" s="18"/>
      <c r="C347" s="78">
        <v>324000</v>
      </c>
      <c r="D347" s="79">
        <f t="shared" si="47"/>
        <v>0</v>
      </c>
      <c r="E347" s="79">
        <f t="shared" si="48"/>
        <v>14504.846847651992</v>
      </c>
      <c r="F347" s="79">
        <f t="shared" si="48"/>
        <v>10002.698072048523</v>
      </c>
      <c r="G347" s="79">
        <f t="shared" si="48"/>
        <v>7841.5266276812663</v>
      </c>
      <c r="H347" s="79">
        <f t="shared" si="48"/>
        <v>6499.9962854823643</v>
      </c>
      <c r="I347" s="79">
        <f t="shared" si="48"/>
        <v>5609.8442884337182</v>
      </c>
      <c r="J347" s="79">
        <f t="shared" si="48"/>
        <v>4977.6004823689445</v>
      </c>
      <c r="K347" s="79">
        <f t="shared" si="46"/>
        <v>4506.5264286661741</v>
      </c>
      <c r="L347" s="79">
        <f t="shared" si="44"/>
        <v>4142.8756422052984</v>
      </c>
      <c r="M347" s="79">
        <f t="shared" si="45"/>
        <v>3854.3976960946002</v>
      </c>
      <c r="N347" s="97"/>
      <c r="O347" s="98"/>
      <c r="P347" s="98"/>
      <c r="Q347" s="98"/>
      <c r="R347" s="99"/>
      <c r="S347" s="21"/>
    </row>
    <row r="348" spans="2:19" ht="15.5" hidden="1">
      <c r="B348" s="18"/>
      <c r="C348" s="86">
        <v>325000</v>
      </c>
      <c r="D348" s="87">
        <f t="shared" si="47"/>
        <v>0</v>
      </c>
      <c r="E348" s="79">
        <f t="shared" si="48"/>
        <v>14549.614893478079</v>
      </c>
      <c r="F348" s="79">
        <f t="shared" si="48"/>
        <v>10033.570596962252</v>
      </c>
      <c r="G348" s="79">
        <f t="shared" si="48"/>
        <v>7865.728870359294</v>
      </c>
      <c r="H348" s="79">
        <f t="shared" si="48"/>
        <v>6520.0580024128658</v>
      </c>
      <c r="I348" s="79">
        <f t="shared" si="48"/>
        <v>5627.158622657279</v>
      </c>
      <c r="J348" s="79">
        <f t="shared" si="48"/>
        <v>4992.9634468207005</v>
      </c>
      <c r="K348" s="79">
        <f t="shared" si="46"/>
        <v>4520.435460853415</v>
      </c>
      <c r="L348" s="79">
        <f t="shared" si="44"/>
        <v>4155.6622954219811</v>
      </c>
      <c r="M348" s="79">
        <f t="shared" si="45"/>
        <v>3866.2939852800773</v>
      </c>
      <c r="N348" s="97"/>
      <c r="O348" s="98"/>
      <c r="P348" s="98"/>
      <c r="Q348" s="98"/>
      <c r="R348" s="99"/>
      <c r="S348" s="21"/>
    </row>
    <row r="349" spans="2:19" ht="15.5" hidden="1">
      <c r="B349" s="18"/>
      <c r="C349" s="78">
        <v>326000</v>
      </c>
      <c r="D349" s="79">
        <f t="shared" si="47"/>
        <v>0</v>
      </c>
      <c r="E349" s="79">
        <f t="shared" si="48"/>
        <v>14594.382939304165</v>
      </c>
      <c r="F349" s="79">
        <f t="shared" si="48"/>
        <v>10064.443121875982</v>
      </c>
      <c r="G349" s="79">
        <f t="shared" si="48"/>
        <v>7889.9311130373235</v>
      </c>
      <c r="H349" s="79">
        <f t="shared" si="48"/>
        <v>6540.1197193433663</v>
      </c>
      <c r="I349" s="79">
        <f t="shared" si="48"/>
        <v>5644.4729568808398</v>
      </c>
      <c r="J349" s="79">
        <f t="shared" si="48"/>
        <v>5008.3264112724564</v>
      </c>
      <c r="K349" s="79">
        <f t="shared" si="46"/>
        <v>4534.3444930406558</v>
      </c>
      <c r="L349" s="79">
        <f t="shared" si="44"/>
        <v>4168.4489486386638</v>
      </c>
      <c r="M349" s="79">
        <f t="shared" si="45"/>
        <v>3878.1902744655545</v>
      </c>
      <c r="N349" s="97"/>
      <c r="O349" s="98"/>
      <c r="P349" s="98"/>
      <c r="Q349" s="98"/>
      <c r="R349" s="99"/>
      <c r="S349" s="21"/>
    </row>
    <row r="350" spans="2:19" ht="15.5" hidden="1">
      <c r="B350" s="18"/>
      <c r="C350" s="78">
        <v>327000</v>
      </c>
      <c r="D350" s="79">
        <f t="shared" si="47"/>
        <v>0</v>
      </c>
      <c r="E350" s="79">
        <f t="shared" si="48"/>
        <v>14639.150985130251</v>
      </c>
      <c r="F350" s="79">
        <f t="shared" si="48"/>
        <v>10095.315646789713</v>
      </c>
      <c r="G350" s="79">
        <f t="shared" si="48"/>
        <v>7914.1333557153512</v>
      </c>
      <c r="H350" s="79">
        <f t="shared" si="48"/>
        <v>6560.1814362738678</v>
      </c>
      <c r="I350" s="79">
        <f t="shared" si="48"/>
        <v>5661.7872911043996</v>
      </c>
      <c r="J350" s="79">
        <f t="shared" si="48"/>
        <v>5023.6893757242124</v>
      </c>
      <c r="K350" s="79">
        <f t="shared" si="46"/>
        <v>4548.2535252278976</v>
      </c>
      <c r="L350" s="79">
        <f t="shared" si="44"/>
        <v>4181.2356018553473</v>
      </c>
      <c r="M350" s="79">
        <f t="shared" si="45"/>
        <v>3890.0865636510321</v>
      </c>
      <c r="N350" s="97"/>
      <c r="O350" s="98"/>
      <c r="P350" s="98"/>
      <c r="Q350" s="98"/>
      <c r="R350" s="99"/>
      <c r="S350" s="21"/>
    </row>
    <row r="351" spans="2:19" ht="15.5" hidden="1">
      <c r="B351" s="18"/>
      <c r="C351" s="78">
        <v>328000</v>
      </c>
      <c r="D351" s="79">
        <f t="shared" si="47"/>
        <v>0</v>
      </c>
      <c r="E351" s="79">
        <f t="shared" si="48"/>
        <v>14683.919030956338</v>
      </c>
      <c r="F351" s="79">
        <f t="shared" si="48"/>
        <v>10126.188171703443</v>
      </c>
      <c r="G351" s="79">
        <f t="shared" si="48"/>
        <v>7938.3355983933798</v>
      </c>
      <c r="H351" s="79">
        <f t="shared" si="48"/>
        <v>6580.2431532043684</v>
      </c>
      <c r="I351" s="79">
        <f t="shared" si="48"/>
        <v>5679.1016253279613</v>
      </c>
      <c r="J351" s="79">
        <f t="shared" si="48"/>
        <v>5039.0523401759683</v>
      </c>
      <c r="K351" s="79">
        <f t="shared" si="46"/>
        <v>4562.1625574151385</v>
      </c>
      <c r="L351" s="79">
        <f t="shared" si="44"/>
        <v>4194.02225507203</v>
      </c>
      <c r="M351" s="79">
        <f t="shared" si="45"/>
        <v>3901.9828528365092</v>
      </c>
      <c r="N351" s="97"/>
      <c r="O351" s="98"/>
      <c r="P351" s="98"/>
      <c r="Q351" s="98"/>
      <c r="R351" s="99"/>
      <c r="S351" s="21"/>
    </row>
    <row r="352" spans="2:19" ht="15.5" hidden="1">
      <c r="B352" s="18"/>
      <c r="C352" s="78">
        <v>329000</v>
      </c>
      <c r="D352" s="79">
        <f t="shared" si="47"/>
        <v>0</v>
      </c>
      <c r="E352" s="79">
        <f t="shared" si="48"/>
        <v>14728.687076782424</v>
      </c>
      <c r="F352" s="79">
        <f t="shared" si="48"/>
        <v>10157.060696617173</v>
      </c>
      <c r="G352" s="79">
        <f t="shared" si="48"/>
        <v>7962.5378410714093</v>
      </c>
      <c r="H352" s="79">
        <f t="shared" si="48"/>
        <v>6600.3048701348698</v>
      </c>
      <c r="I352" s="79">
        <f t="shared" si="48"/>
        <v>5696.4159595515221</v>
      </c>
      <c r="J352" s="79">
        <f t="shared" si="48"/>
        <v>5054.4153046277243</v>
      </c>
      <c r="K352" s="79">
        <f t="shared" si="46"/>
        <v>4576.0715896023803</v>
      </c>
      <c r="L352" s="79">
        <f t="shared" si="44"/>
        <v>4206.8089082887136</v>
      </c>
      <c r="M352" s="79">
        <f t="shared" si="45"/>
        <v>3913.8791420219864</v>
      </c>
      <c r="N352" s="97"/>
      <c r="O352" s="98"/>
      <c r="P352" s="98"/>
      <c r="Q352" s="98"/>
      <c r="R352" s="99"/>
      <c r="S352" s="21"/>
    </row>
    <row r="353" spans="2:19" ht="15.5" hidden="1">
      <c r="B353" s="18"/>
      <c r="C353" s="78">
        <v>330000</v>
      </c>
      <c r="D353" s="79">
        <f t="shared" si="47"/>
        <v>0</v>
      </c>
      <c r="E353" s="79">
        <f t="shared" si="48"/>
        <v>14773.455122608511</v>
      </c>
      <c r="F353" s="79">
        <f t="shared" si="48"/>
        <v>10187.933221530904</v>
      </c>
      <c r="G353" s="79">
        <f t="shared" si="48"/>
        <v>7986.740083749437</v>
      </c>
      <c r="H353" s="79">
        <f t="shared" si="48"/>
        <v>6620.3665870653713</v>
      </c>
      <c r="I353" s="79">
        <f t="shared" si="48"/>
        <v>5713.7302937750828</v>
      </c>
      <c r="J353" s="79">
        <f t="shared" si="48"/>
        <v>5069.7782690794802</v>
      </c>
      <c r="K353" s="79">
        <f t="shared" si="46"/>
        <v>4589.9806217896212</v>
      </c>
      <c r="L353" s="79">
        <f t="shared" ref="L353:L375" si="49">PMT($L$11,$L$6,C353*(-1))</f>
        <v>4219.5955615053963</v>
      </c>
      <c r="M353" s="79">
        <f t="shared" ref="M353:M375" si="50">PMT($M$11,$M$6,C353*(-1))</f>
        <v>3925.7754312074635</v>
      </c>
      <c r="N353" s="97"/>
      <c r="O353" s="98"/>
      <c r="P353" s="98"/>
      <c r="Q353" s="98"/>
      <c r="R353" s="99"/>
      <c r="S353" s="21"/>
    </row>
    <row r="354" spans="2:19" ht="15.5" hidden="1">
      <c r="B354" s="18"/>
      <c r="C354" s="78">
        <v>331000</v>
      </c>
      <c r="D354" s="79">
        <f t="shared" si="47"/>
        <v>0</v>
      </c>
      <c r="E354" s="79">
        <f t="shared" si="48"/>
        <v>14818.223168434597</v>
      </c>
      <c r="F354" s="79">
        <f t="shared" si="48"/>
        <v>10218.805746444634</v>
      </c>
      <c r="G354" s="79">
        <f t="shared" si="48"/>
        <v>8010.9423264274665</v>
      </c>
      <c r="H354" s="79">
        <f t="shared" si="48"/>
        <v>6640.4283039958718</v>
      </c>
      <c r="I354" s="79">
        <f t="shared" si="48"/>
        <v>5731.0446279986436</v>
      </c>
      <c r="J354" s="79">
        <f t="shared" si="48"/>
        <v>5085.1412335312361</v>
      </c>
      <c r="K354" s="79">
        <f t="shared" ref="K354:K375" si="51">PMT($K$11,$K$6,C354*(-1))</f>
        <v>4603.889653976863</v>
      </c>
      <c r="L354" s="79">
        <f t="shared" si="49"/>
        <v>4232.3822147220799</v>
      </c>
      <c r="M354" s="79">
        <f t="shared" si="50"/>
        <v>3937.6717203929406</v>
      </c>
      <c r="N354" s="97"/>
      <c r="O354" s="98"/>
      <c r="P354" s="98"/>
      <c r="Q354" s="98"/>
      <c r="R354" s="99"/>
      <c r="S354" s="21"/>
    </row>
    <row r="355" spans="2:19" ht="15.5" hidden="1">
      <c r="B355" s="18"/>
      <c r="C355" s="78">
        <v>332000</v>
      </c>
      <c r="D355" s="79">
        <f t="shared" si="47"/>
        <v>0</v>
      </c>
      <c r="E355" s="79">
        <f t="shared" si="48"/>
        <v>14862.991214260685</v>
      </c>
      <c r="F355" s="79">
        <f t="shared" si="48"/>
        <v>10249.678271358363</v>
      </c>
      <c r="G355" s="79">
        <f t="shared" si="48"/>
        <v>8035.1445691054942</v>
      </c>
      <c r="H355" s="79">
        <f t="shared" si="48"/>
        <v>6660.4900209263733</v>
      </c>
      <c r="I355" s="79">
        <f t="shared" si="48"/>
        <v>5748.3589622222044</v>
      </c>
      <c r="J355" s="79">
        <f t="shared" si="48"/>
        <v>5100.5041979829921</v>
      </c>
      <c r="K355" s="79">
        <f t="shared" si="51"/>
        <v>4617.7986861641039</v>
      </c>
      <c r="L355" s="79">
        <f t="shared" si="49"/>
        <v>4245.1688679387626</v>
      </c>
      <c r="M355" s="79">
        <f t="shared" si="50"/>
        <v>3949.5680095784173</v>
      </c>
      <c r="N355" s="97"/>
      <c r="O355" s="98"/>
      <c r="P355" s="98"/>
      <c r="Q355" s="98"/>
      <c r="R355" s="99"/>
      <c r="S355" s="21"/>
    </row>
    <row r="356" spans="2:19" ht="15.5" hidden="1">
      <c r="B356" s="18"/>
      <c r="C356" s="78">
        <v>333000</v>
      </c>
      <c r="D356" s="79">
        <f t="shared" si="47"/>
        <v>0</v>
      </c>
      <c r="E356" s="79">
        <f t="shared" si="48"/>
        <v>14907.75926008677</v>
      </c>
      <c r="F356" s="79">
        <f t="shared" si="48"/>
        <v>10280.550796272093</v>
      </c>
      <c r="G356" s="79">
        <f t="shared" si="48"/>
        <v>8059.3468117835228</v>
      </c>
      <c r="H356" s="79">
        <f t="shared" si="48"/>
        <v>6680.5517378568738</v>
      </c>
      <c r="I356" s="79">
        <f t="shared" si="48"/>
        <v>5765.673296445766</v>
      </c>
      <c r="J356" s="79">
        <f t="shared" si="48"/>
        <v>5115.867162434748</v>
      </c>
      <c r="K356" s="79">
        <f t="shared" si="51"/>
        <v>4631.7077183513447</v>
      </c>
      <c r="L356" s="79">
        <f t="shared" si="49"/>
        <v>4257.9555211554452</v>
      </c>
      <c r="M356" s="79">
        <f t="shared" si="50"/>
        <v>3961.4642987638945</v>
      </c>
      <c r="N356" s="97"/>
      <c r="O356" s="98"/>
      <c r="P356" s="98"/>
      <c r="Q356" s="98"/>
      <c r="R356" s="99"/>
      <c r="S356" s="21"/>
    </row>
    <row r="357" spans="2:19" ht="15.5" hidden="1">
      <c r="B357" s="18"/>
      <c r="C357" s="78">
        <v>334000</v>
      </c>
      <c r="D357" s="79">
        <f t="shared" si="47"/>
        <v>0</v>
      </c>
      <c r="E357" s="79">
        <f t="shared" si="48"/>
        <v>14952.527305912858</v>
      </c>
      <c r="F357" s="79">
        <f t="shared" si="48"/>
        <v>10311.423321185823</v>
      </c>
      <c r="G357" s="79">
        <f t="shared" si="48"/>
        <v>8083.5490544615513</v>
      </c>
      <c r="H357" s="79">
        <f t="shared" si="48"/>
        <v>6700.6134547873753</v>
      </c>
      <c r="I357" s="79">
        <f t="shared" si="48"/>
        <v>5782.9876306693268</v>
      </c>
      <c r="J357" s="79">
        <f t="shared" si="48"/>
        <v>5131.230126886504</v>
      </c>
      <c r="K357" s="79">
        <f t="shared" si="51"/>
        <v>4645.6167505385865</v>
      </c>
      <c r="L357" s="79">
        <f t="shared" si="49"/>
        <v>4270.7421743721279</v>
      </c>
      <c r="M357" s="79">
        <f t="shared" si="50"/>
        <v>3973.3605879493716</v>
      </c>
      <c r="N357" s="97"/>
      <c r="O357" s="98"/>
      <c r="P357" s="98"/>
      <c r="Q357" s="98"/>
      <c r="R357" s="99"/>
      <c r="S357" s="21"/>
    </row>
    <row r="358" spans="2:19" ht="15.5" hidden="1">
      <c r="B358" s="18"/>
      <c r="C358" s="86">
        <v>335000</v>
      </c>
      <c r="D358" s="87">
        <f t="shared" si="47"/>
        <v>0</v>
      </c>
      <c r="E358" s="79">
        <f t="shared" si="48"/>
        <v>14997.295351738943</v>
      </c>
      <c r="F358" s="79">
        <f t="shared" si="48"/>
        <v>10342.295846099552</v>
      </c>
      <c r="G358" s="79">
        <f t="shared" si="48"/>
        <v>8107.7512971395799</v>
      </c>
      <c r="H358" s="79">
        <f t="shared" si="48"/>
        <v>6720.6751717178759</v>
      </c>
      <c r="I358" s="79">
        <f t="shared" si="48"/>
        <v>5800.3019648928876</v>
      </c>
      <c r="J358" s="79">
        <f t="shared" si="48"/>
        <v>5146.5930913382599</v>
      </c>
      <c r="K358" s="79">
        <f t="shared" si="51"/>
        <v>4659.5257827258274</v>
      </c>
      <c r="L358" s="79">
        <f t="shared" si="49"/>
        <v>4283.5288275888115</v>
      </c>
      <c r="M358" s="79">
        <f t="shared" si="50"/>
        <v>3985.2568771348488</v>
      </c>
      <c r="N358" s="97"/>
      <c r="O358" s="98"/>
      <c r="P358" s="98"/>
      <c r="Q358" s="98"/>
      <c r="R358" s="99"/>
      <c r="S358" s="21"/>
    </row>
    <row r="359" spans="2:19" ht="15.5" hidden="1">
      <c r="B359" s="18"/>
      <c r="C359" s="78">
        <v>336000</v>
      </c>
      <c r="D359" s="79">
        <f t="shared" si="47"/>
        <v>0</v>
      </c>
      <c r="E359" s="79">
        <f t="shared" si="48"/>
        <v>15042.063397565031</v>
      </c>
      <c r="F359" s="79">
        <f t="shared" si="48"/>
        <v>10373.168371013282</v>
      </c>
      <c r="G359" s="79">
        <f t="shared" si="48"/>
        <v>8131.9535398176095</v>
      </c>
      <c r="H359" s="79">
        <f t="shared" si="48"/>
        <v>6740.7368886483773</v>
      </c>
      <c r="I359" s="79">
        <f t="shared" si="48"/>
        <v>5817.6162991164483</v>
      </c>
      <c r="J359" s="79">
        <f t="shared" si="48"/>
        <v>5161.9560557900159</v>
      </c>
      <c r="K359" s="79">
        <f t="shared" si="51"/>
        <v>4673.4348149130692</v>
      </c>
      <c r="L359" s="79">
        <f t="shared" si="49"/>
        <v>4296.3154808054942</v>
      </c>
      <c r="M359" s="79">
        <f t="shared" si="50"/>
        <v>3997.1531663203259</v>
      </c>
      <c r="N359" s="97"/>
      <c r="O359" s="98"/>
      <c r="P359" s="98"/>
      <c r="Q359" s="98"/>
      <c r="R359" s="99"/>
      <c r="S359" s="21"/>
    </row>
    <row r="360" spans="2:19" ht="15.5" hidden="1">
      <c r="B360" s="18"/>
      <c r="C360" s="78">
        <v>337000</v>
      </c>
      <c r="D360" s="79">
        <f t="shared" si="47"/>
        <v>0</v>
      </c>
      <c r="E360" s="79">
        <f t="shared" si="48"/>
        <v>15086.831443391116</v>
      </c>
      <c r="F360" s="79">
        <f t="shared" si="48"/>
        <v>10404.040895927013</v>
      </c>
      <c r="G360" s="79">
        <f t="shared" si="48"/>
        <v>8156.1557824956371</v>
      </c>
      <c r="H360" s="79">
        <f t="shared" si="48"/>
        <v>6760.7986055788788</v>
      </c>
      <c r="I360" s="79">
        <f t="shared" si="48"/>
        <v>5834.9306333400091</v>
      </c>
      <c r="J360" s="79">
        <f t="shared" si="48"/>
        <v>5177.3190202417718</v>
      </c>
      <c r="K360" s="79">
        <f t="shared" si="51"/>
        <v>4687.3438471003101</v>
      </c>
      <c r="L360" s="79">
        <f t="shared" si="49"/>
        <v>4309.1021340221769</v>
      </c>
      <c r="M360" s="79">
        <f t="shared" si="50"/>
        <v>4009.0494555058035</v>
      </c>
      <c r="N360" s="97"/>
      <c r="O360" s="98"/>
      <c r="P360" s="98"/>
      <c r="Q360" s="98"/>
      <c r="R360" s="99"/>
      <c r="S360" s="21"/>
    </row>
    <row r="361" spans="2:19" ht="15.5" hidden="1">
      <c r="B361" s="18"/>
      <c r="C361" s="78">
        <v>338000</v>
      </c>
      <c r="D361" s="79">
        <f t="shared" si="47"/>
        <v>0</v>
      </c>
      <c r="E361" s="79">
        <f t="shared" si="48"/>
        <v>15131.599489217202</v>
      </c>
      <c r="F361" s="79">
        <f t="shared" si="48"/>
        <v>10434.913420840743</v>
      </c>
      <c r="G361" s="79">
        <f t="shared" si="48"/>
        <v>8180.3580251736666</v>
      </c>
      <c r="H361" s="79">
        <f t="shared" si="48"/>
        <v>6780.8603225093802</v>
      </c>
      <c r="I361" s="79">
        <f t="shared" si="48"/>
        <v>5852.2449675635698</v>
      </c>
      <c r="J361" s="79">
        <f t="shared" si="48"/>
        <v>5192.6819846935286</v>
      </c>
      <c r="K361" s="79">
        <f t="shared" si="51"/>
        <v>4701.2528792875519</v>
      </c>
      <c r="L361" s="79">
        <f t="shared" si="49"/>
        <v>4321.8887872388595</v>
      </c>
      <c r="M361" s="79">
        <f t="shared" si="50"/>
        <v>4020.9457446912807</v>
      </c>
      <c r="N361" s="97"/>
      <c r="O361" s="98"/>
      <c r="P361" s="98"/>
      <c r="Q361" s="98"/>
      <c r="R361" s="99"/>
      <c r="S361" s="21"/>
    </row>
    <row r="362" spans="2:19" ht="15.5" hidden="1">
      <c r="B362" s="18"/>
      <c r="C362" s="78">
        <v>339000</v>
      </c>
      <c r="D362" s="79">
        <f t="shared" si="47"/>
        <v>0</v>
      </c>
      <c r="E362" s="79">
        <f t="shared" si="48"/>
        <v>15176.36753504329</v>
      </c>
      <c r="F362" s="79">
        <f t="shared" si="48"/>
        <v>10465.785945754473</v>
      </c>
      <c r="G362" s="79">
        <f t="shared" si="48"/>
        <v>8204.5602678516952</v>
      </c>
      <c r="H362" s="79">
        <f t="shared" si="48"/>
        <v>6800.9220394398799</v>
      </c>
      <c r="I362" s="79">
        <f t="shared" si="48"/>
        <v>5869.5593017871306</v>
      </c>
      <c r="J362" s="79">
        <f t="shared" si="48"/>
        <v>5208.0449491452846</v>
      </c>
      <c r="K362" s="79">
        <f t="shared" si="51"/>
        <v>4715.1619114747928</v>
      </c>
      <c r="L362" s="79">
        <f t="shared" si="49"/>
        <v>4334.6754404555431</v>
      </c>
      <c r="M362" s="79">
        <f t="shared" si="50"/>
        <v>4032.8420338767578</v>
      </c>
      <c r="N362" s="97"/>
      <c r="O362" s="98"/>
      <c r="P362" s="98"/>
      <c r="Q362" s="98"/>
      <c r="R362" s="99"/>
      <c r="S362" s="21"/>
    </row>
    <row r="363" spans="2:19" ht="15.5" hidden="1">
      <c r="B363" s="18"/>
      <c r="C363" s="78">
        <v>340000</v>
      </c>
      <c r="D363" s="79">
        <f t="shared" si="47"/>
        <v>0</v>
      </c>
      <c r="E363" s="79">
        <f t="shared" si="48"/>
        <v>15221.135580869375</v>
      </c>
      <c r="F363" s="79">
        <f t="shared" si="48"/>
        <v>10496.658470668202</v>
      </c>
      <c r="G363" s="79">
        <f t="shared" si="48"/>
        <v>8228.7625105297229</v>
      </c>
      <c r="H363" s="79">
        <f t="shared" si="48"/>
        <v>6820.9837563703813</v>
      </c>
      <c r="I363" s="79">
        <f t="shared" si="48"/>
        <v>5886.8736360106914</v>
      </c>
      <c r="J363" s="79">
        <f t="shared" si="48"/>
        <v>5223.4079135970405</v>
      </c>
      <c r="K363" s="79">
        <f t="shared" si="51"/>
        <v>4729.0709436620336</v>
      </c>
      <c r="L363" s="79">
        <f t="shared" si="49"/>
        <v>4347.4620936722258</v>
      </c>
      <c r="M363" s="79">
        <f t="shared" si="50"/>
        <v>4044.7383230622349</v>
      </c>
      <c r="N363" s="97"/>
      <c r="O363" s="98"/>
      <c r="P363" s="98"/>
      <c r="Q363" s="98"/>
      <c r="R363" s="99"/>
      <c r="S363" s="21"/>
    </row>
    <row r="364" spans="2:19" ht="15.5" hidden="1">
      <c r="B364" s="18"/>
      <c r="C364" s="86">
        <v>345000</v>
      </c>
      <c r="D364" s="87">
        <f t="shared" si="47"/>
        <v>0</v>
      </c>
      <c r="E364" s="79">
        <f t="shared" si="48"/>
        <v>15444.975809999809</v>
      </c>
      <c r="F364" s="79">
        <f t="shared" si="48"/>
        <v>10651.021095236852</v>
      </c>
      <c r="G364" s="79">
        <f t="shared" si="48"/>
        <v>8349.773723919865</v>
      </c>
      <c r="H364" s="79">
        <f t="shared" si="48"/>
        <v>6921.2923410228868</v>
      </c>
      <c r="I364" s="79">
        <f t="shared" si="48"/>
        <v>5973.4453071284961</v>
      </c>
      <c r="J364" s="79">
        <f t="shared" si="48"/>
        <v>5300.2227358558202</v>
      </c>
      <c r="K364" s="79">
        <f t="shared" si="51"/>
        <v>4798.6161045982408</v>
      </c>
      <c r="L364" s="79">
        <f t="shared" si="49"/>
        <v>4411.395359755641</v>
      </c>
      <c r="M364" s="79">
        <f t="shared" si="50"/>
        <v>4104.2197689896202</v>
      </c>
      <c r="N364" s="97"/>
      <c r="O364" s="98"/>
      <c r="P364" s="98"/>
      <c r="Q364" s="98"/>
      <c r="R364" s="99"/>
      <c r="S364" s="21"/>
    </row>
    <row r="365" spans="2:19" ht="15.5" hidden="1">
      <c r="B365" s="18"/>
      <c r="C365" s="78">
        <v>350000</v>
      </c>
      <c r="D365" s="79">
        <f t="shared" si="47"/>
        <v>0</v>
      </c>
      <c r="E365" s="79">
        <f t="shared" si="48"/>
        <v>15668.816039130237</v>
      </c>
      <c r="F365" s="79">
        <f t="shared" si="48"/>
        <v>10805.383719805503</v>
      </c>
      <c r="G365" s="79">
        <f t="shared" si="48"/>
        <v>8470.7849373100107</v>
      </c>
      <c r="H365" s="79">
        <f t="shared" si="48"/>
        <v>7021.6009256753941</v>
      </c>
      <c r="I365" s="79">
        <f t="shared" si="48"/>
        <v>6060.0169782462999</v>
      </c>
      <c r="J365" s="79">
        <f t="shared" si="48"/>
        <v>5377.0375581146</v>
      </c>
      <c r="K365" s="79">
        <f t="shared" si="51"/>
        <v>4868.161265534447</v>
      </c>
      <c r="L365" s="79">
        <f t="shared" si="49"/>
        <v>4475.3286258390563</v>
      </c>
      <c r="M365" s="79">
        <f t="shared" si="50"/>
        <v>4163.7012149170068</v>
      </c>
      <c r="N365" s="97"/>
      <c r="O365" s="98"/>
      <c r="P365" s="98"/>
      <c r="Q365" s="98"/>
      <c r="R365" s="99"/>
      <c r="S365" s="21"/>
    </row>
    <row r="366" spans="2:19" ht="15.5" hidden="1">
      <c r="B366" s="18"/>
      <c r="C366" s="86">
        <v>355000</v>
      </c>
      <c r="D366" s="87">
        <f t="shared" si="47"/>
        <v>0</v>
      </c>
      <c r="E366" s="79">
        <f t="shared" si="48"/>
        <v>15892.656268260671</v>
      </c>
      <c r="F366" s="79">
        <f t="shared" si="48"/>
        <v>10959.746344374153</v>
      </c>
      <c r="G366" s="79">
        <f t="shared" si="48"/>
        <v>8591.7961507001528</v>
      </c>
      <c r="H366" s="79">
        <f t="shared" si="48"/>
        <v>7121.9095103278996</v>
      </c>
      <c r="I366" s="79">
        <f t="shared" si="48"/>
        <v>6146.5886493641046</v>
      </c>
      <c r="J366" s="79">
        <f t="shared" si="48"/>
        <v>5453.8523803733806</v>
      </c>
      <c r="K366" s="79">
        <f t="shared" si="51"/>
        <v>4937.7064264706532</v>
      </c>
      <c r="L366" s="79">
        <f t="shared" si="49"/>
        <v>4539.2618919224724</v>
      </c>
      <c r="M366" s="79">
        <f t="shared" si="50"/>
        <v>4223.1826608443916</v>
      </c>
      <c r="N366" s="97"/>
      <c r="O366" s="98"/>
      <c r="P366" s="98"/>
      <c r="Q366" s="98"/>
      <c r="R366" s="99"/>
      <c r="S366" s="21"/>
    </row>
    <row r="367" spans="2:19" ht="15.5" hidden="1">
      <c r="B367" s="18"/>
      <c r="C367" s="78">
        <v>360000</v>
      </c>
      <c r="D367" s="79">
        <f t="shared" si="47"/>
        <v>0</v>
      </c>
      <c r="E367" s="79">
        <f t="shared" si="48"/>
        <v>16116.496497391103</v>
      </c>
      <c r="F367" s="79">
        <f t="shared" si="48"/>
        <v>11114.108968942803</v>
      </c>
      <c r="G367" s="79">
        <f t="shared" si="48"/>
        <v>8712.8073640902949</v>
      </c>
      <c r="H367" s="79">
        <f t="shared" si="48"/>
        <v>7222.2180949804051</v>
      </c>
      <c r="I367" s="79">
        <f t="shared" si="48"/>
        <v>6233.1603204819085</v>
      </c>
      <c r="J367" s="79">
        <f t="shared" si="48"/>
        <v>5530.6672026321603</v>
      </c>
      <c r="K367" s="79">
        <f t="shared" si="51"/>
        <v>5007.2515874068595</v>
      </c>
      <c r="L367" s="79">
        <f t="shared" si="49"/>
        <v>4603.1951580058867</v>
      </c>
      <c r="M367" s="79">
        <f t="shared" si="50"/>
        <v>4282.6641067717783</v>
      </c>
      <c r="N367" s="97"/>
      <c r="O367" s="98"/>
      <c r="P367" s="98"/>
      <c r="Q367" s="98"/>
      <c r="R367" s="99"/>
      <c r="S367" s="21"/>
    </row>
    <row r="368" spans="2:19" ht="15.5" hidden="1">
      <c r="B368" s="18"/>
      <c r="C368" s="86">
        <v>365000</v>
      </c>
      <c r="D368" s="87">
        <f t="shared" si="47"/>
        <v>0</v>
      </c>
      <c r="E368" s="79">
        <f t="shared" si="48"/>
        <v>16340.336726521535</v>
      </c>
      <c r="F368" s="79">
        <f t="shared" si="48"/>
        <v>11268.471593511453</v>
      </c>
      <c r="G368" s="79">
        <f t="shared" si="48"/>
        <v>8833.8185774804388</v>
      </c>
      <c r="H368" s="79">
        <f t="shared" si="48"/>
        <v>7322.5266796329106</v>
      </c>
      <c r="I368" s="79">
        <f t="shared" si="48"/>
        <v>6319.7319915997132</v>
      </c>
      <c r="J368" s="79">
        <f t="shared" si="48"/>
        <v>5607.48202489094</v>
      </c>
      <c r="K368" s="79">
        <f t="shared" si="51"/>
        <v>5076.7967483430657</v>
      </c>
      <c r="L368" s="79">
        <f t="shared" si="49"/>
        <v>4667.1284240893019</v>
      </c>
      <c r="M368" s="79">
        <f t="shared" si="50"/>
        <v>4342.145552699164</v>
      </c>
      <c r="N368" s="97"/>
      <c r="O368" s="98"/>
      <c r="P368" s="98"/>
      <c r="Q368" s="98"/>
      <c r="R368" s="99"/>
      <c r="S368" s="21"/>
    </row>
    <row r="369" spans="2:19" ht="15.5" hidden="1">
      <c r="B369" s="18"/>
      <c r="C369" s="78">
        <v>370000</v>
      </c>
      <c r="D369" s="79">
        <f t="shared" si="47"/>
        <v>0</v>
      </c>
      <c r="E369" s="79">
        <f t="shared" si="48"/>
        <v>16564.176955651968</v>
      </c>
      <c r="F369" s="79">
        <f t="shared" si="48"/>
        <v>11422.834218080103</v>
      </c>
      <c r="G369" s="79">
        <f t="shared" si="48"/>
        <v>8954.8297908705808</v>
      </c>
      <c r="H369" s="79">
        <f t="shared" si="48"/>
        <v>7422.8352642854161</v>
      </c>
      <c r="I369" s="79">
        <f t="shared" si="48"/>
        <v>6406.3036627175179</v>
      </c>
      <c r="J369" s="79">
        <f t="shared" si="48"/>
        <v>5684.2968471497197</v>
      </c>
      <c r="K369" s="79">
        <f t="shared" si="51"/>
        <v>5146.3419092792728</v>
      </c>
      <c r="L369" s="79">
        <f t="shared" si="49"/>
        <v>4731.0616901727171</v>
      </c>
      <c r="M369" s="79">
        <f t="shared" si="50"/>
        <v>4401.6269986265497</v>
      </c>
      <c r="N369" s="97"/>
      <c r="O369" s="98"/>
      <c r="P369" s="98"/>
      <c r="Q369" s="98"/>
      <c r="R369" s="99"/>
      <c r="S369" s="21"/>
    </row>
    <row r="370" spans="2:19" ht="15.5" hidden="1">
      <c r="B370" s="18"/>
      <c r="C370" s="86">
        <v>375000</v>
      </c>
      <c r="D370" s="87">
        <f t="shared" si="47"/>
        <v>0</v>
      </c>
      <c r="E370" s="79">
        <f t="shared" si="48"/>
        <v>16788.017184782399</v>
      </c>
      <c r="F370" s="79">
        <f t="shared" si="48"/>
        <v>11577.196842648753</v>
      </c>
      <c r="G370" s="79">
        <f t="shared" si="48"/>
        <v>9075.8410042607247</v>
      </c>
      <c r="H370" s="79">
        <f t="shared" si="48"/>
        <v>7523.1438489379207</v>
      </c>
      <c r="I370" s="79">
        <f t="shared" si="48"/>
        <v>6492.8753338353217</v>
      </c>
      <c r="J370" s="79">
        <f t="shared" si="48"/>
        <v>5761.1116694085003</v>
      </c>
      <c r="K370" s="79">
        <f t="shared" si="51"/>
        <v>5215.8870702154791</v>
      </c>
      <c r="L370" s="79">
        <f t="shared" si="49"/>
        <v>4794.9949562561324</v>
      </c>
      <c r="M370" s="79">
        <f t="shared" si="50"/>
        <v>4461.1084445539354</v>
      </c>
      <c r="N370" s="97"/>
      <c r="O370" s="98"/>
      <c r="P370" s="98"/>
      <c r="Q370" s="98"/>
      <c r="R370" s="99"/>
      <c r="S370" s="21"/>
    </row>
    <row r="371" spans="2:19" ht="15.5" hidden="1">
      <c r="B371" s="18"/>
      <c r="C371" s="78">
        <v>380000</v>
      </c>
      <c r="D371" s="79">
        <f t="shared" si="47"/>
        <v>0</v>
      </c>
      <c r="E371" s="79">
        <f t="shared" si="48"/>
        <v>17011.857413912832</v>
      </c>
      <c r="F371" s="79">
        <f t="shared" si="48"/>
        <v>11731.559467217403</v>
      </c>
      <c r="G371" s="79">
        <f t="shared" si="48"/>
        <v>9196.8522176508668</v>
      </c>
      <c r="H371" s="79">
        <f t="shared" si="48"/>
        <v>7623.4524335904262</v>
      </c>
      <c r="I371" s="79">
        <f t="shared" si="48"/>
        <v>6579.4470049531265</v>
      </c>
      <c r="J371" s="79">
        <f t="shared" si="48"/>
        <v>5837.9264916672801</v>
      </c>
      <c r="K371" s="79">
        <f t="shared" si="51"/>
        <v>5285.4322311516853</v>
      </c>
      <c r="L371" s="79">
        <f t="shared" si="49"/>
        <v>4858.9282223395476</v>
      </c>
      <c r="M371" s="79">
        <f t="shared" si="50"/>
        <v>4520.5898904813212</v>
      </c>
      <c r="N371" s="97"/>
      <c r="O371" s="98"/>
      <c r="P371" s="98"/>
      <c r="Q371" s="98"/>
      <c r="R371" s="99"/>
      <c r="S371" s="21"/>
    </row>
    <row r="372" spans="2:19" ht="15.5" hidden="1">
      <c r="B372" s="18"/>
      <c r="C372" s="86">
        <v>385000</v>
      </c>
      <c r="D372" s="87">
        <f t="shared" si="47"/>
        <v>0</v>
      </c>
      <c r="E372" s="79">
        <f t="shared" si="48"/>
        <v>17235.697643043262</v>
      </c>
      <c r="F372" s="79">
        <f t="shared" si="48"/>
        <v>11885.922091786053</v>
      </c>
      <c r="G372" s="79">
        <f t="shared" si="48"/>
        <v>9317.8634310410107</v>
      </c>
      <c r="H372" s="79">
        <f t="shared" si="48"/>
        <v>7723.7610182429316</v>
      </c>
      <c r="I372" s="79">
        <f t="shared" si="48"/>
        <v>6666.0186760709303</v>
      </c>
      <c r="J372" s="79">
        <f t="shared" si="48"/>
        <v>5914.7413139260598</v>
      </c>
      <c r="K372" s="79">
        <f t="shared" si="51"/>
        <v>5354.9773920878915</v>
      </c>
      <c r="L372" s="79">
        <f t="shared" si="49"/>
        <v>4922.8614884229619</v>
      </c>
      <c r="M372" s="79">
        <f t="shared" si="50"/>
        <v>4580.0713364087078</v>
      </c>
      <c r="N372" s="97"/>
      <c r="O372" s="98"/>
      <c r="P372" s="98"/>
      <c r="Q372" s="98"/>
      <c r="R372" s="99"/>
      <c r="S372" s="21"/>
    </row>
    <row r="373" spans="2:19" ht="15.5" hidden="1">
      <c r="B373" s="18"/>
      <c r="C373" s="78">
        <v>390000</v>
      </c>
      <c r="D373" s="79">
        <f t="shared" si="47"/>
        <v>0</v>
      </c>
      <c r="E373" s="79">
        <f t="shared" si="48"/>
        <v>17459.537872173696</v>
      </c>
      <c r="F373" s="79">
        <f t="shared" si="48"/>
        <v>12040.284716354703</v>
      </c>
      <c r="G373" s="79">
        <f t="shared" si="48"/>
        <v>9438.8746444311528</v>
      </c>
      <c r="H373" s="79">
        <f t="shared" si="48"/>
        <v>7824.0696028954389</v>
      </c>
      <c r="I373" s="79">
        <f t="shared" si="48"/>
        <v>6752.5903471887341</v>
      </c>
      <c r="J373" s="79">
        <f t="shared" si="48"/>
        <v>5991.5561361848404</v>
      </c>
      <c r="K373" s="79">
        <f t="shared" si="51"/>
        <v>5424.5225530240978</v>
      </c>
      <c r="L373" s="79">
        <f t="shared" si="49"/>
        <v>4986.7947545063771</v>
      </c>
      <c r="M373" s="79">
        <f t="shared" si="50"/>
        <v>4639.5527823360926</v>
      </c>
      <c r="N373" s="97"/>
      <c r="O373" s="98"/>
      <c r="P373" s="98"/>
      <c r="Q373" s="98"/>
      <c r="R373" s="99"/>
      <c r="S373" s="21"/>
    </row>
    <row r="374" spans="2:19" ht="15.5" hidden="1">
      <c r="B374" s="18"/>
      <c r="C374" s="86">
        <v>395000</v>
      </c>
      <c r="D374" s="87">
        <f t="shared" si="47"/>
        <v>0</v>
      </c>
      <c r="E374" s="79">
        <f t="shared" si="48"/>
        <v>17683.378101304126</v>
      </c>
      <c r="F374" s="79">
        <f t="shared" si="48"/>
        <v>12194.647340923353</v>
      </c>
      <c r="G374" s="79">
        <f t="shared" si="48"/>
        <v>9559.8858578212948</v>
      </c>
      <c r="H374" s="79">
        <f t="shared" si="48"/>
        <v>7924.3781875479444</v>
      </c>
      <c r="I374" s="79">
        <f t="shared" si="48"/>
        <v>6839.1620183065388</v>
      </c>
      <c r="J374" s="79">
        <f t="shared" si="48"/>
        <v>6068.3709584436201</v>
      </c>
      <c r="K374" s="79">
        <f t="shared" si="51"/>
        <v>5494.067713960304</v>
      </c>
      <c r="L374" s="79">
        <f t="shared" si="49"/>
        <v>5050.7280205897923</v>
      </c>
      <c r="M374" s="79">
        <f t="shared" si="50"/>
        <v>4699.0342282634792</v>
      </c>
      <c r="N374" s="97"/>
      <c r="O374" s="98"/>
      <c r="P374" s="98"/>
      <c r="Q374" s="98"/>
      <c r="R374" s="99"/>
      <c r="S374" s="21"/>
    </row>
    <row r="375" spans="2:19" ht="16" hidden="1" thickBot="1">
      <c r="B375" s="18"/>
      <c r="C375" s="78">
        <v>400000</v>
      </c>
      <c r="D375" s="79">
        <f t="shared" si="47"/>
        <v>0</v>
      </c>
      <c r="E375" s="79">
        <f t="shared" si="48"/>
        <v>17907.21833043456</v>
      </c>
      <c r="F375" s="79">
        <f t="shared" si="48"/>
        <v>12349.009965492003</v>
      </c>
      <c r="G375" s="79">
        <f t="shared" si="48"/>
        <v>9680.8970712114387</v>
      </c>
      <c r="H375" s="79">
        <f t="shared" ref="H375:J375" si="52">PMT(H$11,H$6,$C375*(-1))</f>
        <v>8024.6867722004499</v>
      </c>
      <c r="I375" s="79">
        <f t="shared" si="52"/>
        <v>6925.7336894243426</v>
      </c>
      <c r="J375" s="79">
        <f t="shared" si="52"/>
        <v>6145.1857807023998</v>
      </c>
      <c r="K375" s="79">
        <f t="shared" si="51"/>
        <v>5563.6128748965111</v>
      </c>
      <c r="L375" s="79">
        <f t="shared" si="49"/>
        <v>5114.6612866732075</v>
      </c>
      <c r="M375" s="79">
        <f t="shared" si="50"/>
        <v>4758.515674190864</v>
      </c>
      <c r="N375" s="100"/>
      <c r="O375" s="101"/>
      <c r="P375" s="101"/>
      <c r="Q375" s="101"/>
      <c r="R375" s="102"/>
      <c r="S375" s="21"/>
    </row>
    <row r="376" spans="2:19" ht="15.5">
      <c r="B376" s="18"/>
      <c r="C376" s="103"/>
      <c r="D376" s="104"/>
      <c r="E376" s="104"/>
      <c r="F376" s="104"/>
      <c r="G376" s="104"/>
      <c r="H376" s="104"/>
      <c r="I376" s="104"/>
      <c r="J376" s="104"/>
      <c r="K376" s="104"/>
      <c r="L376" s="104"/>
      <c r="M376" s="105"/>
      <c r="N376" s="105"/>
      <c r="O376" s="105"/>
      <c r="P376" s="105"/>
      <c r="Q376" s="105"/>
      <c r="R376" s="105"/>
      <c r="S376" s="106"/>
    </row>
    <row r="377" spans="2:19" ht="15.5">
      <c r="B377" s="107"/>
      <c r="C377" s="108"/>
      <c r="D377" s="109"/>
      <c r="E377" s="109"/>
      <c r="F377" s="109"/>
      <c r="G377" s="109"/>
      <c r="H377" s="109"/>
      <c r="I377" s="109"/>
      <c r="J377" s="109"/>
      <c r="K377" s="109"/>
      <c r="L377" s="110"/>
      <c r="S377" s="111"/>
    </row>
    <row r="378" spans="2:19" ht="15.5">
      <c r="B378" s="112"/>
      <c r="C378" s="103"/>
      <c r="S378" s="113"/>
    </row>
    <row r="379" spans="2:19">
      <c r="B379" s="112"/>
      <c r="S379" s="113"/>
    </row>
    <row r="380" spans="2:19">
      <c r="B380" s="112"/>
      <c r="S380" s="113"/>
    </row>
    <row r="381" spans="2:19">
      <c r="B381" s="112"/>
      <c r="J381" s="114"/>
      <c r="S381" s="113"/>
    </row>
    <row r="382" spans="2:19">
      <c r="B382" s="112"/>
      <c r="C382" s="115"/>
      <c r="D382" s="115"/>
      <c r="E382" s="115"/>
      <c r="F382" s="115"/>
      <c r="G382" s="115"/>
      <c r="H382" s="115"/>
      <c r="I382" s="115"/>
      <c r="J382" s="115"/>
      <c r="K382" s="115"/>
      <c r="L382" s="115"/>
      <c r="M382" s="115"/>
      <c r="S382" s="113"/>
    </row>
    <row r="383" spans="2:19">
      <c r="B383" s="112"/>
      <c r="C383" s="115"/>
      <c r="D383" s="115"/>
      <c r="E383" s="115"/>
      <c r="F383" s="115"/>
      <c r="G383" s="115"/>
      <c r="H383" s="115"/>
      <c r="I383" s="115"/>
      <c r="J383" s="115"/>
      <c r="K383" s="115"/>
      <c r="L383" s="115"/>
      <c r="M383" s="115"/>
      <c r="S383" s="113"/>
    </row>
    <row r="384" spans="2:19">
      <c r="B384" s="112"/>
      <c r="C384" s="115"/>
      <c r="D384" s="115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S384" s="113"/>
    </row>
    <row r="385" spans="2:20">
      <c r="B385" s="112"/>
      <c r="C385" s="115"/>
      <c r="D385" s="115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S385" s="113"/>
      <c r="T385" s="116"/>
    </row>
    <row r="386" spans="2:20">
      <c r="B386" s="112"/>
      <c r="C386" s="115"/>
      <c r="D386" s="115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S386" s="113"/>
      <c r="T386" s="116"/>
    </row>
    <row r="387" spans="2:20">
      <c r="B387" s="112"/>
      <c r="C387" s="115"/>
      <c r="D387" s="115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S387" s="113"/>
      <c r="T387" s="116"/>
    </row>
    <row r="388" spans="2:20">
      <c r="B388" s="112"/>
      <c r="C388" s="115"/>
      <c r="D388" s="115"/>
      <c r="E388" s="115"/>
      <c r="F388" s="115"/>
      <c r="G388" s="115"/>
      <c r="H388" s="115"/>
      <c r="I388" s="115"/>
      <c r="J388" s="115"/>
      <c r="K388" s="115"/>
      <c r="L388" s="115"/>
      <c r="M388" s="115"/>
      <c r="S388" s="113"/>
    </row>
    <row r="389" spans="2:20">
      <c r="B389" s="112"/>
      <c r="C389" s="115"/>
      <c r="D389" s="115"/>
      <c r="E389" s="115"/>
      <c r="F389" s="115"/>
      <c r="G389" s="115"/>
      <c r="H389" s="115"/>
      <c r="I389" s="115"/>
      <c r="J389" s="115"/>
      <c r="K389" s="115"/>
      <c r="L389" s="115"/>
      <c r="M389" s="115"/>
      <c r="S389" s="113"/>
    </row>
    <row r="390" spans="2:20">
      <c r="B390" s="112"/>
      <c r="C390" s="115"/>
      <c r="D390" s="115"/>
      <c r="E390" s="115"/>
      <c r="F390" s="115"/>
      <c r="G390" s="115"/>
      <c r="H390" s="115"/>
      <c r="I390" s="115"/>
      <c r="J390" s="115"/>
      <c r="K390" s="115"/>
      <c r="L390" s="115"/>
      <c r="M390" s="115"/>
      <c r="S390" s="113"/>
    </row>
    <row r="391" spans="2:20">
      <c r="B391" s="112"/>
      <c r="C391" s="115"/>
      <c r="D391" s="115"/>
      <c r="E391" s="115"/>
      <c r="F391" s="115"/>
      <c r="G391" s="115"/>
      <c r="H391" s="115"/>
      <c r="I391" s="115"/>
      <c r="J391" s="115"/>
      <c r="K391" s="115"/>
      <c r="L391" s="115"/>
      <c r="M391" s="115"/>
      <c r="S391" s="113"/>
    </row>
    <row r="392" spans="2:20">
      <c r="B392" s="112"/>
      <c r="S392" s="113"/>
    </row>
    <row r="393" spans="2:20">
      <c r="B393" s="112"/>
      <c r="S393" s="113"/>
    </row>
    <row r="394" spans="2:20">
      <c r="B394" s="112"/>
      <c r="S394" s="113"/>
    </row>
    <row r="395" spans="2:20">
      <c r="B395" s="112"/>
      <c r="S395" s="113"/>
    </row>
    <row r="396" spans="2:20">
      <c r="B396" s="112"/>
      <c r="S396" s="113"/>
    </row>
    <row r="397" spans="2:20">
      <c r="B397" s="112"/>
      <c r="S397" s="113"/>
    </row>
    <row r="398" spans="2:20">
      <c r="B398" s="112"/>
      <c r="S398" s="113"/>
    </row>
    <row r="399" spans="2:20">
      <c r="B399" s="112"/>
      <c r="S399" s="113"/>
    </row>
    <row r="400" spans="2:20">
      <c r="B400" s="112"/>
      <c r="S400" s="113"/>
    </row>
    <row r="401" spans="2:19" ht="15" thickBot="1">
      <c r="B401" s="117"/>
      <c r="C401" s="118"/>
      <c r="D401" s="118"/>
      <c r="E401" s="118"/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18"/>
      <c r="R401" s="118"/>
      <c r="S401" s="119"/>
    </row>
  </sheetData>
  <sheetProtection algorithmName="SHA-512" hashValue="VLSBqQGv3C3qDNoHT51sk0TM2UxcvV8f2Z4j7iP7WiQ9CQxQgqKytewqO/NN4vXZcgLiYJKjD7jmRzKPxmv4+Q==" saltValue="CLOeoSY6B4QLvMxtQE/Mkg==" spinCount="100000" sheet="1" objects="1" scenarios="1"/>
  <mergeCells count="114">
    <mergeCell ref="AE144:AE147"/>
    <mergeCell ref="AG144:AG145"/>
    <mergeCell ref="AG146:AG147"/>
    <mergeCell ref="AE149:AE152"/>
    <mergeCell ref="AG149:AG150"/>
    <mergeCell ref="AG151:AG152"/>
    <mergeCell ref="AE134:AE137"/>
    <mergeCell ref="AG134:AG135"/>
    <mergeCell ref="AG136:AG137"/>
    <mergeCell ref="AE139:AE142"/>
    <mergeCell ref="AG139:AG140"/>
    <mergeCell ref="AG141:AG142"/>
    <mergeCell ref="AE169:AE172"/>
    <mergeCell ref="AG169:AG170"/>
    <mergeCell ref="AG171:AG172"/>
    <mergeCell ref="AE154:AE157"/>
    <mergeCell ref="AG154:AG155"/>
    <mergeCell ref="AG156:AG157"/>
    <mergeCell ref="AE159:AE162"/>
    <mergeCell ref="AG159:AG160"/>
    <mergeCell ref="AG161:AG162"/>
    <mergeCell ref="AE164:AE167"/>
    <mergeCell ref="AG164:AG165"/>
    <mergeCell ref="AG166:AG167"/>
    <mergeCell ref="AG124:AG125"/>
    <mergeCell ref="AG126:AG127"/>
    <mergeCell ref="AE129:AE132"/>
    <mergeCell ref="AG129:AG130"/>
    <mergeCell ref="AG131:AG132"/>
    <mergeCell ref="AE114:AE117"/>
    <mergeCell ref="AG114:AG115"/>
    <mergeCell ref="AG116:AG117"/>
    <mergeCell ref="AE119:AE122"/>
    <mergeCell ref="AG119:AG120"/>
    <mergeCell ref="AG121:AG122"/>
    <mergeCell ref="AE124:AE127"/>
    <mergeCell ref="AE103:AE106"/>
    <mergeCell ref="AG103:AG104"/>
    <mergeCell ref="AG105:AG106"/>
    <mergeCell ref="AE109:AE112"/>
    <mergeCell ref="AG109:AG110"/>
    <mergeCell ref="AG111:AG112"/>
    <mergeCell ref="AE92:AE95"/>
    <mergeCell ref="AG92:AG93"/>
    <mergeCell ref="AG94:AG95"/>
    <mergeCell ref="AE97:AE100"/>
    <mergeCell ref="AG97:AG98"/>
    <mergeCell ref="AG99:AG100"/>
    <mergeCell ref="AE82:AE85"/>
    <mergeCell ref="AG82:AG83"/>
    <mergeCell ref="AG84:AG85"/>
    <mergeCell ref="AE87:AE90"/>
    <mergeCell ref="AG87:AG88"/>
    <mergeCell ref="AG89:AG90"/>
    <mergeCell ref="AE72:AE75"/>
    <mergeCell ref="AG72:AG73"/>
    <mergeCell ref="AG74:AG75"/>
    <mergeCell ref="AE77:AE80"/>
    <mergeCell ref="AG77:AG78"/>
    <mergeCell ref="AG79:AG80"/>
    <mergeCell ref="AE62:AE65"/>
    <mergeCell ref="AG62:AG63"/>
    <mergeCell ref="AG64:AG65"/>
    <mergeCell ref="AE67:AE70"/>
    <mergeCell ref="AG67:AG68"/>
    <mergeCell ref="AG69:AG70"/>
    <mergeCell ref="AE52:AE55"/>
    <mergeCell ref="AG52:AG53"/>
    <mergeCell ref="AG54:AG55"/>
    <mergeCell ref="AE57:AE60"/>
    <mergeCell ref="AG57:AG58"/>
    <mergeCell ref="AG59:AG60"/>
    <mergeCell ref="AE42:AE45"/>
    <mergeCell ref="AG42:AG43"/>
    <mergeCell ref="AG44:AG45"/>
    <mergeCell ref="AE47:AE50"/>
    <mergeCell ref="AG47:AG48"/>
    <mergeCell ref="AG49:AG50"/>
    <mergeCell ref="AE32:AE35"/>
    <mergeCell ref="AG32:AG33"/>
    <mergeCell ref="AG34:AG35"/>
    <mergeCell ref="AE37:AE40"/>
    <mergeCell ref="AG37:AG38"/>
    <mergeCell ref="AG39:AG40"/>
    <mergeCell ref="AE24:AE27"/>
    <mergeCell ref="AG24:AG25"/>
    <mergeCell ref="J25:M25"/>
    <mergeCell ref="AG26:AG27"/>
    <mergeCell ref="J27:M27"/>
    <mergeCell ref="AE28:AE31"/>
    <mergeCell ref="C29:M29"/>
    <mergeCell ref="E30:F30"/>
    <mergeCell ref="G30:M30"/>
    <mergeCell ref="N30:R30"/>
    <mergeCell ref="AG28:AG29"/>
    <mergeCell ref="AG30:AG31"/>
    <mergeCell ref="AF24:AF25"/>
    <mergeCell ref="AF28:AF29"/>
    <mergeCell ref="AF26:AF27"/>
    <mergeCell ref="AF30:AF31"/>
    <mergeCell ref="J19:M19"/>
    <mergeCell ref="AE20:AE23"/>
    <mergeCell ref="AG20:AG21"/>
    <mergeCell ref="J21:M21"/>
    <mergeCell ref="AG22:AG23"/>
    <mergeCell ref="J23:M23"/>
    <mergeCell ref="C2:R2"/>
    <mergeCell ref="C4:G4"/>
    <mergeCell ref="C14:M14"/>
    <mergeCell ref="C15:M15"/>
    <mergeCell ref="C16:M16"/>
    <mergeCell ref="J18:M18"/>
    <mergeCell ref="AF20:AF21"/>
    <mergeCell ref="AF22:AF23"/>
  </mergeCells>
  <dataValidations count="3">
    <dataValidation type="list" allowBlank="1" showInputMessage="1" showErrorMessage="1" sqref="J21" xr:uid="{E6DCE1E3-DA95-48A6-98D0-6F2A1473B0F3}">
      <formula1>$AA$19:$AA$20</formula1>
    </dataValidation>
    <dataValidation type="list" allowBlank="1" showInputMessage="1" showErrorMessage="1" sqref="J25:M25" xr:uid="{F75949A8-F2E7-46B2-95C6-B7325BFB6AED}">
      <formula1>$AA$21:$AA$22</formula1>
    </dataValidation>
    <dataValidation type="list" allowBlank="1" showInputMessage="1" showErrorMessage="1" sqref="J27:M27" xr:uid="{0CEE631A-A0D4-4CE9-A179-469010862474}">
      <formula1>$AA$25:$AA$27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4229C-92CA-4F4F-882C-AADC35C8023E}">
  <dimension ref="A1:AL401"/>
  <sheetViews>
    <sheetView showGridLines="0" topLeftCell="A12" zoomScale="55" zoomScaleNormal="55" workbookViewId="0">
      <selection activeCell="A31" sqref="A31:XFD31"/>
    </sheetView>
  </sheetViews>
  <sheetFormatPr defaultRowHeight="14.5"/>
  <cols>
    <col min="1" max="1" width="3.1796875" style="1" customWidth="1"/>
    <col min="2" max="2" width="7.81640625" style="1" customWidth="1"/>
    <col min="3" max="3" width="23.7265625" style="1" bestFit="1" customWidth="1"/>
    <col min="4" max="4" width="24" style="1" hidden="1" customWidth="1"/>
    <col min="5" max="6" width="16.6328125" style="1" customWidth="1"/>
    <col min="7" max="12" width="14.7265625" style="1" customWidth="1"/>
    <col min="13" max="13" width="14" style="1" customWidth="1"/>
    <col min="14" max="14" width="10.54296875" style="1" hidden="1" customWidth="1"/>
    <col min="15" max="18" width="10.453125" style="1" hidden="1" customWidth="1"/>
    <col min="19" max="19" width="8" style="1" customWidth="1"/>
    <col min="20" max="20" width="11.90625" style="1" hidden="1" customWidth="1"/>
    <col min="21" max="21" width="9.08984375" style="1" hidden="1" customWidth="1"/>
    <col min="22" max="22" width="12" style="1" hidden="1" customWidth="1"/>
    <col min="23" max="23" width="45.1796875" style="1" hidden="1" customWidth="1"/>
    <col min="24" max="24" width="3.36328125" style="1" hidden="1" customWidth="1"/>
    <col min="25" max="25" width="31.81640625" style="1" hidden="1" customWidth="1"/>
    <col min="26" max="26" width="3.36328125" style="1" hidden="1" customWidth="1"/>
    <col min="27" max="27" width="16.81640625" style="1" hidden="1" customWidth="1"/>
    <col min="28" max="28" width="4.54296875" style="1" hidden="1" customWidth="1"/>
    <col min="29" max="29" width="16.36328125" style="1" hidden="1" customWidth="1"/>
    <col min="30" max="30" width="14.453125" style="1" hidden="1" customWidth="1"/>
    <col min="31" max="31" width="32" style="1" hidden="1" customWidth="1"/>
    <col min="32" max="32" width="31.81640625" style="1" hidden="1" customWidth="1"/>
    <col min="33" max="33" width="16" style="1" hidden="1" customWidth="1"/>
    <col min="34" max="34" width="13.6328125" style="1" hidden="1" customWidth="1"/>
    <col min="35" max="35" width="11.453125" style="1" hidden="1" customWidth="1"/>
    <col min="36" max="36" width="19.453125" style="1" hidden="1" customWidth="1"/>
    <col min="37" max="37" width="12.26953125" style="1" hidden="1" customWidth="1"/>
    <col min="38" max="38" width="13.90625" style="1" hidden="1" customWidth="1"/>
  </cols>
  <sheetData>
    <row r="1" spans="2:29" hidden="1"/>
    <row r="2" spans="2:29" ht="33.5" hidden="1">
      <c r="C2" s="148" t="s">
        <v>0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</row>
    <row r="3" spans="2:29" hidden="1"/>
    <row r="4" spans="2:29" ht="28.5" hidden="1">
      <c r="C4" s="149" t="s">
        <v>1</v>
      </c>
      <c r="D4" s="149"/>
      <c r="E4" s="149"/>
      <c r="F4" s="149"/>
      <c r="G4" s="149"/>
    </row>
    <row r="5" spans="2:29" hidden="1"/>
    <row r="6" spans="2:29" hidden="1">
      <c r="C6" s="2" t="s">
        <v>2</v>
      </c>
      <c r="D6" s="2">
        <v>12</v>
      </c>
      <c r="E6" s="2">
        <f t="shared" ref="E6:R6" si="0">12*E32</f>
        <v>24</v>
      </c>
      <c r="F6" s="2">
        <f t="shared" si="0"/>
        <v>36</v>
      </c>
      <c r="G6" s="2">
        <f t="shared" si="0"/>
        <v>48</v>
      </c>
      <c r="H6" s="2">
        <f t="shared" si="0"/>
        <v>60</v>
      </c>
      <c r="I6" s="2">
        <f t="shared" si="0"/>
        <v>72</v>
      </c>
      <c r="J6" s="2">
        <f t="shared" si="0"/>
        <v>84</v>
      </c>
      <c r="K6" s="2">
        <f t="shared" si="0"/>
        <v>96</v>
      </c>
      <c r="L6" s="2">
        <f t="shared" si="0"/>
        <v>108</v>
      </c>
      <c r="M6" s="2">
        <f t="shared" si="0"/>
        <v>120</v>
      </c>
      <c r="N6" s="2">
        <f t="shared" si="0"/>
        <v>132</v>
      </c>
      <c r="O6" s="2">
        <f t="shared" si="0"/>
        <v>144</v>
      </c>
      <c r="P6" s="2">
        <f t="shared" si="0"/>
        <v>156</v>
      </c>
      <c r="Q6" s="2">
        <f t="shared" si="0"/>
        <v>168</v>
      </c>
      <c r="R6" s="2">
        <f t="shared" si="0"/>
        <v>180</v>
      </c>
    </row>
    <row r="7" spans="2:29" ht="21" hidden="1">
      <c r="C7" s="3" t="s">
        <v>3</v>
      </c>
      <c r="D7" s="4">
        <v>2.5600000000000001E-2</v>
      </c>
      <c r="E7" s="4">
        <v>0.03</v>
      </c>
      <c r="F7" s="4">
        <v>0.03</v>
      </c>
      <c r="G7" s="4">
        <v>0.03</v>
      </c>
      <c r="H7" s="4">
        <v>0.03</v>
      </c>
      <c r="I7" s="4">
        <v>0.03</v>
      </c>
      <c r="J7" s="4">
        <v>0.03</v>
      </c>
      <c r="K7" s="4">
        <v>0.03</v>
      </c>
      <c r="L7" s="4">
        <v>0.03</v>
      </c>
      <c r="M7" s="4">
        <v>0.03</v>
      </c>
      <c r="N7" s="4">
        <v>2.5600000000000001E-2</v>
      </c>
      <c r="O7" s="4">
        <v>2.5600000000000001E-2</v>
      </c>
      <c r="P7" s="4">
        <v>2.5600000000000001E-2</v>
      </c>
      <c r="Q7" s="4">
        <v>2.5600000000000001E-2</v>
      </c>
      <c r="R7" s="4">
        <v>2.5600000000000001E-2</v>
      </c>
    </row>
    <row r="8" spans="2:29" ht="21" hidden="1">
      <c r="C8" s="5" t="s">
        <v>4</v>
      </c>
      <c r="D8" s="4">
        <f>E8</f>
        <v>2.2499999999999999E-2</v>
      </c>
      <c r="E8" s="6">
        <f>VLOOKUP(V8,$AD$20:$AK$172,7,0)</f>
        <v>2.2499999999999999E-2</v>
      </c>
      <c r="F8" s="6">
        <f>E8</f>
        <v>2.2499999999999999E-2</v>
      </c>
      <c r="G8" s="6">
        <f>VLOOKUP(V8,$AD$20:$AK$172,8,0)</f>
        <v>3.39E-2</v>
      </c>
      <c r="H8" s="7">
        <f>G8</f>
        <v>3.39E-2</v>
      </c>
      <c r="I8" s="7">
        <f>G8</f>
        <v>3.39E-2</v>
      </c>
      <c r="J8" s="7">
        <f>G8</f>
        <v>3.39E-2</v>
      </c>
      <c r="K8" s="7">
        <f>G8</f>
        <v>3.39E-2</v>
      </c>
      <c r="L8" s="7">
        <f>G8</f>
        <v>3.39E-2</v>
      </c>
      <c r="M8" s="7">
        <f>G8</f>
        <v>3.39E-2</v>
      </c>
      <c r="N8" s="4">
        <v>2.4899999999999999E-2</v>
      </c>
      <c r="O8" s="4">
        <v>2.4899999999999999E-2</v>
      </c>
      <c r="P8" s="4">
        <v>2.4899999999999999E-2</v>
      </c>
      <c r="Q8" s="4">
        <v>2.4899999999999999E-2</v>
      </c>
      <c r="R8" s="4">
        <v>2.4899999999999999E-2</v>
      </c>
      <c r="V8" s="8" t="str">
        <f>V19&amp;V23&amp;V21&amp;V25&amp;V27</f>
        <v>P1T1WTR1S1</v>
      </c>
    </row>
    <row r="9" spans="2:29" ht="21" hidden="1">
      <c r="C9" s="3" t="s">
        <v>5</v>
      </c>
      <c r="D9" s="9">
        <f t="shared" ref="D9:R9" si="1">D7+D8</f>
        <v>4.8100000000000004E-2</v>
      </c>
      <c r="E9" s="9">
        <f>E7+E8</f>
        <v>5.2499999999999998E-2</v>
      </c>
      <c r="F9" s="9">
        <f t="shared" si="1"/>
        <v>5.2499999999999998E-2</v>
      </c>
      <c r="G9" s="9">
        <f t="shared" si="1"/>
        <v>6.3899999999999998E-2</v>
      </c>
      <c r="H9" s="10">
        <f t="shared" si="1"/>
        <v>6.3899999999999998E-2</v>
      </c>
      <c r="I9" s="10">
        <f t="shared" si="1"/>
        <v>6.3899999999999998E-2</v>
      </c>
      <c r="J9" s="10">
        <f t="shared" si="1"/>
        <v>6.3899999999999998E-2</v>
      </c>
      <c r="K9" s="10">
        <f t="shared" si="1"/>
        <v>6.3899999999999998E-2</v>
      </c>
      <c r="L9" s="10">
        <f t="shared" si="1"/>
        <v>6.3899999999999998E-2</v>
      </c>
      <c r="M9" s="10">
        <f t="shared" si="1"/>
        <v>6.3899999999999998E-2</v>
      </c>
      <c r="N9" s="11">
        <f t="shared" si="1"/>
        <v>5.0500000000000003E-2</v>
      </c>
      <c r="O9" s="11">
        <f t="shared" si="1"/>
        <v>5.0500000000000003E-2</v>
      </c>
      <c r="P9" s="11">
        <f t="shared" si="1"/>
        <v>5.0500000000000003E-2</v>
      </c>
      <c r="Q9" s="11">
        <f t="shared" si="1"/>
        <v>5.0500000000000003E-2</v>
      </c>
      <c r="R9" s="11">
        <f t="shared" si="1"/>
        <v>5.0500000000000003E-2</v>
      </c>
    </row>
    <row r="10" spans="2:29" hidden="1">
      <c r="C10" s="2" t="s">
        <v>6</v>
      </c>
      <c r="D10" s="2">
        <v>12</v>
      </c>
      <c r="E10" s="2">
        <v>12</v>
      </c>
      <c r="F10" s="2">
        <v>12</v>
      </c>
      <c r="G10" s="2">
        <v>12</v>
      </c>
      <c r="H10" s="2">
        <v>12</v>
      </c>
      <c r="I10" s="2">
        <v>12</v>
      </c>
      <c r="J10" s="2">
        <v>12</v>
      </c>
      <c r="K10" s="2">
        <v>12</v>
      </c>
      <c r="L10" s="2">
        <v>12</v>
      </c>
      <c r="M10" s="2">
        <v>12</v>
      </c>
      <c r="N10" s="2">
        <v>12</v>
      </c>
      <c r="O10" s="2">
        <v>12</v>
      </c>
      <c r="P10" s="2">
        <v>12</v>
      </c>
      <c r="Q10" s="2">
        <v>12</v>
      </c>
      <c r="R10" s="2">
        <v>12</v>
      </c>
    </row>
    <row r="11" spans="2:29" hidden="1">
      <c r="C11" s="12" t="s">
        <v>7</v>
      </c>
      <c r="D11" s="13">
        <f t="shared" ref="D11:R11" si="2">D9/D10</f>
        <v>4.0083333333333334E-3</v>
      </c>
      <c r="E11" s="13">
        <f>E9/E10</f>
        <v>4.3749999999999995E-3</v>
      </c>
      <c r="F11" s="13">
        <f t="shared" si="2"/>
        <v>4.3749999999999995E-3</v>
      </c>
      <c r="G11" s="13">
        <f t="shared" si="2"/>
        <v>5.3249999999999999E-3</v>
      </c>
      <c r="H11" s="13">
        <f t="shared" si="2"/>
        <v>5.3249999999999999E-3</v>
      </c>
      <c r="I11" s="13">
        <f t="shared" si="2"/>
        <v>5.3249999999999999E-3</v>
      </c>
      <c r="J11" s="13">
        <f t="shared" si="2"/>
        <v>5.3249999999999999E-3</v>
      </c>
      <c r="K11" s="13">
        <f t="shared" si="2"/>
        <v>5.3249999999999999E-3</v>
      </c>
      <c r="L11" s="13">
        <f>L9/L10</f>
        <v>5.3249999999999999E-3</v>
      </c>
      <c r="M11" s="13">
        <f t="shared" si="2"/>
        <v>5.3249999999999999E-3</v>
      </c>
      <c r="N11" s="13">
        <f t="shared" si="2"/>
        <v>4.2083333333333339E-3</v>
      </c>
      <c r="O11" s="13">
        <f t="shared" si="2"/>
        <v>4.2083333333333339E-3</v>
      </c>
      <c r="P11" s="13">
        <f t="shared" si="2"/>
        <v>4.2083333333333339E-3</v>
      </c>
      <c r="Q11" s="13">
        <f t="shared" si="2"/>
        <v>4.2083333333333339E-3</v>
      </c>
      <c r="R11" s="13">
        <f t="shared" si="2"/>
        <v>4.2083333333333339E-3</v>
      </c>
    </row>
    <row r="12" spans="2:29" ht="15" thickBot="1"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2:29" ht="15.5">
      <c r="B13" s="14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2:29" ht="15.5">
      <c r="B14" s="18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20"/>
      <c r="O14" s="20"/>
      <c r="P14" s="20"/>
      <c r="Q14" s="20"/>
      <c r="R14" s="20"/>
      <c r="S14" s="21"/>
      <c r="W14" s="22"/>
      <c r="X14" s="22"/>
      <c r="Y14" s="22"/>
      <c r="Z14" s="22"/>
      <c r="AA14" s="22"/>
      <c r="AB14" s="23"/>
      <c r="AC14" s="24"/>
    </row>
    <row r="15" spans="2:29" ht="18.5">
      <c r="B15" s="18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20"/>
      <c r="O15" s="20"/>
      <c r="P15" s="20"/>
      <c r="Q15" s="20"/>
      <c r="R15" s="20"/>
      <c r="S15" s="21"/>
      <c r="W15" s="25"/>
      <c r="X15" s="25"/>
      <c r="Y15" s="25"/>
      <c r="Z15" s="25"/>
      <c r="AA15" s="25"/>
      <c r="AB15" s="26"/>
      <c r="AC15" s="26"/>
    </row>
    <row r="16" spans="2:29" ht="15.5">
      <c r="B16" s="18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20"/>
      <c r="O16" s="20"/>
      <c r="P16" s="20"/>
      <c r="Q16" s="20"/>
      <c r="R16" s="20"/>
      <c r="S16" s="21"/>
      <c r="W16" s="25"/>
      <c r="X16" s="25"/>
      <c r="Y16" s="25"/>
      <c r="Z16" s="25"/>
      <c r="AA16" s="25"/>
      <c r="AB16" s="26"/>
      <c r="AC16" s="26"/>
    </row>
    <row r="17" spans="2:38" ht="15.5"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"/>
      <c r="O17" s="20"/>
      <c r="P17" s="20"/>
      <c r="Q17" s="20"/>
      <c r="R17" s="20"/>
      <c r="S17" s="21"/>
      <c r="W17" s="25"/>
      <c r="X17" s="25"/>
      <c r="Y17" s="25"/>
      <c r="Z17" s="25"/>
      <c r="AA17" s="25"/>
      <c r="AB17" s="27"/>
      <c r="AC17" s="27"/>
    </row>
    <row r="18" spans="2:38" ht="18.5" thickBot="1">
      <c r="B18" s="18"/>
      <c r="C18" s="28" t="s">
        <v>8</v>
      </c>
      <c r="D18" s="29"/>
      <c r="E18" s="29"/>
      <c r="F18" s="29"/>
      <c r="G18" s="29"/>
      <c r="H18" s="29"/>
      <c r="I18" s="29"/>
      <c r="J18" s="152" t="s">
        <v>9</v>
      </c>
      <c r="K18" s="152"/>
      <c r="L18" s="152"/>
      <c r="M18" s="152"/>
      <c r="N18" s="30"/>
      <c r="O18" s="30"/>
      <c r="P18" s="30"/>
      <c r="Q18" s="30"/>
      <c r="R18" s="30"/>
      <c r="S18" s="31"/>
      <c r="T18" s="32"/>
      <c r="U18" s="32"/>
      <c r="V18" s="32"/>
      <c r="W18" s="33"/>
      <c r="X18" s="33"/>
      <c r="Y18" s="33"/>
      <c r="Z18" s="33"/>
      <c r="AA18" s="33"/>
      <c r="AB18" s="34"/>
      <c r="AC18" s="34"/>
      <c r="AD18" s="32"/>
      <c r="AE18" s="32"/>
      <c r="AF18" s="32"/>
      <c r="AG18" s="32"/>
      <c r="AH18" s="32"/>
      <c r="AI18" s="32"/>
      <c r="AJ18" s="32"/>
      <c r="AK18" s="32"/>
      <c r="AL18" s="32"/>
    </row>
    <row r="19" spans="2:38" ht="18.5" thickBot="1">
      <c r="B19" s="18"/>
      <c r="C19" s="35">
        <v>1</v>
      </c>
      <c r="D19" s="36"/>
      <c r="E19" s="37" t="s">
        <v>10</v>
      </c>
      <c r="F19" s="37"/>
      <c r="G19" s="37"/>
      <c r="H19" s="37"/>
      <c r="I19" s="36"/>
      <c r="J19" s="140" t="s">
        <v>111</v>
      </c>
      <c r="K19" s="141"/>
      <c r="L19" s="141"/>
      <c r="M19" s="142"/>
      <c r="N19" s="30"/>
      <c r="O19" s="30"/>
      <c r="P19" s="30"/>
      <c r="Q19" s="30"/>
      <c r="R19" s="30"/>
      <c r="S19" s="31"/>
      <c r="T19" s="32"/>
      <c r="U19" s="32"/>
      <c r="V19" s="38" t="str">
        <f>VLOOKUP(J19,$W$19:$X$21,2,0)</f>
        <v>P1</v>
      </c>
      <c r="W19" s="39" t="s">
        <v>111</v>
      </c>
      <c r="X19" s="40" t="s">
        <v>13</v>
      </c>
      <c r="Y19" s="39" t="s">
        <v>112</v>
      </c>
      <c r="Z19" s="41" t="s">
        <v>15</v>
      </c>
      <c r="AA19" s="39" t="s">
        <v>16</v>
      </c>
      <c r="AB19" s="40" t="s">
        <v>17</v>
      </c>
      <c r="AC19" s="34"/>
      <c r="AD19" s="42" t="s">
        <v>18</v>
      </c>
      <c r="AE19" s="43" t="s">
        <v>19</v>
      </c>
      <c r="AF19" s="43" t="s">
        <v>20</v>
      </c>
      <c r="AG19" s="43" t="s">
        <v>123</v>
      </c>
      <c r="AH19" s="43" t="s">
        <v>21</v>
      </c>
      <c r="AI19" s="43" t="s">
        <v>22</v>
      </c>
      <c r="AJ19" s="44" t="s">
        <v>23</v>
      </c>
      <c r="AK19" s="44" t="s">
        <v>24</v>
      </c>
      <c r="AL19" s="32"/>
    </row>
    <row r="20" spans="2:38" ht="16" thickBot="1">
      <c r="B20" s="18"/>
      <c r="C20" s="45"/>
      <c r="D20" s="46"/>
      <c r="E20" s="46"/>
      <c r="F20" s="46"/>
      <c r="G20" s="46"/>
      <c r="H20" s="46"/>
      <c r="I20" s="46"/>
      <c r="J20" s="47"/>
      <c r="K20" s="47"/>
      <c r="L20" s="47"/>
      <c r="M20" s="47"/>
      <c r="N20" s="30"/>
      <c r="O20" s="30"/>
      <c r="P20" s="30"/>
      <c r="Q20" s="30"/>
      <c r="R20" s="30"/>
      <c r="S20" s="31"/>
      <c r="T20" s="32"/>
      <c r="U20" s="32"/>
      <c r="V20" s="38"/>
      <c r="W20" s="39"/>
      <c r="X20" s="40" t="s">
        <v>25</v>
      </c>
      <c r="Y20" s="39"/>
      <c r="Z20" s="41" t="s">
        <v>27</v>
      </c>
      <c r="AA20" s="39" t="s">
        <v>28</v>
      </c>
      <c r="AB20" s="40" t="s">
        <v>29</v>
      </c>
      <c r="AC20" s="34"/>
      <c r="AD20" s="48" t="s">
        <v>30</v>
      </c>
      <c r="AE20" s="136" t="s">
        <v>111</v>
      </c>
      <c r="AF20" s="133" t="s">
        <v>112</v>
      </c>
      <c r="AG20" s="133" t="s">
        <v>119</v>
      </c>
      <c r="AH20" s="39" t="s">
        <v>31</v>
      </c>
      <c r="AI20" s="39" t="s">
        <v>32</v>
      </c>
      <c r="AJ20" s="49">
        <v>2.2499999999999999E-2</v>
      </c>
      <c r="AK20" s="49">
        <v>3.39E-2</v>
      </c>
      <c r="AL20" s="32"/>
    </row>
    <row r="21" spans="2:38" ht="18.5" thickBot="1">
      <c r="B21" s="18"/>
      <c r="C21" s="35">
        <v>2</v>
      </c>
      <c r="D21" s="36"/>
      <c r="E21" s="37" t="s">
        <v>33</v>
      </c>
      <c r="F21" s="36"/>
      <c r="G21" s="36"/>
      <c r="H21" s="36"/>
      <c r="I21" s="36"/>
      <c r="J21" s="140" t="s">
        <v>16</v>
      </c>
      <c r="K21" s="141"/>
      <c r="L21" s="141"/>
      <c r="M21" s="142"/>
      <c r="N21" s="30"/>
      <c r="O21" s="30"/>
      <c r="P21" s="30"/>
      <c r="Q21" s="30"/>
      <c r="R21" s="30"/>
      <c r="S21" s="31"/>
      <c r="T21" s="32"/>
      <c r="U21" s="32"/>
      <c r="V21" s="38" t="str">
        <f>VLOOKUP(J21,$AA$19:$AB$20,2,0)</f>
        <v>WT</v>
      </c>
      <c r="W21" s="39"/>
      <c r="X21" s="40" t="s">
        <v>34</v>
      </c>
      <c r="Y21" s="50"/>
      <c r="Z21" s="50"/>
      <c r="AA21" s="51" t="s">
        <v>35</v>
      </c>
      <c r="AB21" s="40" t="s">
        <v>36</v>
      </c>
      <c r="AC21" s="34"/>
      <c r="AD21" s="48" t="s">
        <v>37</v>
      </c>
      <c r="AE21" s="136"/>
      <c r="AF21" s="135"/>
      <c r="AG21" s="135"/>
      <c r="AH21" s="39" t="s">
        <v>38</v>
      </c>
      <c r="AI21" s="39" t="s">
        <v>32</v>
      </c>
      <c r="AJ21" s="49">
        <f>AJ20+1%</f>
        <v>3.2500000000000001E-2</v>
      </c>
      <c r="AK21" s="49">
        <f>AK20+1%</f>
        <v>4.3900000000000002E-2</v>
      </c>
      <c r="AL21" s="32"/>
    </row>
    <row r="22" spans="2:38" ht="16" thickBot="1">
      <c r="B22" s="18"/>
      <c r="C22" s="45"/>
      <c r="D22" s="46"/>
      <c r="E22" s="46"/>
      <c r="F22" s="46"/>
      <c r="G22" s="46"/>
      <c r="H22" s="46"/>
      <c r="I22" s="46"/>
      <c r="J22" s="47"/>
      <c r="K22" s="47"/>
      <c r="L22" s="47"/>
      <c r="M22" s="47"/>
      <c r="N22" s="30"/>
      <c r="O22" s="30"/>
      <c r="P22" s="30"/>
      <c r="Q22" s="30"/>
      <c r="R22" s="30"/>
      <c r="S22" s="31"/>
      <c r="T22" s="32"/>
      <c r="U22" s="32"/>
      <c r="V22" s="38"/>
      <c r="W22" s="39"/>
      <c r="X22" s="40" t="s">
        <v>39</v>
      </c>
      <c r="Y22" s="50"/>
      <c r="Z22" s="50"/>
      <c r="AA22" s="51" t="s">
        <v>40</v>
      </c>
      <c r="AB22" s="52" t="s">
        <v>41</v>
      </c>
      <c r="AC22" s="34"/>
      <c r="AD22" s="48" t="s">
        <v>84</v>
      </c>
      <c r="AE22" s="136"/>
      <c r="AF22" s="133" t="s">
        <v>112</v>
      </c>
      <c r="AG22" s="133" t="s">
        <v>120</v>
      </c>
      <c r="AH22" s="39" t="s">
        <v>31</v>
      </c>
      <c r="AI22" s="39" t="s">
        <v>32</v>
      </c>
      <c r="AJ22" s="49">
        <v>2.2499999999999999E-2</v>
      </c>
      <c r="AK22" s="49">
        <v>3.5000000000000003E-2</v>
      </c>
      <c r="AL22" s="32"/>
    </row>
    <row r="23" spans="2:38" ht="18.5" thickBot="1">
      <c r="B23" s="18"/>
      <c r="C23" s="35">
        <v>3</v>
      </c>
      <c r="D23" s="36"/>
      <c r="E23" s="37" t="s">
        <v>43</v>
      </c>
      <c r="F23" s="36"/>
      <c r="G23" s="36"/>
      <c r="H23" s="36"/>
      <c r="I23" s="36"/>
      <c r="J23" s="140" t="s">
        <v>112</v>
      </c>
      <c r="K23" s="141"/>
      <c r="L23" s="141"/>
      <c r="M23" s="142"/>
      <c r="N23" s="30"/>
      <c r="O23" s="30"/>
      <c r="P23" s="30"/>
      <c r="Q23" s="30"/>
      <c r="R23" s="30"/>
      <c r="S23" s="31"/>
      <c r="T23" s="32"/>
      <c r="U23" s="32"/>
      <c r="V23" s="38" t="str">
        <f>VLOOKUP(J23,$Y$19:$Z$20,2,0)</f>
        <v>T1</v>
      </c>
      <c r="W23" s="39"/>
      <c r="X23" s="40" t="s">
        <v>45</v>
      </c>
      <c r="Y23" s="50"/>
      <c r="Z23" s="50"/>
      <c r="AA23" s="51"/>
      <c r="AB23" s="52" t="s">
        <v>46</v>
      </c>
      <c r="AC23" s="34"/>
      <c r="AD23" s="48" t="s">
        <v>85</v>
      </c>
      <c r="AE23" s="136"/>
      <c r="AF23" s="135"/>
      <c r="AG23" s="135"/>
      <c r="AH23" s="39" t="s">
        <v>38</v>
      </c>
      <c r="AI23" s="39" t="s">
        <v>32</v>
      </c>
      <c r="AJ23" s="49">
        <f>AJ22+1%</f>
        <v>3.2500000000000001E-2</v>
      </c>
      <c r="AK23" s="49">
        <f>AK22+1%</f>
        <v>4.5000000000000005E-2</v>
      </c>
      <c r="AL23" s="32"/>
    </row>
    <row r="24" spans="2:38" ht="18.5" thickBot="1">
      <c r="B24" s="18"/>
      <c r="C24" s="45"/>
      <c r="D24" s="36"/>
      <c r="E24" s="37"/>
      <c r="F24" s="36"/>
      <c r="G24" s="36"/>
      <c r="H24" s="36"/>
      <c r="I24" s="36"/>
      <c r="J24" s="53"/>
      <c r="K24" s="53"/>
      <c r="L24" s="53"/>
      <c r="M24" s="53"/>
      <c r="N24" s="30"/>
      <c r="O24" s="30"/>
      <c r="P24" s="30"/>
      <c r="Q24" s="30"/>
      <c r="R24" s="30"/>
      <c r="S24" s="31"/>
      <c r="T24" s="32"/>
      <c r="U24" s="32"/>
      <c r="V24" s="38"/>
      <c r="W24" s="39"/>
      <c r="X24" s="40" t="s">
        <v>48</v>
      </c>
      <c r="Y24" s="50"/>
      <c r="Z24" s="50"/>
      <c r="AA24" s="54"/>
      <c r="AB24" s="52" t="s">
        <v>49</v>
      </c>
      <c r="AC24" s="34"/>
      <c r="AD24" s="48" t="s">
        <v>68</v>
      </c>
      <c r="AE24" s="136" t="s">
        <v>111</v>
      </c>
      <c r="AF24" s="133" t="s">
        <v>14</v>
      </c>
      <c r="AG24" s="133" t="s">
        <v>119</v>
      </c>
      <c r="AH24" s="39" t="s">
        <v>31</v>
      </c>
      <c r="AI24" s="39" t="s">
        <v>115</v>
      </c>
      <c r="AJ24" s="49">
        <f>AJ20</f>
        <v>2.2499999999999999E-2</v>
      </c>
      <c r="AK24" s="49">
        <v>2.9899999999999999E-2</v>
      </c>
      <c r="AL24" s="32"/>
    </row>
    <row r="25" spans="2:38" ht="18.5" thickBot="1">
      <c r="B25" s="18"/>
      <c r="C25" s="35">
        <v>4</v>
      </c>
      <c r="D25" s="36"/>
      <c r="E25" s="37" t="s">
        <v>50</v>
      </c>
      <c r="F25" s="36"/>
      <c r="G25" s="36"/>
      <c r="H25" s="36"/>
      <c r="I25" s="36"/>
      <c r="J25" s="140" t="s">
        <v>35</v>
      </c>
      <c r="K25" s="141"/>
      <c r="L25" s="141"/>
      <c r="M25" s="142"/>
      <c r="N25" s="55"/>
      <c r="O25" s="55"/>
      <c r="P25" s="55"/>
      <c r="Q25" s="55"/>
      <c r="R25" s="55"/>
      <c r="S25" s="31"/>
      <c r="T25" s="32"/>
      <c r="U25" s="32"/>
      <c r="V25" s="38" t="str">
        <f>VLOOKUP(J25,$AA$21:$AB$22,2,0)</f>
        <v>R1</v>
      </c>
      <c r="W25" s="50"/>
      <c r="X25" s="50"/>
      <c r="Y25" s="33"/>
      <c r="Z25" s="33"/>
      <c r="AA25" s="54" t="s">
        <v>51</v>
      </c>
      <c r="AB25" s="56" t="s">
        <v>52</v>
      </c>
      <c r="AC25" s="34"/>
      <c r="AD25" s="48" t="s">
        <v>69</v>
      </c>
      <c r="AE25" s="136"/>
      <c r="AF25" s="135"/>
      <c r="AG25" s="135"/>
      <c r="AH25" s="39" t="s">
        <v>38</v>
      </c>
      <c r="AI25" s="39" t="s">
        <v>115</v>
      </c>
      <c r="AJ25" s="49">
        <f>AJ24+1%</f>
        <v>3.2500000000000001E-2</v>
      </c>
      <c r="AK25" s="49">
        <f>AK24+1%</f>
        <v>3.9899999999999998E-2</v>
      </c>
      <c r="AL25" s="32"/>
    </row>
    <row r="26" spans="2:38" ht="16" thickBot="1">
      <c r="B26" s="18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55"/>
      <c r="O26" s="55"/>
      <c r="P26" s="55"/>
      <c r="Q26" s="55"/>
      <c r="R26" s="55"/>
      <c r="S26" s="31"/>
      <c r="T26" s="32"/>
      <c r="U26" s="32"/>
      <c r="V26" s="32"/>
      <c r="W26" s="50"/>
      <c r="X26" s="50"/>
      <c r="Y26" s="33"/>
      <c r="Z26" s="33"/>
      <c r="AA26" s="51" t="s">
        <v>53</v>
      </c>
      <c r="AB26" s="57" t="s">
        <v>54</v>
      </c>
      <c r="AC26" s="34"/>
      <c r="AD26" s="48" t="s">
        <v>92</v>
      </c>
      <c r="AE26" s="136"/>
      <c r="AF26" s="133" t="s">
        <v>26</v>
      </c>
      <c r="AG26" s="133" t="s">
        <v>120</v>
      </c>
      <c r="AH26" s="39" t="s">
        <v>31</v>
      </c>
      <c r="AI26" s="39" t="s">
        <v>115</v>
      </c>
      <c r="AJ26" s="49">
        <f>AJ24</f>
        <v>2.2499999999999999E-2</v>
      </c>
      <c r="AK26" s="49">
        <v>3.09E-2</v>
      </c>
      <c r="AL26" s="32"/>
    </row>
    <row r="27" spans="2:38" ht="18.5" thickBot="1">
      <c r="B27" s="18"/>
      <c r="C27" s="58">
        <v>5</v>
      </c>
      <c r="D27" s="55"/>
      <c r="E27" s="37" t="s">
        <v>55</v>
      </c>
      <c r="F27" s="59"/>
      <c r="G27" s="55"/>
      <c r="H27" s="55"/>
      <c r="I27" s="55"/>
      <c r="J27" s="153" t="s">
        <v>51</v>
      </c>
      <c r="K27" s="154"/>
      <c r="L27" s="154"/>
      <c r="M27" s="155"/>
      <c r="N27" s="55"/>
      <c r="O27" s="55"/>
      <c r="P27" s="55"/>
      <c r="Q27" s="55"/>
      <c r="R27" s="55"/>
      <c r="S27" s="31"/>
      <c r="T27" s="32"/>
      <c r="U27" s="32"/>
      <c r="V27" s="38" t="str">
        <f>VLOOKUP(J27,$AA$25:$AB$27,2,0)</f>
        <v>S1</v>
      </c>
      <c r="W27" s="50"/>
      <c r="X27" s="50"/>
      <c r="Y27" s="33"/>
      <c r="Z27" s="33"/>
      <c r="AA27" s="60" t="s">
        <v>56</v>
      </c>
      <c r="AB27" s="56" t="s">
        <v>57</v>
      </c>
      <c r="AC27" s="34"/>
      <c r="AD27" s="48" t="s">
        <v>93</v>
      </c>
      <c r="AE27" s="136"/>
      <c r="AF27" s="135"/>
      <c r="AG27" s="135"/>
      <c r="AH27" s="39" t="s">
        <v>38</v>
      </c>
      <c r="AI27" s="39" t="s">
        <v>115</v>
      </c>
      <c r="AJ27" s="49">
        <f>AJ26+1%</f>
        <v>3.2500000000000001E-2</v>
      </c>
      <c r="AK27" s="49">
        <f>AK26+1%</f>
        <v>4.0899999999999999E-2</v>
      </c>
      <c r="AL27" s="32"/>
    </row>
    <row r="28" spans="2:38" ht="16" thickBot="1">
      <c r="B28" s="1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55"/>
      <c r="O28" s="55"/>
      <c r="P28" s="55"/>
      <c r="Q28" s="55"/>
      <c r="R28" s="55"/>
      <c r="S28" s="31"/>
      <c r="T28" s="32"/>
      <c r="U28" s="32"/>
      <c r="V28" s="32"/>
      <c r="W28" s="50"/>
      <c r="X28" s="50"/>
      <c r="Y28" s="33"/>
      <c r="Z28" s="33"/>
      <c r="AA28" s="33"/>
      <c r="AB28" s="34"/>
      <c r="AC28" s="34"/>
      <c r="AD28" s="48" t="s">
        <v>76</v>
      </c>
      <c r="AE28" s="136" t="s">
        <v>111</v>
      </c>
      <c r="AF28" s="158" t="s">
        <v>14</v>
      </c>
      <c r="AG28" s="158" t="s">
        <v>119</v>
      </c>
      <c r="AH28" s="39" t="s">
        <v>31</v>
      </c>
      <c r="AI28" s="39" t="s">
        <v>121</v>
      </c>
      <c r="AJ28" s="49">
        <f>AJ24</f>
        <v>2.2499999999999999E-2</v>
      </c>
      <c r="AK28" s="49">
        <v>2.7900000000000001E-2</v>
      </c>
      <c r="AL28" s="32"/>
    </row>
    <row r="29" spans="2:38" ht="20.5" thickBot="1">
      <c r="B29" s="18"/>
      <c r="C29" s="143" t="s">
        <v>58</v>
      </c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61"/>
      <c r="O29" s="62"/>
      <c r="P29" s="62"/>
      <c r="Q29" s="62"/>
      <c r="R29" s="63"/>
      <c r="S29" s="31"/>
      <c r="T29" s="32"/>
      <c r="U29" s="32"/>
      <c r="V29" s="32"/>
      <c r="W29" s="50"/>
      <c r="X29" s="50"/>
      <c r="Y29" s="33"/>
      <c r="Z29" s="33"/>
      <c r="AA29" s="33"/>
      <c r="AB29" s="34"/>
      <c r="AC29" s="50"/>
      <c r="AD29" s="48" t="s">
        <v>77</v>
      </c>
      <c r="AE29" s="136"/>
      <c r="AF29" s="158"/>
      <c r="AG29" s="158"/>
      <c r="AH29" s="39" t="s">
        <v>38</v>
      </c>
      <c r="AI29" s="39" t="s">
        <v>121</v>
      </c>
      <c r="AJ29" s="49">
        <f>AJ28+1%</f>
        <v>3.2500000000000001E-2</v>
      </c>
      <c r="AK29" s="49">
        <f>AK28+1%</f>
        <v>3.7900000000000003E-2</v>
      </c>
      <c r="AL29" s="32"/>
    </row>
    <row r="30" spans="2:38" ht="20.5" thickBot="1">
      <c r="B30" s="18"/>
      <c r="C30" s="64" t="s">
        <v>59</v>
      </c>
      <c r="D30" s="65" t="s">
        <v>60</v>
      </c>
      <c r="E30" s="144" t="str">
        <f>"(K.A.S + "&amp;TEXT(E8*100,"0.00")&amp;"% = "&amp;TEXT(E9*100,"0.00")&amp;"%)"</f>
        <v>(K.A.S + 2.25% = 5.25%)</v>
      </c>
      <c r="F30" s="144"/>
      <c r="G30" s="145" t="str">
        <f>"(K.A.S + "&amp;TEXT(G8*100,"0.00")&amp;"% = "&amp;TEXT(G9*100,"0.00")&amp;"%)"</f>
        <v>(K.A.S + 3.39% = 6.39%)</v>
      </c>
      <c r="H30" s="145"/>
      <c r="I30" s="145"/>
      <c r="J30" s="145"/>
      <c r="K30" s="145"/>
      <c r="L30" s="145"/>
      <c r="M30" s="145"/>
      <c r="N30" s="146" t="s">
        <v>61</v>
      </c>
      <c r="O30" s="146"/>
      <c r="P30" s="146"/>
      <c r="Q30" s="146"/>
      <c r="R30" s="147"/>
      <c r="S30" s="21"/>
      <c r="W30" s="66"/>
      <c r="X30" s="66"/>
      <c r="Y30" s="25"/>
      <c r="Z30" s="25"/>
      <c r="AA30" s="25"/>
      <c r="AD30" s="48" t="s">
        <v>100</v>
      </c>
      <c r="AE30" s="136"/>
      <c r="AF30" s="158" t="s">
        <v>26</v>
      </c>
      <c r="AG30" s="158" t="s">
        <v>120</v>
      </c>
      <c r="AH30" s="39" t="s">
        <v>31</v>
      </c>
      <c r="AI30" s="39" t="s">
        <v>121</v>
      </c>
      <c r="AJ30" s="49">
        <f>AJ28</f>
        <v>2.2499999999999999E-2</v>
      </c>
      <c r="AK30" s="49">
        <v>2.8899999999999999E-2</v>
      </c>
    </row>
    <row r="31" spans="2:38" ht="36" hidden="1">
      <c r="B31" s="18"/>
      <c r="C31" s="64" t="s">
        <v>62</v>
      </c>
      <c r="D31" s="67"/>
      <c r="E31" s="68">
        <f>'[1]2'!B17</f>
        <v>2.8072000000000024E-2</v>
      </c>
      <c r="F31" s="68">
        <f>'[1]3'!B17</f>
        <v>2.793866666666666E-2</v>
      </c>
      <c r="G31" s="69">
        <f>'[1]4'!B17</f>
        <v>2.9636000000000013E-2</v>
      </c>
      <c r="H31" s="69">
        <f>'[1]5'!B17</f>
        <v>2.9775999999999987E-2</v>
      </c>
      <c r="I31" s="69">
        <f>'[1]6'!B17</f>
        <v>2.9953333333333314E-2</v>
      </c>
      <c r="J31" s="69">
        <f>'[1]7'!B17</f>
        <v>3.015885714285713E-2</v>
      </c>
      <c r="K31" s="69">
        <f>'[1]8'!B17</f>
        <v>3.0375999999999976E-2</v>
      </c>
      <c r="L31" s="69">
        <f>'[1]9'!B17</f>
        <v>3.0596888888888903E-2</v>
      </c>
      <c r="M31" s="69">
        <f>'[1]10'!B17</f>
        <v>3.0836000000000002E-2</v>
      </c>
      <c r="N31" s="70"/>
      <c r="O31" s="70"/>
      <c r="P31" s="70"/>
      <c r="Q31" s="70"/>
      <c r="R31" s="71"/>
      <c r="S31" s="21"/>
      <c r="W31" s="66"/>
      <c r="X31" s="66"/>
      <c r="Y31" s="25"/>
      <c r="Z31" s="25"/>
      <c r="AA31" s="25"/>
      <c r="AD31" s="48" t="s">
        <v>101</v>
      </c>
      <c r="AE31" s="136"/>
      <c r="AF31" s="158"/>
      <c r="AG31" s="158"/>
      <c r="AH31" s="39" t="s">
        <v>38</v>
      </c>
      <c r="AI31" s="39" t="s">
        <v>121</v>
      </c>
      <c r="AJ31" s="49">
        <f>AJ30+1%</f>
        <v>3.2500000000000001E-2</v>
      </c>
      <c r="AK31" s="49">
        <f>AK30+1%</f>
        <v>3.8899999999999997E-2</v>
      </c>
    </row>
    <row r="32" spans="2:38" ht="93.5" thickBot="1">
      <c r="B32" s="18"/>
      <c r="C32" s="72" t="s">
        <v>63</v>
      </c>
      <c r="D32" s="73">
        <v>1</v>
      </c>
      <c r="E32" s="74">
        <v>2</v>
      </c>
      <c r="F32" s="74">
        <v>3</v>
      </c>
      <c r="G32" s="74">
        <v>4</v>
      </c>
      <c r="H32" s="74">
        <v>5</v>
      </c>
      <c r="I32" s="74">
        <v>6</v>
      </c>
      <c r="J32" s="74">
        <v>7</v>
      </c>
      <c r="K32" s="74">
        <v>8</v>
      </c>
      <c r="L32" s="74">
        <v>9</v>
      </c>
      <c r="M32" s="74">
        <v>10</v>
      </c>
      <c r="N32" s="75">
        <v>11</v>
      </c>
      <c r="O32" s="76">
        <v>12</v>
      </c>
      <c r="P32" s="76">
        <v>13</v>
      </c>
      <c r="Q32" s="76">
        <v>14</v>
      </c>
      <c r="R32" s="77">
        <v>15</v>
      </c>
      <c r="S32" s="21"/>
      <c r="W32" s="66"/>
      <c r="X32" s="66"/>
      <c r="Y32" s="25"/>
      <c r="Z32" s="25"/>
      <c r="AA32" s="25"/>
      <c r="AD32" s="120"/>
      <c r="AE32" s="125"/>
      <c r="AF32" s="128"/>
      <c r="AG32" s="122"/>
      <c r="AH32" s="66"/>
      <c r="AI32" s="50"/>
      <c r="AJ32" s="123"/>
      <c r="AK32" s="123"/>
    </row>
    <row r="33" spans="2:37" ht="15.5">
      <c r="B33" s="18"/>
      <c r="C33" s="78">
        <v>10000</v>
      </c>
      <c r="D33" s="79">
        <f>PMT(D$11,D$6,$C33*(-1))</f>
        <v>855.20436543068854</v>
      </c>
      <c r="E33" s="79">
        <f t="shared" ref="E33:J48" si="3">PMT(E$11,E$6,$C33*(-1))</f>
        <v>439.8343695126016</v>
      </c>
      <c r="F33" s="79">
        <f t="shared" si="3"/>
        <v>300.83270514641202</v>
      </c>
      <c r="G33" s="79">
        <f t="shared" si="3"/>
        <v>236.64252234697193</v>
      </c>
      <c r="H33" s="79">
        <f t="shared" si="3"/>
        <v>195.1466564324457</v>
      </c>
      <c r="I33" s="79">
        <f t="shared" si="3"/>
        <v>167.57605622174339</v>
      </c>
      <c r="J33" s="79">
        <f t="shared" si="3"/>
        <v>147.96239506352282</v>
      </c>
      <c r="K33" s="79">
        <f>PMT($K$11,$K$6,C33*(-1))</f>
        <v>133.32145517415327</v>
      </c>
      <c r="L33" s="79">
        <f t="shared" ref="L33:L96" si="4">PMT($L$11,$L$6,C33*(-1))</f>
        <v>121.99529030167282</v>
      </c>
      <c r="M33" s="79">
        <f t="shared" ref="M33:M96" si="5">PMT($M$11,$M$6,C33*(-1))</f>
        <v>112.98909090663012</v>
      </c>
      <c r="N33" s="80">
        <f t="shared" ref="N33:N96" si="6">PMT($N$11,$N$6,C33*(-1))</f>
        <v>98.892673477035245</v>
      </c>
      <c r="O33" s="81">
        <f t="shared" ref="O33:O96" si="7">PMT($O$11,$O$6,C33*(-1))</f>
        <v>92.740066254990012</v>
      </c>
      <c r="P33" s="81">
        <f t="shared" ref="P33:P96" si="8">PMT($P$11,$P$6,C33*(-1))</f>
        <v>87.560229057876882</v>
      </c>
      <c r="Q33" s="81">
        <f t="shared" ref="Q33:Q96" si="9">PMT($Q$11,$Q$6,C33*(-1))</f>
        <v>83.144558274553987</v>
      </c>
      <c r="R33" s="82">
        <f t="shared" ref="R33:R96" si="10">PMT($R$11,$R$6,C33*(-1))</f>
        <v>79.340067703333418</v>
      </c>
      <c r="S33" s="21"/>
      <c r="W33" s="66"/>
      <c r="X33" s="66"/>
      <c r="Y33" s="25"/>
      <c r="Z33" s="25"/>
      <c r="AA33" s="25"/>
      <c r="AB33" s="27"/>
      <c r="AC33" s="27"/>
      <c r="AD33" s="120"/>
      <c r="AE33" s="125"/>
      <c r="AF33" s="128"/>
      <c r="AG33" s="122"/>
      <c r="AH33" s="66"/>
      <c r="AI33" s="50"/>
      <c r="AJ33" s="123"/>
      <c r="AK33" s="123"/>
    </row>
    <row r="34" spans="2:37" ht="15.5" hidden="1">
      <c r="B34" s="18"/>
      <c r="C34" s="78">
        <v>11000</v>
      </c>
      <c r="D34" s="79">
        <f t="shared" ref="D34:J83" si="11">PMT(D$11,D$6,$C34*(-1))</f>
        <v>940.72480197375739</v>
      </c>
      <c r="E34" s="79">
        <f t="shared" si="3"/>
        <v>483.8178064638617</v>
      </c>
      <c r="F34" s="79">
        <f t="shared" si="3"/>
        <v>330.91597566105327</v>
      </c>
      <c r="G34" s="79">
        <f t="shared" si="3"/>
        <v>260.30677458166912</v>
      </c>
      <c r="H34" s="79">
        <f t="shared" si="3"/>
        <v>214.66132207569024</v>
      </c>
      <c r="I34" s="79">
        <f t="shared" si="3"/>
        <v>184.33366184391772</v>
      </c>
      <c r="J34" s="79">
        <f t="shared" si="3"/>
        <v>162.75863456987511</v>
      </c>
      <c r="K34" s="79">
        <f t="shared" ref="K34:K97" si="12">PMT($K$11,$K$6,C34*(-1))</f>
        <v>146.65360069156861</v>
      </c>
      <c r="L34" s="79">
        <f t="shared" si="4"/>
        <v>134.19481933184011</v>
      </c>
      <c r="M34" s="79">
        <f t="shared" si="5"/>
        <v>124.28799999729316</v>
      </c>
      <c r="N34" s="83">
        <f t="shared" si="6"/>
        <v>108.78194082473878</v>
      </c>
      <c r="O34" s="84">
        <f t="shared" si="7"/>
        <v>102.01407288048901</v>
      </c>
      <c r="P34" s="84">
        <f t="shared" si="8"/>
        <v>96.31625196366457</v>
      </c>
      <c r="Q34" s="84">
        <f t="shared" si="9"/>
        <v>91.459014102009377</v>
      </c>
      <c r="R34" s="85">
        <f t="shared" si="10"/>
        <v>87.274074473666758</v>
      </c>
      <c r="S34" s="21"/>
      <c r="W34" s="66"/>
      <c r="X34" s="66"/>
      <c r="Y34" s="25"/>
      <c r="Z34" s="25"/>
      <c r="AA34" s="25"/>
      <c r="AB34" s="27"/>
      <c r="AC34" s="27"/>
      <c r="AD34" s="120"/>
      <c r="AE34" s="125"/>
      <c r="AF34" s="128"/>
      <c r="AG34" s="122"/>
      <c r="AH34" s="66"/>
      <c r="AI34" s="50"/>
      <c r="AJ34" s="123"/>
      <c r="AK34" s="123"/>
    </row>
    <row r="35" spans="2:37" ht="15.5" hidden="1">
      <c r="B35" s="18"/>
      <c r="C35" s="78">
        <v>12000</v>
      </c>
      <c r="D35" s="79">
        <f t="shared" si="11"/>
        <v>1026.2452385168262</v>
      </c>
      <c r="E35" s="79">
        <f t="shared" si="3"/>
        <v>527.80124341512192</v>
      </c>
      <c r="F35" s="79">
        <f t="shared" si="3"/>
        <v>360.99924617569445</v>
      </c>
      <c r="G35" s="79">
        <f t="shared" si="3"/>
        <v>283.9710268163663</v>
      </c>
      <c r="H35" s="79">
        <f t="shared" si="3"/>
        <v>234.17598771893483</v>
      </c>
      <c r="I35" s="79">
        <f t="shared" si="3"/>
        <v>201.09126746609209</v>
      </c>
      <c r="J35" s="79">
        <f t="shared" si="3"/>
        <v>177.55487407622738</v>
      </c>
      <c r="K35" s="79">
        <f t="shared" si="12"/>
        <v>159.98574620898393</v>
      </c>
      <c r="L35" s="79">
        <f t="shared" si="4"/>
        <v>146.39434836200738</v>
      </c>
      <c r="M35" s="79">
        <f t="shared" si="5"/>
        <v>135.58690908795614</v>
      </c>
      <c r="N35" s="83">
        <f t="shared" si="6"/>
        <v>118.67120817244229</v>
      </c>
      <c r="O35" s="84">
        <f t="shared" si="7"/>
        <v>111.28807950598801</v>
      </c>
      <c r="P35" s="84">
        <f t="shared" si="8"/>
        <v>105.07227486945226</v>
      </c>
      <c r="Q35" s="84">
        <f t="shared" si="9"/>
        <v>99.773469929464781</v>
      </c>
      <c r="R35" s="85">
        <f t="shared" si="10"/>
        <v>95.208081244000098</v>
      </c>
      <c r="S35" s="21"/>
      <c r="W35" s="66"/>
      <c r="X35" s="66"/>
      <c r="Y35" s="25"/>
      <c r="Z35" s="25"/>
      <c r="AA35" s="25"/>
      <c r="AD35" s="120"/>
      <c r="AE35" s="125"/>
      <c r="AF35" s="128"/>
      <c r="AG35" s="122"/>
      <c r="AH35" s="66"/>
      <c r="AI35" s="50"/>
      <c r="AJ35" s="123"/>
      <c r="AK35" s="123"/>
    </row>
    <row r="36" spans="2:37" ht="15.5" hidden="1">
      <c r="B36" s="18"/>
      <c r="C36" s="78">
        <v>13000</v>
      </c>
      <c r="D36" s="79">
        <f t="shared" si="11"/>
        <v>1111.7656750598953</v>
      </c>
      <c r="E36" s="79">
        <f t="shared" si="3"/>
        <v>571.78468036638208</v>
      </c>
      <c r="F36" s="79">
        <f t="shared" si="3"/>
        <v>391.08251669033558</v>
      </c>
      <c r="G36" s="79">
        <f t="shared" si="3"/>
        <v>307.63527905106349</v>
      </c>
      <c r="H36" s="79">
        <f t="shared" si="3"/>
        <v>253.69065336217938</v>
      </c>
      <c r="I36" s="79">
        <f t="shared" si="3"/>
        <v>217.8488730882664</v>
      </c>
      <c r="J36" s="79">
        <f t="shared" si="3"/>
        <v>192.3511135825797</v>
      </c>
      <c r="K36" s="79">
        <f t="shared" si="12"/>
        <v>173.31789172639924</v>
      </c>
      <c r="L36" s="79">
        <f t="shared" si="4"/>
        <v>158.59387739217468</v>
      </c>
      <c r="M36" s="79">
        <f t="shared" si="5"/>
        <v>146.88581817861919</v>
      </c>
      <c r="N36" s="83">
        <f t="shared" si="6"/>
        <v>128.56047552014584</v>
      </c>
      <c r="O36" s="84">
        <f t="shared" si="7"/>
        <v>120.56208613148701</v>
      </c>
      <c r="P36" s="84">
        <f t="shared" si="8"/>
        <v>113.82829777523995</v>
      </c>
      <c r="Q36" s="84">
        <f t="shared" si="9"/>
        <v>108.08792575692017</v>
      </c>
      <c r="R36" s="85">
        <f t="shared" si="10"/>
        <v>103.14208801433344</v>
      </c>
      <c r="S36" s="21"/>
      <c r="W36" s="66"/>
      <c r="X36" s="66"/>
      <c r="Y36" s="25"/>
      <c r="Z36" s="25"/>
      <c r="AA36" s="25"/>
      <c r="AD36" s="115"/>
      <c r="AE36" s="66"/>
      <c r="AF36" s="66"/>
      <c r="AG36" s="66"/>
      <c r="AH36" s="66"/>
      <c r="AI36" s="66"/>
      <c r="AJ36" s="124"/>
      <c r="AK36" s="124"/>
    </row>
    <row r="37" spans="2:37" ht="15.5" hidden="1">
      <c r="B37" s="18"/>
      <c r="C37" s="78">
        <v>14000</v>
      </c>
      <c r="D37" s="79">
        <f t="shared" si="11"/>
        <v>1197.286111602964</v>
      </c>
      <c r="E37" s="79">
        <f t="shared" si="3"/>
        <v>615.76811731764224</v>
      </c>
      <c r="F37" s="79">
        <f t="shared" si="3"/>
        <v>421.16578720497682</v>
      </c>
      <c r="G37" s="79">
        <f t="shared" si="3"/>
        <v>331.29953128576068</v>
      </c>
      <c r="H37" s="79">
        <f t="shared" si="3"/>
        <v>273.20531900542397</v>
      </c>
      <c r="I37" s="79">
        <f t="shared" si="3"/>
        <v>234.60647871044074</v>
      </c>
      <c r="J37" s="79">
        <f t="shared" si="3"/>
        <v>207.14735308893196</v>
      </c>
      <c r="K37" s="79">
        <f t="shared" si="12"/>
        <v>186.65003724381455</v>
      </c>
      <c r="L37" s="79">
        <f t="shared" si="4"/>
        <v>170.79340642234195</v>
      </c>
      <c r="M37" s="79">
        <f t="shared" si="5"/>
        <v>158.18472726928221</v>
      </c>
      <c r="N37" s="83">
        <f t="shared" si="6"/>
        <v>138.44974286784935</v>
      </c>
      <c r="O37" s="84">
        <f t="shared" si="7"/>
        <v>129.83609275698601</v>
      </c>
      <c r="P37" s="84">
        <f t="shared" si="8"/>
        <v>122.58432068102763</v>
      </c>
      <c r="Q37" s="84">
        <f t="shared" si="9"/>
        <v>116.40238158437558</v>
      </c>
      <c r="R37" s="85">
        <f t="shared" si="10"/>
        <v>111.07609478466678</v>
      </c>
      <c r="S37" s="21"/>
      <c r="W37" s="66"/>
      <c r="X37" s="66"/>
      <c r="Y37" s="25"/>
      <c r="Z37" s="25"/>
      <c r="AA37" s="25"/>
      <c r="AD37" s="120"/>
      <c r="AE37" s="125"/>
      <c r="AF37" s="128"/>
      <c r="AG37" s="122"/>
      <c r="AH37" s="66"/>
      <c r="AI37" s="50"/>
      <c r="AJ37" s="123"/>
      <c r="AK37" s="123"/>
    </row>
    <row r="38" spans="2:37" ht="15.5">
      <c r="B38" s="18"/>
      <c r="C38" s="86">
        <v>15000</v>
      </c>
      <c r="D38" s="87">
        <f t="shared" si="11"/>
        <v>1282.806548146033</v>
      </c>
      <c r="E38" s="87">
        <f t="shared" si="3"/>
        <v>659.7515542689024</v>
      </c>
      <c r="F38" s="87">
        <f t="shared" si="3"/>
        <v>451.24905771961801</v>
      </c>
      <c r="G38" s="87">
        <f t="shared" si="3"/>
        <v>354.96378352045787</v>
      </c>
      <c r="H38" s="87">
        <f t="shared" si="3"/>
        <v>292.71998464866851</v>
      </c>
      <c r="I38" s="87">
        <f t="shared" si="3"/>
        <v>251.36408433261511</v>
      </c>
      <c r="J38" s="87">
        <f t="shared" si="3"/>
        <v>221.94359259528423</v>
      </c>
      <c r="K38" s="87">
        <f t="shared" si="12"/>
        <v>199.98218276122989</v>
      </c>
      <c r="L38" s="87">
        <f t="shared" si="4"/>
        <v>182.99293545250924</v>
      </c>
      <c r="M38" s="87">
        <f t="shared" si="5"/>
        <v>169.48363635994519</v>
      </c>
      <c r="N38" s="88">
        <f t="shared" si="6"/>
        <v>148.33901021555289</v>
      </c>
      <c r="O38" s="89">
        <f t="shared" si="7"/>
        <v>139.110099382485</v>
      </c>
      <c r="P38" s="89">
        <f t="shared" si="8"/>
        <v>131.34034358681532</v>
      </c>
      <c r="Q38" s="89">
        <f t="shared" si="9"/>
        <v>124.71683741183097</v>
      </c>
      <c r="R38" s="90">
        <f t="shared" si="10"/>
        <v>119.01010155500012</v>
      </c>
      <c r="S38" s="21"/>
      <c r="W38" s="66"/>
      <c r="X38" s="66"/>
      <c r="Y38" s="25"/>
      <c r="Z38" s="25"/>
      <c r="AA38" s="25"/>
      <c r="AD38" s="120"/>
      <c r="AE38" s="125"/>
      <c r="AF38" s="128"/>
      <c r="AG38" s="122"/>
      <c r="AH38" s="66"/>
      <c r="AI38" s="50"/>
      <c r="AJ38" s="123"/>
      <c r="AK38" s="123"/>
    </row>
    <row r="39" spans="2:37" ht="15.5" hidden="1">
      <c r="B39" s="18"/>
      <c r="C39" s="78">
        <v>16000</v>
      </c>
      <c r="D39" s="79">
        <f t="shared" si="11"/>
        <v>1368.3269846891017</v>
      </c>
      <c r="E39" s="79">
        <f t="shared" si="3"/>
        <v>703.73499122016244</v>
      </c>
      <c r="F39" s="79">
        <f t="shared" si="3"/>
        <v>481.33232823425919</v>
      </c>
      <c r="G39" s="79">
        <f t="shared" si="3"/>
        <v>378.62803575515505</v>
      </c>
      <c r="H39" s="79">
        <f t="shared" si="3"/>
        <v>312.23465029191311</v>
      </c>
      <c r="I39" s="79">
        <f t="shared" si="3"/>
        <v>268.12168995478942</v>
      </c>
      <c r="J39" s="79">
        <f t="shared" si="3"/>
        <v>236.73983210163652</v>
      </c>
      <c r="K39" s="79">
        <f t="shared" si="12"/>
        <v>213.31432827864523</v>
      </c>
      <c r="L39" s="79">
        <f t="shared" si="4"/>
        <v>195.19246448267654</v>
      </c>
      <c r="M39" s="79">
        <f t="shared" si="5"/>
        <v>180.78254545060821</v>
      </c>
      <c r="N39" s="83">
        <f t="shared" si="6"/>
        <v>158.2282775632564</v>
      </c>
      <c r="O39" s="84">
        <f t="shared" si="7"/>
        <v>148.38410600798403</v>
      </c>
      <c r="P39" s="84">
        <f t="shared" si="8"/>
        <v>140.09636649260301</v>
      </c>
      <c r="Q39" s="84">
        <f t="shared" si="9"/>
        <v>133.03129323928636</v>
      </c>
      <c r="R39" s="85">
        <f t="shared" si="10"/>
        <v>126.94410832533347</v>
      </c>
      <c r="S39" s="21"/>
      <c r="W39" s="66"/>
      <c r="X39" s="66"/>
      <c r="Y39" s="25"/>
      <c r="Z39" s="25"/>
      <c r="AA39" s="25"/>
      <c r="AD39" s="120"/>
      <c r="AE39" s="125"/>
      <c r="AF39" s="128"/>
      <c r="AG39" s="122"/>
      <c r="AH39" s="66"/>
      <c r="AI39" s="50"/>
      <c r="AJ39" s="123"/>
      <c r="AK39" s="123"/>
    </row>
    <row r="40" spans="2:37" ht="15.5" hidden="1">
      <c r="B40" s="18"/>
      <c r="C40" s="78">
        <v>17000</v>
      </c>
      <c r="D40" s="79">
        <f t="shared" si="11"/>
        <v>1453.8474212321707</v>
      </c>
      <c r="E40" s="79">
        <f t="shared" si="3"/>
        <v>747.71842817142272</v>
      </c>
      <c r="F40" s="79">
        <f t="shared" si="3"/>
        <v>511.41559874890044</v>
      </c>
      <c r="G40" s="79">
        <f t="shared" si="3"/>
        <v>402.29228798985224</v>
      </c>
      <c r="H40" s="79">
        <f t="shared" si="3"/>
        <v>331.74931593515765</v>
      </c>
      <c r="I40" s="79">
        <f t="shared" si="3"/>
        <v>284.87929557696378</v>
      </c>
      <c r="J40" s="79">
        <f t="shared" si="3"/>
        <v>251.53607160798882</v>
      </c>
      <c r="K40" s="79">
        <f t="shared" si="12"/>
        <v>226.64647379606055</v>
      </c>
      <c r="L40" s="79">
        <f t="shared" si="4"/>
        <v>207.39199351284378</v>
      </c>
      <c r="M40" s="79">
        <f t="shared" si="5"/>
        <v>192.08145454127123</v>
      </c>
      <c r="N40" s="83">
        <f t="shared" si="6"/>
        <v>168.11754491095994</v>
      </c>
      <c r="O40" s="84">
        <f t="shared" si="7"/>
        <v>157.658112633483</v>
      </c>
      <c r="P40" s="84">
        <f t="shared" si="8"/>
        <v>148.85238939839067</v>
      </c>
      <c r="Q40" s="84">
        <f t="shared" si="9"/>
        <v>141.34574906674177</v>
      </c>
      <c r="R40" s="85">
        <f t="shared" si="10"/>
        <v>134.8781150956668</v>
      </c>
      <c r="S40" s="21"/>
      <c r="W40" s="66"/>
      <c r="X40" s="66"/>
      <c r="Y40" s="25"/>
      <c r="Z40" s="25"/>
      <c r="AA40" s="25"/>
      <c r="AD40" s="120"/>
      <c r="AE40" s="125"/>
      <c r="AF40" s="128"/>
      <c r="AG40" s="122"/>
      <c r="AH40" s="66"/>
      <c r="AI40" s="50"/>
      <c r="AJ40" s="123"/>
      <c r="AK40" s="123"/>
    </row>
    <row r="41" spans="2:37" ht="15.5" hidden="1">
      <c r="B41" s="18"/>
      <c r="C41" s="78">
        <v>18000</v>
      </c>
      <c r="D41" s="79">
        <f t="shared" si="11"/>
        <v>1539.3678577752394</v>
      </c>
      <c r="E41" s="79">
        <f t="shared" si="3"/>
        <v>791.70186512268288</v>
      </c>
      <c r="F41" s="79">
        <f t="shared" si="3"/>
        <v>541.49886926354168</v>
      </c>
      <c r="G41" s="79">
        <f t="shared" si="3"/>
        <v>425.95654022454943</v>
      </c>
      <c r="H41" s="79">
        <f t="shared" si="3"/>
        <v>351.26398157840219</v>
      </c>
      <c r="I41" s="79">
        <f t="shared" si="3"/>
        <v>301.63690119913815</v>
      </c>
      <c r="J41" s="79">
        <f t="shared" si="3"/>
        <v>266.33231111434111</v>
      </c>
      <c r="K41" s="79">
        <f t="shared" si="12"/>
        <v>239.97861931347589</v>
      </c>
      <c r="L41" s="79">
        <f t="shared" si="4"/>
        <v>219.59152254301108</v>
      </c>
      <c r="M41" s="79">
        <f t="shared" si="5"/>
        <v>203.38036363193424</v>
      </c>
      <c r="N41" s="83">
        <f t="shared" si="6"/>
        <v>178.00681225866347</v>
      </c>
      <c r="O41" s="84">
        <f t="shared" si="7"/>
        <v>166.93211925898203</v>
      </c>
      <c r="P41" s="84">
        <f t="shared" si="8"/>
        <v>157.60841230417839</v>
      </c>
      <c r="Q41" s="84">
        <f t="shared" si="9"/>
        <v>149.66020489419716</v>
      </c>
      <c r="R41" s="85">
        <f t="shared" si="10"/>
        <v>142.81212186600015</v>
      </c>
      <c r="S41" s="21"/>
      <c r="W41" s="66"/>
      <c r="X41" s="66"/>
      <c r="Y41" s="25"/>
      <c r="Z41" s="25"/>
      <c r="AA41" s="25"/>
      <c r="AD41" s="115"/>
      <c r="AE41" s="66"/>
      <c r="AF41" s="66"/>
      <c r="AG41" s="66"/>
      <c r="AH41" s="66"/>
      <c r="AI41" s="66"/>
      <c r="AJ41" s="124"/>
      <c r="AK41" s="124"/>
    </row>
    <row r="42" spans="2:37" ht="15.5" hidden="1">
      <c r="B42" s="18"/>
      <c r="C42" s="78">
        <v>19000</v>
      </c>
      <c r="D42" s="79">
        <f t="shared" si="11"/>
        <v>1624.8882943183085</v>
      </c>
      <c r="E42" s="79">
        <f t="shared" si="3"/>
        <v>835.68530207394292</v>
      </c>
      <c r="F42" s="79">
        <f t="shared" si="3"/>
        <v>571.58213977818286</v>
      </c>
      <c r="G42" s="79">
        <f t="shared" si="3"/>
        <v>449.62079245924662</v>
      </c>
      <c r="H42" s="79">
        <f t="shared" si="3"/>
        <v>370.77864722164674</v>
      </c>
      <c r="I42" s="79">
        <f t="shared" si="3"/>
        <v>318.39450682131246</v>
      </c>
      <c r="J42" s="79">
        <f t="shared" si="3"/>
        <v>281.12855062069337</v>
      </c>
      <c r="K42" s="79">
        <f t="shared" si="12"/>
        <v>253.3107648308912</v>
      </c>
      <c r="L42" s="79">
        <f t="shared" si="4"/>
        <v>231.79105157317835</v>
      </c>
      <c r="M42" s="79">
        <f t="shared" si="5"/>
        <v>214.67927272259726</v>
      </c>
      <c r="N42" s="83">
        <f t="shared" si="6"/>
        <v>187.89607960636698</v>
      </c>
      <c r="O42" s="84">
        <f t="shared" si="7"/>
        <v>176.206125884481</v>
      </c>
      <c r="P42" s="84">
        <f t="shared" si="8"/>
        <v>166.36443520996605</v>
      </c>
      <c r="Q42" s="84">
        <f t="shared" si="9"/>
        <v>157.97466072165258</v>
      </c>
      <c r="R42" s="85">
        <f t="shared" si="10"/>
        <v>150.74612863633348</v>
      </c>
      <c r="S42" s="21"/>
      <c r="W42" s="66"/>
      <c r="X42" s="66"/>
      <c r="Y42" s="25"/>
      <c r="Z42" s="25"/>
      <c r="AA42" s="25"/>
      <c r="AD42" s="120"/>
      <c r="AE42" s="125"/>
      <c r="AF42" s="128"/>
      <c r="AG42" s="122"/>
      <c r="AH42" s="66"/>
      <c r="AI42" s="50"/>
      <c r="AJ42" s="123"/>
      <c r="AK42" s="123"/>
    </row>
    <row r="43" spans="2:37" ht="15.5">
      <c r="B43" s="18"/>
      <c r="C43" s="78">
        <v>20000</v>
      </c>
      <c r="D43" s="79">
        <f t="shared" si="11"/>
        <v>1710.4087308613771</v>
      </c>
      <c r="E43" s="79">
        <f t="shared" si="3"/>
        <v>879.66873902520319</v>
      </c>
      <c r="F43" s="79">
        <f t="shared" si="3"/>
        <v>601.66541029282405</v>
      </c>
      <c r="G43" s="79">
        <f t="shared" si="3"/>
        <v>473.28504469394386</v>
      </c>
      <c r="H43" s="79">
        <f t="shared" si="3"/>
        <v>390.29331286489139</v>
      </c>
      <c r="I43" s="79">
        <f t="shared" si="3"/>
        <v>335.15211244348677</v>
      </c>
      <c r="J43" s="79">
        <f t="shared" si="3"/>
        <v>295.92479012704564</v>
      </c>
      <c r="K43" s="79">
        <f t="shared" si="12"/>
        <v>266.64291034830654</v>
      </c>
      <c r="L43" s="79">
        <f t="shared" si="4"/>
        <v>243.99058060334565</v>
      </c>
      <c r="M43" s="79">
        <f t="shared" si="5"/>
        <v>225.97818181326025</v>
      </c>
      <c r="N43" s="88">
        <f t="shared" si="6"/>
        <v>197.78534695407049</v>
      </c>
      <c r="O43" s="89">
        <f t="shared" si="7"/>
        <v>185.48013250998002</v>
      </c>
      <c r="P43" s="89">
        <f t="shared" si="8"/>
        <v>175.12045811575376</v>
      </c>
      <c r="Q43" s="89">
        <f t="shared" si="9"/>
        <v>166.28911654910797</v>
      </c>
      <c r="R43" s="90">
        <f t="shared" si="10"/>
        <v>158.68013540666684</v>
      </c>
      <c r="S43" s="21"/>
      <c r="W43" s="66"/>
      <c r="X43" s="66"/>
      <c r="Y43" s="25"/>
      <c r="Z43" s="25"/>
      <c r="AA43" s="25"/>
      <c r="AD43" s="120"/>
      <c r="AE43" s="125"/>
      <c r="AF43" s="128"/>
      <c r="AG43" s="122"/>
      <c r="AH43" s="66"/>
      <c r="AI43" s="50"/>
      <c r="AJ43" s="123"/>
      <c r="AK43" s="123"/>
    </row>
    <row r="44" spans="2:37" ht="15.5" hidden="1">
      <c r="B44" s="18"/>
      <c r="C44" s="78">
        <v>21000</v>
      </c>
      <c r="D44" s="79">
        <f t="shared" si="11"/>
        <v>1795.9291674044462</v>
      </c>
      <c r="E44" s="79">
        <f t="shared" si="3"/>
        <v>923.65217597646324</v>
      </c>
      <c r="F44" s="79">
        <f t="shared" si="3"/>
        <v>631.74868080746535</v>
      </c>
      <c r="G44" s="79">
        <f t="shared" si="3"/>
        <v>496.94929692864105</v>
      </c>
      <c r="H44" s="79">
        <f t="shared" si="3"/>
        <v>409.80797850813593</v>
      </c>
      <c r="I44" s="79">
        <f t="shared" si="3"/>
        <v>351.90971806566108</v>
      </c>
      <c r="J44" s="79">
        <f t="shared" si="3"/>
        <v>310.72102963339796</v>
      </c>
      <c r="K44" s="79">
        <f t="shared" si="12"/>
        <v>279.97505586572186</v>
      </c>
      <c r="L44" s="79">
        <f t="shared" si="4"/>
        <v>256.19010963351292</v>
      </c>
      <c r="M44" s="79">
        <f t="shared" si="5"/>
        <v>237.27709090392327</v>
      </c>
      <c r="N44" s="83">
        <f t="shared" si="6"/>
        <v>207.67461430177403</v>
      </c>
      <c r="O44" s="84">
        <f t="shared" si="7"/>
        <v>194.75413913547899</v>
      </c>
      <c r="P44" s="84">
        <f t="shared" si="8"/>
        <v>183.87648102154142</v>
      </c>
      <c r="Q44" s="84">
        <f t="shared" si="9"/>
        <v>174.60357237656336</v>
      </c>
      <c r="R44" s="85">
        <f t="shared" si="10"/>
        <v>166.61414217700019</v>
      </c>
      <c r="S44" s="21"/>
      <c r="W44" s="66"/>
      <c r="X44" s="66"/>
      <c r="Y44" s="25"/>
      <c r="Z44" s="25"/>
      <c r="AA44" s="25"/>
      <c r="AD44" s="120"/>
      <c r="AE44" s="125"/>
      <c r="AF44" s="128"/>
      <c r="AG44" s="122"/>
      <c r="AH44" s="66"/>
      <c r="AI44" s="50"/>
      <c r="AJ44" s="123"/>
      <c r="AK44" s="123"/>
    </row>
    <row r="45" spans="2:37" ht="15.5" hidden="1">
      <c r="B45" s="18"/>
      <c r="C45" s="78">
        <v>22000</v>
      </c>
      <c r="D45" s="79">
        <f t="shared" si="11"/>
        <v>1881.4496039475148</v>
      </c>
      <c r="E45" s="79">
        <f t="shared" si="3"/>
        <v>967.6356129277234</v>
      </c>
      <c r="F45" s="79">
        <f t="shared" si="3"/>
        <v>661.83195132210653</v>
      </c>
      <c r="G45" s="79">
        <f t="shared" si="3"/>
        <v>520.61354916333823</v>
      </c>
      <c r="H45" s="79">
        <f t="shared" si="3"/>
        <v>429.32264415138047</v>
      </c>
      <c r="I45" s="79">
        <f t="shared" si="3"/>
        <v>368.66732368783545</v>
      </c>
      <c r="J45" s="79">
        <f t="shared" si="3"/>
        <v>325.51726913975023</v>
      </c>
      <c r="K45" s="79">
        <f t="shared" si="12"/>
        <v>293.30720138313723</v>
      </c>
      <c r="L45" s="79">
        <f t="shared" si="4"/>
        <v>268.38963866368022</v>
      </c>
      <c r="M45" s="79">
        <f t="shared" si="5"/>
        <v>248.57599999458631</v>
      </c>
      <c r="N45" s="83">
        <f t="shared" si="6"/>
        <v>217.56388164947757</v>
      </c>
      <c r="O45" s="84">
        <f t="shared" si="7"/>
        <v>204.02814576097802</v>
      </c>
      <c r="P45" s="84">
        <f t="shared" si="8"/>
        <v>192.63250392732914</v>
      </c>
      <c r="Q45" s="84">
        <f t="shared" si="9"/>
        <v>182.91802820401875</v>
      </c>
      <c r="R45" s="85">
        <f t="shared" si="10"/>
        <v>174.54814894733352</v>
      </c>
      <c r="S45" s="21"/>
      <c r="W45" s="66"/>
      <c r="X45" s="66"/>
      <c r="AD45" s="120"/>
      <c r="AE45" s="125"/>
      <c r="AF45" s="128"/>
      <c r="AG45" s="122"/>
      <c r="AH45" s="66"/>
      <c r="AI45" s="50"/>
      <c r="AJ45" s="123"/>
      <c r="AK45" s="123"/>
    </row>
    <row r="46" spans="2:37" ht="15.5" hidden="1">
      <c r="B46" s="18"/>
      <c r="C46" s="78">
        <v>23000</v>
      </c>
      <c r="D46" s="79">
        <f t="shared" si="11"/>
        <v>1966.9700404905839</v>
      </c>
      <c r="E46" s="79">
        <f t="shared" si="3"/>
        <v>1011.6190498789837</v>
      </c>
      <c r="F46" s="79">
        <f t="shared" si="3"/>
        <v>691.91522183674772</v>
      </c>
      <c r="G46" s="79">
        <f t="shared" si="3"/>
        <v>544.27780139803542</v>
      </c>
      <c r="H46" s="79">
        <f t="shared" si="3"/>
        <v>448.83730979462501</v>
      </c>
      <c r="I46" s="79">
        <f t="shared" si="3"/>
        <v>385.42492931000982</v>
      </c>
      <c r="J46" s="79">
        <f t="shared" si="3"/>
        <v>340.31350864610249</v>
      </c>
      <c r="K46" s="79">
        <f t="shared" si="12"/>
        <v>306.63934690055254</v>
      </c>
      <c r="L46" s="79">
        <f t="shared" si="4"/>
        <v>280.58916769384751</v>
      </c>
      <c r="M46" s="79">
        <f t="shared" si="5"/>
        <v>259.87490908524933</v>
      </c>
      <c r="N46" s="83">
        <f t="shared" si="6"/>
        <v>227.4531489971811</v>
      </c>
      <c r="O46" s="84">
        <f t="shared" si="7"/>
        <v>213.30215238647699</v>
      </c>
      <c r="P46" s="84">
        <f t="shared" si="8"/>
        <v>201.3885268331168</v>
      </c>
      <c r="Q46" s="84">
        <f t="shared" si="9"/>
        <v>191.23248403147417</v>
      </c>
      <c r="R46" s="85">
        <f t="shared" si="10"/>
        <v>182.48215571766684</v>
      </c>
      <c r="S46" s="21"/>
      <c r="AD46" s="115"/>
      <c r="AE46" s="66"/>
      <c r="AF46" s="66"/>
      <c r="AG46" s="66"/>
      <c r="AH46" s="66"/>
      <c r="AI46" s="66"/>
      <c r="AJ46" s="124"/>
      <c r="AK46" s="124"/>
    </row>
    <row r="47" spans="2:37" ht="15.5" hidden="1">
      <c r="B47" s="18"/>
      <c r="C47" s="78">
        <v>24000</v>
      </c>
      <c r="D47" s="79">
        <f t="shared" si="11"/>
        <v>2052.4904770336525</v>
      </c>
      <c r="E47" s="79">
        <f t="shared" si="3"/>
        <v>1055.6024868302438</v>
      </c>
      <c r="F47" s="79">
        <f t="shared" si="3"/>
        <v>721.9984923513889</v>
      </c>
      <c r="G47" s="79">
        <f t="shared" si="3"/>
        <v>567.94205363273261</v>
      </c>
      <c r="H47" s="79">
        <f t="shared" si="3"/>
        <v>468.35197543786967</v>
      </c>
      <c r="I47" s="79">
        <f t="shared" si="3"/>
        <v>402.18253493218418</v>
      </c>
      <c r="J47" s="79">
        <f t="shared" si="3"/>
        <v>355.10974815245476</v>
      </c>
      <c r="K47" s="79">
        <f t="shared" si="12"/>
        <v>319.97149241796785</v>
      </c>
      <c r="L47" s="79">
        <f t="shared" si="4"/>
        <v>292.78869672401476</v>
      </c>
      <c r="M47" s="79">
        <f t="shared" si="5"/>
        <v>271.17381817591229</v>
      </c>
      <c r="N47" s="83">
        <f t="shared" si="6"/>
        <v>237.34241634488458</v>
      </c>
      <c r="O47" s="84">
        <f t="shared" si="7"/>
        <v>222.57615901197602</v>
      </c>
      <c r="P47" s="84">
        <f t="shared" si="8"/>
        <v>210.14454973890452</v>
      </c>
      <c r="Q47" s="84">
        <f t="shared" si="9"/>
        <v>199.54693985892956</v>
      </c>
      <c r="R47" s="85">
        <f t="shared" si="10"/>
        <v>190.4161624880002</v>
      </c>
      <c r="S47" s="21"/>
      <c r="AD47" s="120"/>
      <c r="AE47" s="125"/>
      <c r="AF47" s="128"/>
      <c r="AG47" s="122"/>
      <c r="AH47" s="66"/>
      <c r="AI47" s="66"/>
      <c r="AJ47" s="123"/>
      <c r="AK47" s="123"/>
    </row>
    <row r="48" spans="2:37" ht="15.5">
      <c r="B48" s="18"/>
      <c r="C48" s="86">
        <v>25000</v>
      </c>
      <c r="D48" s="87">
        <f t="shared" si="11"/>
        <v>2138.0109135767216</v>
      </c>
      <c r="E48" s="87">
        <f t="shared" si="3"/>
        <v>1099.5859237815039</v>
      </c>
      <c r="F48" s="87">
        <f t="shared" si="3"/>
        <v>752.08176286602998</v>
      </c>
      <c r="G48" s="87">
        <f t="shared" si="3"/>
        <v>591.6063058674298</v>
      </c>
      <c r="H48" s="87">
        <f t="shared" si="3"/>
        <v>487.86664108111421</v>
      </c>
      <c r="I48" s="87">
        <f t="shared" si="3"/>
        <v>418.94014055435849</v>
      </c>
      <c r="J48" s="87">
        <f t="shared" si="3"/>
        <v>369.90598765880708</v>
      </c>
      <c r="K48" s="87">
        <f t="shared" si="12"/>
        <v>333.30363793538316</v>
      </c>
      <c r="L48" s="87">
        <f t="shared" si="4"/>
        <v>304.98822575418205</v>
      </c>
      <c r="M48" s="87">
        <f t="shared" si="5"/>
        <v>282.4727272665753</v>
      </c>
      <c r="N48" s="88">
        <f t="shared" si="6"/>
        <v>247.23168369258812</v>
      </c>
      <c r="O48" s="89">
        <f t="shared" si="7"/>
        <v>231.85016563747499</v>
      </c>
      <c r="P48" s="89">
        <f t="shared" si="8"/>
        <v>218.90057264469218</v>
      </c>
      <c r="Q48" s="89">
        <f t="shared" si="9"/>
        <v>207.86139568638495</v>
      </c>
      <c r="R48" s="90">
        <f t="shared" si="10"/>
        <v>198.35016925833355</v>
      </c>
      <c r="S48" s="21"/>
      <c r="AD48" s="120"/>
      <c r="AE48" s="125"/>
      <c r="AF48" s="128"/>
      <c r="AG48" s="122"/>
      <c r="AH48" s="66"/>
      <c r="AI48" s="66"/>
      <c r="AJ48" s="123"/>
      <c r="AK48" s="123"/>
    </row>
    <row r="49" spans="2:37" ht="15.5" hidden="1">
      <c r="B49" s="18"/>
      <c r="C49" s="78">
        <v>26000</v>
      </c>
      <c r="D49" s="79">
        <f t="shared" si="11"/>
        <v>2223.5313501197907</v>
      </c>
      <c r="E49" s="79">
        <f t="shared" si="11"/>
        <v>1143.5693607327642</v>
      </c>
      <c r="F49" s="79">
        <f t="shared" si="11"/>
        <v>782.16503338067116</v>
      </c>
      <c r="G49" s="79">
        <f t="shared" si="11"/>
        <v>615.27055810212698</v>
      </c>
      <c r="H49" s="79">
        <f t="shared" si="11"/>
        <v>507.38130672435875</v>
      </c>
      <c r="I49" s="79">
        <f t="shared" si="11"/>
        <v>435.6977461765328</v>
      </c>
      <c r="J49" s="79">
        <f t="shared" si="11"/>
        <v>384.7022271651594</v>
      </c>
      <c r="K49" s="79">
        <f t="shared" si="12"/>
        <v>346.63578345279848</v>
      </c>
      <c r="L49" s="79">
        <f t="shared" si="4"/>
        <v>317.18775478434935</v>
      </c>
      <c r="M49" s="79">
        <f t="shared" si="5"/>
        <v>293.77163635723838</v>
      </c>
      <c r="N49" s="83">
        <f t="shared" si="6"/>
        <v>257.12095104029169</v>
      </c>
      <c r="O49" s="84">
        <f t="shared" si="7"/>
        <v>241.12417226297401</v>
      </c>
      <c r="P49" s="84">
        <f t="shared" si="8"/>
        <v>227.65659555047989</v>
      </c>
      <c r="Q49" s="84">
        <f t="shared" si="9"/>
        <v>216.17585151384034</v>
      </c>
      <c r="R49" s="85">
        <f t="shared" si="10"/>
        <v>206.28417602866688</v>
      </c>
      <c r="S49" s="21"/>
      <c r="AD49" s="120"/>
      <c r="AE49" s="125"/>
      <c r="AF49" s="128"/>
      <c r="AG49" s="122"/>
      <c r="AH49" s="66"/>
      <c r="AI49" s="66"/>
      <c r="AJ49" s="123"/>
      <c r="AK49" s="123"/>
    </row>
    <row r="50" spans="2:37" ht="15.5" hidden="1">
      <c r="B50" s="18"/>
      <c r="C50" s="78">
        <v>27000</v>
      </c>
      <c r="D50" s="79">
        <f t="shared" si="11"/>
        <v>2309.0517866628588</v>
      </c>
      <c r="E50" s="79">
        <f t="shared" si="11"/>
        <v>1187.5527976840244</v>
      </c>
      <c r="F50" s="79">
        <f t="shared" si="11"/>
        <v>812.24830389531246</v>
      </c>
      <c r="G50" s="79">
        <f t="shared" si="11"/>
        <v>638.93481033682417</v>
      </c>
      <c r="H50" s="79">
        <f t="shared" si="11"/>
        <v>526.89597236760335</v>
      </c>
      <c r="I50" s="79">
        <f t="shared" si="11"/>
        <v>452.45535179870717</v>
      </c>
      <c r="J50" s="79">
        <f t="shared" si="11"/>
        <v>399.49846667151161</v>
      </c>
      <c r="K50" s="79">
        <f t="shared" si="12"/>
        <v>359.96792897021379</v>
      </c>
      <c r="L50" s="79">
        <f t="shared" si="4"/>
        <v>329.38728381451659</v>
      </c>
      <c r="M50" s="79">
        <f t="shared" si="5"/>
        <v>305.0705454479014</v>
      </c>
      <c r="N50" s="83">
        <f t="shared" si="6"/>
        <v>267.01021838799517</v>
      </c>
      <c r="O50" s="84">
        <f t="shared" si="7"/>
        <v>250.39817888847301</v>
      </c>
      <c r="P50" s="84">
        <f t="shared" si="8"/>
        <v>236.41261845626755</v>
      </c>
      <c r="Q50" s="84">
        <f t="shared" si="9"/>
        <v>224.49030734129576</v>
      </c>
      <c r="R50" s="85">
        <f t="shared" si="10"/>
        <v>214.21818279900023</v>
      </c>
      <c r="S50" s="21"/>
      <c r="AD50" s="120"/>
      <c r="AE50" s="125"/>
      <c r="AF50" s="128"/>
      <c r="AG50" s="122"/>
      <c r="AH50" s="66"/>
      <c r="AI50" s="66"/>
      <c r="AJ50" s="123"/>
      <c r="AK50" s="123"/>
    </row>
    <row r="51" spans="2:37" ht="15.5" hidden="1">
      <c r="B51" s="18"/>
      <c r="C51" s="78">
        <v>28000</v>
      </c>
      <c r="D51" s="79">
        <f t="shared" si="11"/>
        <v>2394.5722232059279</v>
      </c>
      <c r="E51" s="79">
        <f t="shared" si="11"/>
        <v>1231.5362346352845</v>
      </c>
      <c r="F51" s="79">
        <f t="shared" si="11"/>
        <v>842.33157440995365</v>
      </c>
      <c r="G51" s="79">
        <f t="shared" si="11"/>
        <v>662.59906257152136</v>
      </c>
      <c r="H51" s="79">
        <f t="shared" si="11"/>
        <v>546.41063801084795</v>
      </c>
      <c r="I51" s="79">
        <f t="shared" si="11"/>
        <v>469.21295742088148</v>
      </c>
      <c r="J51" s="79">
        <f t="shared" si="11"/>
        <v>414.29470617786393</v>
      </c>
      <c r="K51" s="79">
        <f t="shared" si="12"/>
        <v>373.3000744876291</v>
      </c>
      <c r="L51" s="79">
        <f t="shared" si="4"/>
        <v>341.58681284468389</v>
      </c>
      <c r="M51" s="79">
        <f t="shared" si="5"/>
        <v>316.36945453856441</v>
      </c>
      <c r="N51" s="83">
        <f t="shared" si="6"/>
        <v>276.8994857356987</v>
      </c>
      <c r="O51" s="84">
        <f t="shared" si="7"/>
        <v>259.67218551397201</v>
      </c>
      <c r="P51" s="84">
        <f t="shared" si="8"/>
        <v>245.16864136205527</v>
      </c>
      <c r="Q51" s="84">
        <f t="shared" si="9"/>
        <v>232.80476316875115</v>
      </c>
      <c r="R51" s="85">
        <f t="shared" si="10"/>
        <v>222.15218956933356</v>
      </c>
      <c r="S51" s="21"/>
      <c r="AD51" s="115"/>
      <c r="AE51" s="66"/>
      <c r="AF51" s="66"/>
      <c r="AG51" s="66"/>
      <c r="AH51" s="66"/>
      <c r="AI51" s="66"/>
      <c r="AJ51" s="124"/>
      <c r="AK51" s="124"/>
    </row>
    <row r="52" spans="2:37" ht="15.5" hidden="1">
      <c r="B52" s="18"/>
      <c r="C52" s="78">
        <v>29000</v>
      </c>
      <c r="D52" s="79">
        <f t="shared" si="11"/>
        <v>2480.092659748997</v>
      </c>
      <c r="E52" s="79">
        <f t="shared" si="11"/>
        <v>1275.5196715865445</v>
      </c>
      <c r="F52" s="79">
        <f t="shared" si="11"/>
        <v>872.41484492459483</v>
      </c>
      <c r="G52" s="79">
        <f t="shared" si="11"/>
        <v>686.26331480621855</v>
      </c>
      <c r="H52" s="79">
        <f t="shared" si="11"/>
        <v>565.92530365409255</v>
      </c>
      <c r="I52" s="79">
        <f t="shared" si="11"/>
        <v>485.97056304305585</v>
      </c>
      <c r="J52" s="79">
        <f t="shared" si="11"/>
        <v>429.09094568421619</v>
      </c>
      <c r="K52" s="79">
        <f t="shared" si="12"/>
        <v>386.63222000504442</v>
      </c>
      <c r="L52" s="79">
        <f t="shared" si="4"/>
        <v>353.78634187485119</v>
      </c>
      <c r="M52" s="79">
        <f t="shared" si="5"/>
        <v>327.66836362922737</v>
      </c>
      <c r="N52" s="83">
        <f t="shared" si="6"/>
        <v>286.78875308340224</v>
      </c>
      <c r="O52" s="84">
        <f t="shared" si="7"/>
        <v>268.94619213947101</v>
      </c>
      <c r="P52" s="84">
        <f t="shared" si="8"/>
        <v>253.92466426784293</v>
      </c>
      <c r="Q52" s="84">
        <f t="shared" si="9"/>
        <v>241.11921899620654</v>
      </c>
      <c r="R52" s="85">
        <f t="shared" si="10"/>
        <v>230.08619633966688</v>
      </c>
      <c r="S52" s="21"/>
      <c r="AD52" s="120"/>
      <c r="AE52" s="125"/>
      <c r="AF52" s="128"/>
      <c r="AG52" s="122"/>
      <c r="AH52" s="66"/>
      <c r="AI52" s="66"/>
      <c r="AJ52" s="123"/>
      <c r="AK52" s="123"/>
    </row>
    <row r="53" spans="2:37" ht="15.5">
      <c r="B53" s="18"/>
      <c r="C53" s="78">
        <v>30000</v>
      </c>
      <c r="D53" s="79">
        <f t="shared" si="11"/>
        <v>2565.6130962920661</v>
      </c>
      <c r="E53" s="79">
        <f t="shared" si="11"/>
        <v>1319.5031085378048</v>
      </c>
      <c r="F53" s="79">
        <f t="shared" si="11"/>
        <v>902.49811543923602</v>
      </c>
      <c r="G53" s="79">
        <f t="shared" si="11"/>
        <v>709.92756704091573</v>
      </c>
      <c r="H53" s="79">
        <f t="shared" si="11"/>
        <v>585.43996929733703</v>
      </c>
      <c r="I53" s="79">
        <f t="shared" si="11"/>
        <v>502.72816866523021</v>
      </c>
      <c r="J53" s="79">
        <f t="shared" si="11"/>
        <v>443.88718519056846</v>
      </c>
      <c r="K53" s="79">
        <f t="shared" si="12"/>
        <v>399.96436552245979</v>
      </c>
      <c r="L53" s="79">
        <f t="shared" si="4"/>
        <v>365.98587090501849</v>
      </c>
      <c r="M53" s="79">
        <f t="shared" si="5"/>
        <v>338.96727271989039</v>
      </c>
      <c r="N53" s="88">
        <f t="shared" si="6"/>
        <v>296.67802043110578</v>
      </c>
      <c r="O53" s="89">
        <f t="shared" si="7"/>
        <v>278.22019876497001</v>
      </c>
      <c r="P53" s="89">
        <f t="shared" si="8"/>
        <v>262.68068717363064</v>
      </c>
      <c r="Q53" s="89">
        <f t="shared" si="9"/>
        <v>249.43367482366193</v>
      </c>
      <c r="R53" s="90">
        <f t="shared" si="10"/>
        <v>238.02020311000024</v>
      </c>
      <c r="S53" s="21"/>
      <c r="AD53" s="120"/>
      <c r="AE53" s="125"/>
      <c r="AF53" s="128"/>
      <c r="AG53" s="122"/>
      <c r="AH53" s="66"/>
      <c r="AI53" s="66"/>
      <c r="AJ53" s="123"/>
      <c r="AK53" s="123"/>
    </row>
    <row r="54" spans="2:37" ht="15.5" hidden="1">
      <c r="B54" s="18"/>
      <c r="C54" s="78">
        <v>31000</v>
      </c>
      <c r="D54" s="79">
        <f t="shared" si="11"/>
        <v>2651.1335328351342</v>
      </c>
      <c r="E54" s="79">
        <f t="shared" si="11"/>
        <v>1363.4865454890648</v>
      </c>
      <c r="F54" s="79">
        <f t="shared" si="11"/>
        <v>932.5813859538772</v>
      </c>
      <c r="G54" s="79">
        <f t="shared" si="11"/>
        <v>733.59181927561292</v>
      </c>
      <c r="H54" s="79">
        <f t="shared" si="11"/>
        <v>604.95463494058163</v>
      </c>
      <c r="I54" s="79">
        <f t="shared" si="11"/>
        <v>519.48577428740452</v>
      </c>
      <c r="J54" s="79">
        <f t="shared" si="11"/>
        <v>458.68342469692078</v>
      </c>
      <c r="K54" s="79">
        <f t="shared" si="12"/>
        <v>413.29651103987516</v>
      </c>
      <c r="L54" s="79">
        <f t="shared" si="4"/>
        <v>378.18539993518573</v>
      </c>
      <c r="M54" s="79">
        <f t="shared" si="5"/>
        <v>350.26618181055341</v>
      </c>
      <c r="N54" s="83">
        <f t="shared" si="6"/>
        <v>306.56728777880932</v>
      </c>
      <c r="O54" s="84">
        <f t="shared" si="7"/>
        <v>287.49420539046901</v>
      </c>
      <c r="P54" s="84">
        <f t="shared" si="8"/>
        <v>271.43671007941833</v>
      </c>
      <c r="Q54" s="84">
        <f t="shared" si="9"/>
        <v>257.74813065111732</v>
      </c>
      <c r="R54" s="85">
        <f t="shared" si="10"/>
        <v>245.95420988033359</v>
      </c>
      <c r="S54" s="21"/>
      <c r="AD54" s="120"/>
      <c r="AE54" s="125"/>
      <c r="AF54" s="128"/>
      <c r="AG54" s="122"/>
      <c r="AH54" s="66"/>
      <c r="AI54" s="66"/>
      <c r="AJ54" s="123"/>
      <c r="AK54" s="123"/>
    </row>
    <row r="55" spans="2:37" ht="15.5" hidden="1">
      <c r="B55" s="18"/>
      <c r="C55" s="78">
        <v>32000</v>
      </c>
      <c r="D55" s="79">
        <f t="shared" si="11"/>
        <v>2736.6539693782033</v>
      </c>
      <c r="E55" s="79">
        <f t="shared" si="11"/>
        <v>1407.4699824403249</v>
      </c>
      <c r="F55" s="79">
        <f t="shared" si="11"/>
        <v>962.66465646851839</v>
      </c>
      <c r="G55" s="79">
        <f t="shared" si="11"/>
        <v>757.25607151031011</v>
      </c>
      <c r="H55" s="79">
        <f t="shared" si="11"/>
        <v>624.46930058382623</v>
      </c>
      <c r="I55" s="79">
        <f t="shared" si="11"/>
        <v>536.24337990957883</v>
      </c>
      <c r="J55" s="79">
        <f t="shared" si="11"/>
        <v>473.47966420327305</v>
      </c>
      <c r="K55" s="79">
        <f t="shared" si="12"/>
        <v>426.62865655729047</v>
      </c>
      <c r="L55" s="79">
        <f t="shared" si="4"/>
        <v>390.38492896535308</v>
      </c>
      <c r="M55" s="79">
        <f t="shared" si="5"/>
        <v>361.56509090121642</v>
      </c>
      <c r="N55" s="83">
        <f t="shared" si="6"/>
        <v>316.4565551265128</v>
      </c>
      <c r="O55" s="84">
        <f t="shared" si="7"/>
        <v>296.76821201596806</v>
      </c>
      <c r="P55" s="84">
        <f t="shared" si="8"/>
        <v>280.19273298520602</v>
      </c>
      <c r="Q55" s="84">
        <f t="shared" si="9"/>
        <v>266.06258647857271</v>
      </c>
      <c r="R55" s="85">
        <f t="shared" si="10"/>
        <v>253.88821665066695</v>
      </c>
      <c r="S55" s="21"/>
      <c r="AD55" s="120"/>
      <c r="AE55" s="125"/>
      <c r="AF55" s="128"/>
      <c r="AG55" s="122"/>
      <c r="AH55" s="66"/>
      <c r="AI55" s="66"/>
      <c r="AJ55" s="123"/>
      <c r="AK55" s="123"/>
    </row>
    <row r="56" spans="2:37" ht="15.5" hidden="1">
      <c r="B56" s="18"/>
      <c r="C56" s="78">
        <v>33000</v>
      </c>
      <c r="D56" s="79">
        <f t="shared" si="11"/>
        <v>2822.1744059212724</v>
      </c>
      <c r="E56" s="79">
        <f t="shared" si="11"/>
        <v>1451.4534193915854</v>
      </c>
      <c r="F56" s="79">
        <f t="shared" si="11"/>
        <v>992.74792698315969</v>
      </c>
      <c r="G56" s="79">
        <f t="shared" si="11"/>
        <v>780.92032374500729</v>
      </c>
      <c r="H56" s="79">
        <f t="shared" si="11"/>
        <v>643.98396622707082</v>
      </c>
      <c r="I56" s="79">
        <f t="shared" si="11"/>
        <v>553.00098553175314</v>
      </c>
      <c r="J56" s="79">
        <f t="shared" si="11"/>
        <v>488.27590370962537</v>
      </c>
      <c r="K56" s="79">
        <f t="shared" si="12"/>
        <v>439.96080207470578</v>
      </c>
      <c r="L56" s="79">
        <f t="shared" si="4"/>
        <v>402.58445799552032</v>
      </c>
      <c r="M56" s="79">
        <f t="shared" si="5"/>
        <v>372.8639999918795</v>
      </c>
      <c r="N56" s="83">
        <f t="shared" si="6"/>
        <v>326.34582247421633</v>
      </c>
      <c r="O56" s="84">
        <f t="shared" si="7"/>
        <v>306.042218641467</v>
      </c>
      <c r="P56" s="84">
        <f t="shared" si="8"/>
        <v>288.94875589099371</v>
      </c>
      <c r="Q56" s="84">
        <f t="shared" si="9"/>
        <v>274.37704230602816</v>
      </c>
      <c r="R56" s="85">
        <f t="shared" si="10"/>
        <v>261.82222342100027</v>
      </c>
      <c r="S56" s="21"/>
      <c r="AD56" s="115"/>
      <c r="AE56" s="66"/>
      <c r="AF56" s="66"/>
      <c r="AG56" s="66"/>
      <c r="AH56" s="66"/>
      <c r="AI56" s="66"/>
      <c r="AJ56" s="124"/>
      <c r="AK56" s="124"/>
    </row>
    <row r="57" spans="2:37" ht="15.5" hidden="1">
      <c r="B57" s="18"/>
      <c r="C57" s="78">
        <v>34000</v>
      </c>
      <c r="D57" s="79">
        <f t="shared" si="11"/>
        <v>2907.6948424643415</v>
      </c>
      <c r="E57" s="79">
        <f t="shared" si="11"/>
        <v>1495.4368563428454</v>
      </c>
      <c r="F57" s="79">
        <f t="shared" si="11"/>
        <v>1022.8311974978009</v>
      </c>
      <c r="G57" s="79">
        <f t="shared" si="11"/>
        <v>804.58457597970448</v>
      </c>
      <c r="H57" s="79">
        <f t="shared" si="11"/>
        <v>663.49863187031531</v>
      </c>
      <c r="I57" s="79">
        <f t="shared" si="11"/>
        <v>569.75859115392757</v>
      </c>
      <c r="J57" s="79">
        <f t="shared" si="11"/>
        <v>503.07214321597763</v>
      </c>
      <c r="K57" s="79">
        <f t="shared" si="12"/>
        <v>453.2929475921211</v>
      </c>
      <c r="L57" s="79">
        <f t="shared" si="4"/>
        <v>414.78398702568757</v>
      </c>
      <c r="M57" s="79">
        <f t="shared" si="5"/>
        <v>384.16290908254246</v>
      </c>
      <c r="N57" s="83">
        <f t="shared" si="6"/>
        <v>336.23508982191987</v>
      </c>
      <c r="O57" s="84">
        <f t="shared" si="7"/>
        <v>315.316225266966</v>
      </c>
      <c r="P57" s="84">
        <f t="shared" si="8"/>
        <v>297.70477879678134</v>
      </c>
      <c r="Q57" s="84">
        <f t="shared" si="9"/>
        <v>282.69149813348355</v>
      </c>
      <c r="R57" s="85">
        <f t="shared" si="10"/>
        <v>269.7562301913336</v>
      </c>
      <c r="S57" s="21"/>
      <c r="AD57" s="120"/>
      <c r="AE57" s="125"/>
      <c r="AF57" s="128"/>
      <c r="AG57" s="122"/>
      <c r="AH57" s="66"/>
      <c r="AI57" s="66"/>
      <c r="AJ57" s="123"/>
      <c r="AK57" s="123"/>
    </row>
    <row r="58" spans="2:37" ht="15.5">
      <c r="B58" s="18"/>
      <c r="C58" s="86">
        <v>35000</v>
      </c>
      <c r="D58" s="87">
        <f t="shared" si="11"/>
        <v>2993.2152790074101</v>
      </c>
      <c r="E58" s="87">
        <f t="shared" si="11"/>
        <v>1539.4202932941055</v>
      </c>
      <c r="F58" s="87">
        <f t="shared" si="11"/>
        <v>1052.9144680124421</v>
      </c>
      <c r="G58" s="87">
        <f t="shared" si="11"/>
        <v>828.24882821440167</v>
      </c>
      <c r="H58" s="87">
        <f t="shared" si="11"/>
        <v>683.01329751355991</v>
      </c>
      <c r="I58" s="87">
        <f t="shared" si="11"/>
        <v>586.51619677610188</v>
      </c>
      <c r="J58" s="87">
        <f t="shared" si="11"/>
        <v>517.8683827223299</v>
      </c>
      <c r="K58" s="87">
        <f t="shared" si="12"/>
        <v>466.62509310953646</v>
      </c>
      <c r="L58" s="87">
        <f t="shared" si="4"/>
        <v>426.98351605585481</v>
      </c>
      <c r="M58" s="87">
        <f t="shared" si="5"/>
        <v>395.46181817320542</v>
      </c>
      <c r="N58" s="88">
        <f t="shared" si="6"/>
        <v>346.12435716962335</v>
      </c>
      <c r="O58" s="89">
        <f t="shared" si="7"/>
        <v>324.590231892465</v>
      </c>
      <c r="P58" s="89">
        <f t="shared" si="8"/>
        <v>306.46080170256909</v>
      </c>
      <c r="Q58" s="89">
        <f t="shared" si="9"/>
        <v>291.00595396093894</v>
      </c>
      <c r="R58" s="90">
        <f t="shared" si="10"/>
        <v>277.69023696166693</v>
      </c>
      <c r="S58" s="21"/>
      <c r="AD58" s="120"/>
      <c r="AE58" s="125"/>
      <c r="AF58" s="128"/>
      <c r="AG58" s="122"/>
      <c r="AH58" s="66"/>
      <c r="AI58" s="66"/>
      <c r="AJ58" s="123"/>
      <c r="AK58" s="123"/>
    </row>
    <row r="59" spans="2:37" ht="15.5" hidden="1">
      <c r="B59" s="18"/>
      <c r="C59" s="78">
        <v>36000</v>
      </c>
      <c r="D59" s="79">
        <f t="shared" si="11"/>
        <v>3078.7357155504787</v>
      </c>
      <c r="E59" s="79">
        <f t="shared" si="11"/>
        <v>1583.4037302453658</v>
      </c>
      <c r="F59" s="79">
        <f t="shared" si="11"/>
        <v>1082.9977385270834</v>
      </c>
      <c r="G59" s="79">
        <f t="shared" si="11"/>
        <v>851.91308044909886</v>
      </c>
      <c r="H59" s="79">
        <f t="shared" si="11"/>
        <v>702.52796315680439</v>
      </c>
      <c r="I59" s="79">
        <f t="shared" si="11"/>
        <v>603.2738023982763</v>
      </c>
      <c r="J59" s="79">
        <f t="shared" si="11"/>
        <v>532.66462222868222</v>
      </c>
      <c r="K59" s="79">
        <f t="shared" si="12"/>
        <v>479.95723862695178</v>
      </c>
      <c r="L59" s="79">
        <f t="shared" si="4"/>
        <v>439.18304508602216</v>
      </c>
      <c r="M59" s="79">
        <f t="shared" si="5"/>
        <v>406.76072726386849</v>
      </c>
      <c r="N59" s="83">
        <f t="shared" si="6"/>
        <v>356.01362451732695</v>
      </c>
      <c r="O59" s="84">
        <f t="shared" si="7"/>
        <v>333.86423851796405</v>
      </c>
      <c r="P59" s="84">
        <f t="shared" si="8"/>
        <v>315.21682460835677</v>
      </c>
      <c r="Q59" s="84">
        <f t="shared" si="9"/>
        <v>299.32040978839433</v>
      </c>
      <c r="R59" s="85">
        <f t="shared" si="10"/>
        <v>285.62424373200031</v>
      </c>
      <c r="S59" s="21"/>
      <c r="AD59" s="120"/>
      <c r="AE59" s="125"/>
      <c r="AF59" s="128"/>
      <c r="AG59" s="122"/>
      <c r="AH59" s="66"/>
      <c r="AI59" s="66"/>
      <c r="AJ59" s="123"/>
      <c r="AK59" s="123"/>
    </row>
    <row r="60" spans="2:37" ht="15.5" hidden="1">
      <c r="B60" s="18"/>
      <c r="C60" s="78">
        <v>37000</v>
      </c>
      <c r="D60" s="79">
        <f t="shared" si="11"/>
        <v>3164.2561520935478</v>
      </c>
      <c r="E60" s="79">
        <f t="shared" si="11"/>
        <v>1627.3871671966258</v>
      </c>
      <c r="F60" s="79">
        <f t="shared" si="11"/>
        <v>1113.0810090417244</v>
      </c>
      <c r="G60" s="79">
        <f t="shared" si="11"/>
        <v>875.57733268379604</v>
      </c>
      <c r="H60" s="79">
        <f t="shared" si="11"/>
        <v>722.0426288000491</v>
      </c>
      <c r="I60" s="79">
        <f t="shared" si="11"/>
        <v>620.0314080204505</v>
      </c>
      <c r="J60" s="79">
        <f t="shared" si="11"/>
        <v>547.46086173503443</v>
      </c>
      <c r="K60" s="79">
        <f t="shared" si="12"/>
        <v>493.28938414436709</v>
      </c>
      <c r="L60" s="79">
        <f t="shared" si="4"/>
        <v>451.3825741161894</v>
      </c>
      <c r="M60" s="79">
        <f t="shared" si="5"/>
        <v>418.05963635453151</v>
      </c>
      <c r="N60" s="83">
        <f t="shared" si="6"/>
        <v>365.90289186503043</v>
      </c>
      <c r="O60" s="84">
        <f t="shared" si="7"/>
        <v>343.138245143463</v>
      </c>
      <c r="P60" s="84">
        <f t="shared" si="8"/>
        <v>323.97284751414446</v>
      </c>
      <c r="Q60" s="84">
        <f t="shared" si="9"/>
        <v>307.63486561584978</v>
      </c>
      <c r="R60" s="85">
        <f t="shared" si="10"/>
        <v>293.55825050233364</v>
      </c>
      <c r="S60" s="21"/>
      <c r="AD60" s="120"/>
      <c r="AE60" s="125"/>
      <c r="AF60" s="128"/>
      <c r="AG60" s="122"/>
      <c r="AH60" s="66"/>
      <c r="AI60" s="66"/>
      <c r="AJ60" s="123"/>
      <c r="AK60" s="123"/>
    </row>
    <row r="61" spans="2:37" ht="15.5" hidden="1">
      <c r="B61" s="18"/>
      <c r="C61" s="78">
        <v>38000</v>
      </c>
      <c r="D61" s="79">
        <f t="shared" si="11"/>
        <v>3249.7765886366169</v>
      </c>
      <c r="E61" s="79">
        <f t="shared" si="11"/>
        <v>1671.3706041478858</v>
      </c>
      <c r="F61" s="79">
        <f t="shared" si="11"/>
        <v>1143.1642795563657</v>
      </c>
      <c r="G61" s="79">
        <f t="shared" si="11"/>
        <v>899.24158491849323</v>
      </c>
      <c r="H61" s="79">
        <f t="shared" si="11"/>
        <v>741.55729444329347</v>
      </c>
      <c r="I61" s="79">
        <f t="shared" si="11"/>
        <v>636.78901364262492</v>
      </c>
      <c r="J61" s="79">
        <f t="shared" si="11"/>
        <v>562.25710124138675</v>
      </c>
      <c r="K61" s="79">
        <f t="shared" si="12"/>
        <v>506.6215296617824</v>
      </c>
      <c r="L61" s="79">
        <f t="shared" si="4"/>
        <v>463.5821031463567</v>
      </c>
      <c r="M61" s="79">
        <f t="shared" si="5"/>
        <v>429.35854544519452</v>
      </c>
      <c r="N61" s="83">
        <f t="shared" si="6"/>
        <v>375.79215921273396</v>
      </c>
      <c r="O61" s="84">
        <f t="shared" si="7"/>
        <v>352.41225176896199</v>
      </c>
      <c r="P61" s="84">
        <f t="shared" si="8"/>
        <v>332.72887041993209</v>
      </c>
      <c r="Q61" s="84">
        <f t="shared" si="9"/>
        <v>315.94932144330517</v>
      </c>
      <c r="R61" s="85">
        <f t="shared" si="10"/>
        <v>301.49225727266696</v>
      </c>
      <c r="S61" s="21"/>
      <c r="AD61" s="115"/>
      <c r="AE61" s="66"/>
      <c r="AF61" s="66"/>
      <c r="AG61" s="66"/>
      <c r="AH61" s="66"/>
      <c r="AI61" s="66"/>
      <c r="AJ61" s="124"/>
      <c r="AK61" s="124"/>
    </row>
    <row r="62" spans="2:37" ht="15.5" hidden="1">
      <c r="B62" s="18"/>
      <c r="C62" s="78">
        <v>39000</v>
      </c>
      <c r="D62" s="79">
        <f t="shared" si="11"/>
        <v>3335.2970251796855</v>
      </c>
      <c r="E62" s="79">
        <f t="shared" si="11"/>
        <v>1715.3540410991463</v>
      </c>
      <c r="F62" s="79">
        <f t="shared" si="11"/>
        <v>1173.2475500710068</v>
      </c>
      <c r="G62" s="79">
        <f t="shared" si="11"/>
        <v>922.90583715319053</v>
      </c>
      <c r="H62" s="79">
        <f t="shared" si="11"/>
        <v>761.07196008653818</v>
      </c>
      <c r="I62" s="79">
        <f t="shared" si="11"/>
        <v>653.54661926479923</v>
      </c>
      <c r="J62" s="79">
        <f t="shared" si="11"/>
        <v>577.05334074773907</v>
      </c>
      <c r="K62" s="79">
        <f t="shared" si="12"/>
        <v>519.95367517919772</v>
      </c>
      <c r="L62" s="79">
        <f t="shared" si="4"/>
        <v>475.781632176524</v>
      </c>
      <c r="M62" s="79">
        <f t="shared" si="5"/>
        <v>440.65745453585754</v>
      </c>
      <c r="N62" s="83">
        <f t="shared" si="6"/>
        <v>385.6814265604375</v>
      </c>
      <c r="O62" s="84">
        <f t="shared" si="7"/>
        <v>361.68625839446099</v>
      </c>
      <c r="P62" s="84">
        <f t="shared" si="8"/>
        <v>341.48489332571984</v>
      </c>
      <c r="Q62" s="84">
        <f t="shared" si="9"/>
        <v>324.26377727076056</v>
      </c>
      <c r="R62" s="85">
        <f t="shared" si="10"/>
        <v>309.42626404300034</v>
      </c>
      <c r="S62" s="21"/>
      <c r="AD62" s="120"/>
      <c r="AE62" s="125"/>
      <c r="AF62" s="128"/>
      <c r="AG62" s="122"/>
      <c r="AH62" s="66"/>
      <c r="AI62" s="66"/>
      <c r="AJ62" s="123"/>
      <c r="AK62" s="123"/>
    </row>
    <row r="63" spans="2:37" ht="15.5">
      <c r="B63" s="18"/>
      <c r="C63" s="78">
        <v>40000</v>
      </c>
      <c r="D63" s="79">
        <f t="shared" si="11"/>
        <v>3420.8174617227542</v>
      </c>
      <c r="E63" s="79">
        <f t="shared" si="11"/>
        <v>1759.3374780504064</v>
      </c>
      <c r="F63" s="79">
        <f t="shared" si="11"/>
        <v>1203.3308205856481</v>
      </c>
      <c r="G63" s="79">
        <f t="shared" si="11"/>
        <v>946.57008938788772</v>
      </c>
      <c r="H63" s="79">
        <f t="shared" si="11"/>
        <v>780.58662572978278</v>
      </c>
      <c r="I63" s="79">
        <f t="shared" si="11"/>
        <v>670.30422488697354</v>
      </c>
      <c r="J63" s="79">
        <f t="shared" si="11"/>
        <v>591.84958025409128</v>
      </c>
      <c r="K63" s="79">
        <f t="shared" si="12"/>
        <v>533.28582069661309</v>
      </c>
      <c r="L63" s="79">
        <f t="shared" si="4"/>
        <v>487.9811612066913</v>
      </c>
      <c r="M63" s="79">
        <f t="shared" si="5"/>
        <v>451.9563636265205</v>
      </c>
      <c r="N63" s="88">
        <f t="shared" si="6"/>
        <v>395.57069390814098</v>
      </c>
      <c r="O63" s="89">
        <f t="shared" si="7"/>
        <v>370.96026501996005</v>
      </c>
      <c r="P63" s="89">
        <f t="shared" si="8"/>
        <v>350.24091623150753</v>
      </c>
      <c r="Q63" s="89">
        <f t="shared" si="9"/>
        <v>332.57823309821595</v>
      </c>
      <c r="R63" s="90">
        <f t="shared" si="10"/>
        <v>317.36027081333367</v>
      </c>
      <c r="S63" s="21"/>
      <c r="AD63" s="120"/>
      <c r="AE63" s="125"/>
      <c r="AF63" s="128"/>
      <c r="AG63" s="122"/>
      <c r="AH63" s="66"/>
      <c r="AI63" s="66"/>
      <c r="AJ63" s="123"/>
      <c r="AK63" s="123"/>
    </row>
    <row r="64" spans="2:37" ht="15.5" hidden="1">
      <c r="B64" s="18"/>
      <c r="C64" s="78">
        <v>41000</v>
      </c>
      <c r="D64" s="79">
        <f t="shared" si="11"/>
        <v>3506.3378982658232</v>
      </c>
      <c r="E64" s="79">
        <f t="shared" si="11"/>
        <v>1803.3209150016664</v>
      </c>
      <c r="F64" s="79">
        <f t="shared" si="11"/>
        <v>1233.4140911002892</v>
      </c>
      <c r="G64" s="79">
        <f t="shared" si="11"/>
        <v>970.23434162258491</v>
      </c>
      <c r="H64" s="79">
        <f t="shared" si="11"/>
        <v>800.10129137302727</v>
      </c>
      <c r="I64" s="79">
        <f t="shared" si="11"/>
        <v>687.06183050914797</v>
      </c>
      <c r="J64" s="79">
        <f t="shared" si="11"/>
        <v>606.6458197604436</v>
      </c>
      <c r="K64" s="79">
        <f t="shared" si="12"/>
        <v>546.61796621402834</v>
      </c>
      <c r="L64" s="79">
        <f t="shared" si="4"/>
        <v>500.18069023685854</v>
      </c>
      <c r="M64" s="79">
        <f t="shared" si="5"/>
        <v>463.25527271718357</v>
      </c>
      <c r="N64" s="83">
        <f t="shared" si="6"/>
        <v>405.45996125584458</v>
      </c>
      <c r="O64" s="84">
        <f t="shared" si="7"/>
        <v>380.23427164545899</v>
      </c>
      <c r="P64" s="84">
        <f t="shared" si="8"/>
        <v>358.99693913729521</v>
      </c>
      <c r="Q64" s="84">
        <f t="shared" si="9"/>
        <v>340.89268892567134</v>
      </c>
      <c r="R64" s="85">
        <f t="shared" si="10"/>
        <v>325.29427758366705</v>
      </c>
      <c r="S64" s="21"/>
      <c r="AD64" s="120"/>
      <c r="AE64" s="125"/>
      <c r="AF64" s="128"/>
      <c r="AG64" s="122"/>
      <c r="AH64" s="66"/>
      <c r="AI64" s="66"/>
      <c r="AJ64" s="123"/>
      <c r="AK64" s="123"/>
    </row>
    <row r="65" spans="2:37" ht="15.5" hidden="1">
      <c r="B65" s="18"/>
      <c r="C65" s="78">
        <v>42000</v>
      </c>
      <c r="D65" s="79">
        <f t="shared" si="11"/>
        <v>3591.8583348088923</v>
      </c>
      <c r="E65" s="79">
        <f t="shared" si="11"/>
        <v>1847.3043519529265</v>
      </c>
      <c r="F65" s="79">
        <f t="shared" si="11"/>
        <v>1263.4973616149307</v>
      </c>
      <c r="G65" s="79">
        <f t="shared" si="11"/>
        <v>993.89859385728209</v>
      </c>
      <c r="H65" s="79">
        <f t="shared" si="11"/>
        <v>819.61595701627186</v>
      </c>
      <c r="I65" s="79">
        <f t="shared" si="11"/>
        <v>703.81943613132216</v>
      </c>
      <c r="J65" s="79">
        <f t="shared" si="11"/>
        <v>621.44205926679592</v>
      </c>
      <c r="K65" s="79">
        <f t="shared" si="12"/>
        <v>559.95011173144371</v>
      </c>
      <c r="L65" s="79">
        <f t="shared" si="4"/>
        <v>512.38021926702584</v>
      </c>
      <c r="M65" s="79">
        <f t="shared" si="5"/>
        <v>474.55418180784653</v>
      </c>
      <c r="N65" s="83">
        <f t="shared" si="6"/>
        <v>415.34922860354806</v>
      </c>
      <c r="O65" s="84">
        <f t="shared" si="7"/>
        <v>389.50827827095799</v>
      </c>
      <c r="P65" s="84">
        <f t="shared" si="8"/>
        <v>367.75296204308285</v>
      </c>
      <c r="Q65" s="84">
        <f t="shared" si="9"/>
        <v>349.20714475312673</v>
      </c>
      <c r="R65" s="85">
        <f t="shared" si="10"/>
        <v>333.22828435400038</v>
      </c>
      <c r="S65" s="21"/>
      <c r="AD65" s="120"/>
      <c r="AE65" s="125"/>
      <c r="AF65" s="128"/>
      <c r="AG65" s="122"/>
      <c r="AH65" s="66"/>
      <c r="AI65" s="66"/>
      <c r="AJ65" s="123"/>
      <c r="AK65" s="123"/>
    </row>
    <row r="66" spans="2:37" ht="15.5" hidden="1">
      <c r="B66" s="18"/>
      <c r="C66" s="78">
        <v>43000</v>
      </c>
      <c r="D66" s="79">
        <f t="shared" si="11"/>
        <v>3677.3787713519609</v>
      </c>
      <c r="E66" s="79">
        <f t="shared" si="11"/>
        <v>1891.2877889041868</v>
      </c>
      <c r="F66" s="79">
        <f t="shared" si="11"/>
        <v>1293.5806321295718</v>
      </c>
      <c r="G66" s="79">
        <f t="shared" si="11"/>
        <v>1017.5628460919793</v>
      </c>
      <c r="H66" s="79">
        <f t="shared" si="11"/>
        <v>839.13062265951646</v>
      </c>
      <c r="I66" s="79">
        <f t="shared" si="11"/>
        <v>720.57704175349659</v>
      </c>
      <c r="J66" s="79">
        <f t="shared" si="11"/>
        <v>636.23829877314813</v>
      </c>
      <c r="K66" s="79">
        <f t="shared" si="12"/>
        <v>573.28225724885897</v>
      </c>
      <c r="L66" s="79">
        <f t="shared" si="4"/>
        <v>524.57974829719308</v>
      </c>
      <c r="M66" s="79">
        <f t="shared" si="5"/>
        <v>485.85309089850961</v>
      </c>
      <c r="N66" s="83">
        <f t="shared" si="6"/>
        <v>425.23849595125159</v>
      </c>
      <c r="O66" s="84">
        <f t="shared" si="7"/>
        <v>398.78228489645704</v>
      </c>
      <c r="P66" s="84">
        <f t="shared" si="8"/>
        <v>376.50898494887059</v>
      </c>
      <c r="Q66" s="84">
        <f t="shared" si="9"/>
        <v>357.52160058058212</v>
      </c>
      <c r="R66" s="85">
        <f t="shared" si="10"/>
        <v>341.16229112433371</v>
      </c>
      <c r="S66" s="21"/>
      <c r="AD66" s="115"/>
      <c r="AE66" s="66"/>
      <c r="AF66" s="66"/>
      <c r="AG66" s="66"/>
      <c r="AH66" s="66"/>
      <c r="AI66" s="66"/>
      <c r="AJ66" s="124"/>
      <c r="AK66" s="124"/>
    </row>
    <row r="67" spans="2:37" ht="15.5" hidden="1">
      <c r="B67" s="18"/>
      <c r="C67" s="78">
        <v>44000</v>
      </c>
      <c r="D67" s="79">
        <f t="shared" si="11"/>
        <v>3762.8992078950296</v>
      </c>
      <c r="E67" s="79">
        <f t="shared" si="11"/>
        <v>1935.2712258554468</v>
      </c>
      <c r="F67" s="79">
        <f t="shared" si="11"/>
        <v>1323.6639026442131</v>
      </c>
      <c r="G67" s="79">
        <f t="shared" si="11"/>
        <v>1041.2270983266765</v>
      </c>
      <c r="H67" s="79">
        <f t="shared" si="11"/>
        <v>858.64528830276095</v>
      </c>
      <c r="I67" s="79">
        <f t="shared" si="11"/>
        <v>737.3346473756709</v>
      </c>
      <c r="J67" s="79">
        <f t="shared" si="11"/>
        <v>651.03453827950045</v>
      </c>
      <c r="K67" s="79">
        <f t="shared" si="12"/>
        <v>586.61440276627445</v>
      </c>
      <c r="L67" s="79">
        <f t="shared" si="4"/>
        <v>536.77927732736043</v>
      </c>
      <c r="M67" s="79">
        <f t="shared" si="5"/>
        <v>497.15199998917262</v>
      </c>
      <c r="N67" s="83">
        <f t="shared" si="6"/>
        <v>435.12776329895513</v>
      </c>
      <c r="O67" s="84">
        <f t="shared" si="7"/>
        <v>408.05629152195604</v>
      </c>
      <c r="P67" s="84">
        <f t="shared" si="8"/>
        <v>385.26500785465828</v>
      </c>
      <c r="Q67" s="84">
        <f t="shared" si="9"/>
        <v>365.83605640803751</v>
      </c>
      <c r="R67" s="85">
        <f t="shared" si="10"/>
        <v>349.09629789466703</v>
      </c>
      <c r="S67" s="21"/>
      <c r="AD67" s="120"/>
      <c r="AE67" s="125"/>
      <c r="AF67" s="128"/>
      <c r="AG67" s="122"/>
      <c r="AH67" s="66"/>
      <c r="AI67" s="66"/>
      <c r="AJ67" s="123"/>
      <c r="AK67" s="123"/>
    </row>
    <row r="68" spans="2:37" ht="15.5">
      <c r="B68" s="18"/>
      <c r="C68" s="86">
        <v>45000</v>
      </c>
      <c r="D68" s="87">
        <f t="shared" si="11"/>
        <v>3848.4196444380987</v>
      </c>
      <c r="E68" s="87">
        <f t="shared" si="11"/>
        <v>1979.2546628067071</v>
      </c>
      <c r="F68" s="87">
        <f t="shared" si="11"/>
        <v>1353.7471731588541</v>
      </c>
      <c r="G68" s="87">
        <f t="shared" si="11"/>
        <v>1064.8913505613737</v>
      </c>
      <c r="H68" s="87">
        <f t="shared" si="11"/>
        <v>878.15995394600566</v>
      </c>
      <c r="I68" s="87">
        <f t="shared" si="11"/>
        <v>754.09225299784532</v>
      </c>
      <c r="J68" s="87">
        <f t="shared" si="11"/>
        <v>665.83077778585277</v>
      </c>
      <c r="K68" s="87">
        <f t="shared" si="12"/>
        <v>599.94654828368971</v>
      </c>
      <c r="L68" s="87">
        <f t="shared" si="4"/>
        <v>548.97880635752767</v>
      </c>
      <c r="M68" s="87">
        <f t="shared" si="5"/>
        <v>508.45090907983558</v>
      </c>
      <c r="N68" s="88">
        <f t="shared" si="6"/>
        <v>445.01703064665861</v>
      </c>
      <c r="O68" s="89">
        <f t="shared" si="7"/>
        <v>417.33029814745504</v>
      </c>
      <c r="P68" s="89">
        <f t="shared" si="8"/>
        <v>394.02103076044597</v>
      </c>
      <c r="Q68" s="89">
        <f t="shared" si="9"/>
        <v>374.15051223549295</v>
      </c>
      <c r="R68" s="90">
        <f t="shared" si="10"/>
        <v>357.03030466500036</v>
      </c>
      <c r="S68" s="21"/>
      <c r="AD68" s="120"/>
      <c r="AE68" s="125"/>
      <c r="AF68" s="128"/>
      <c r="AG68" s="122"/>
      <c r="AH68" s="66"/>
      <c r="AI68" s="66"/>
      <c r="AJ68" s="123"/>
      <c r="AK68" s="123"/>
    </row>
    <row r="69" spans="2:37" ht="15.5" hidden="1">
      <c r="B69" s="18"/>
      <c r="C69" s="78">
        <v>46000</v>
      </c>
      <c r="D69" s="79">
        <f t="shared" si="11"/>
        <v>3933.9400809811677</v>
      </c>
      <c r="E69" s="79">
        <f t="shared" si="11"/>
        <v>2023.2380997579673</v>
      </c>
      <c r="F69" s="79">
        <f t="shared" si="11"/>
        <v>1383.8304436734954</v>
      </c>
      <c r="G69" s="79">
        <f t="shared" si="11"/>
        <v>1088.5556027960708</v>
      </c>
      <c r="H69" s="79">
        <f t="shared" si="11"/>
        <v>897.67461958925003</v>
      </c>
      <c r="I69" s="79">
        <f t="shared" si="11"/>
        <v>770.84985862001963</v>
      </c>
      <c r="J69" s="79">
        <f t="shared" si="11"/>
        <v>680.62701729220498</v>
      </c>
      <c r="K69" s="79">
        <f t="shared" si="12"/>
        <v>613.27869380110508</v>
      </c>
      <c r="L69" s="79">
        <f t="shared" si="4"/>
        <v>561.17833538769503</v>
      </c>
      <c r="M69" s="79">
        <f t="shared" si="5"/>
        <v>519.74981817049866</v>
      </c>
      <c r="N69" s="83">
        <f t="shared" si="6"/>
        <v>454.90629799436221</v>
      </c>
      <c r="O69" s="84">
        <f t="shared" si="7"/>
        <v>426.60430477295398</v>
      </c>
      <c r="P69" s="84">
        <f t="shared" si="8"/>
        <v>402.7770536662336</v>
      </c>
      <c r="Q69" s="84">
        <f t="shared" si="9"/>
        <v>382.46496806294834</v>
      </c>
      <c r="R69" s="85">
        <f t="shared" si="10"/>
        <v>364.96431143533368</v>
      </c>
      <c r="S69" s="21"/>
      <c r="AD69" s="120"/>
      <c r="AE69" s="125"/>
      <c r="AF69" s="128"/>
      <c r="AG69" s="122"/>
      <c r="AH69" s="66"/>
      <c r="AI69" s="66"/>
      <c r="AJ69" s="123"/>
      <c r="AK69" s="123"/>
    </row>
    <row r="70" spans="2:37" ht="15.5" hidden="1">
      <c r="B70" s="18"/>
      <c r="C70" s="78">
        <v>47000</v>
      </c>
      <c r="D70" s="79">
        <f t="shared" si="11"/>
        <v>4019.4605175242364</v>
      </c>
      <c r="E70" s="79">
        <f t="shared" si="11"/>
        <v>2067.2215367092276</v>
      </c>
      <c r="F70" s="79">
        <f t="shared" si="11"/>
        <v>1413.9137141881365</v>
      </c>
      <c r="G70" s="79">
        <f t="shared" si="11"/>
        <v>1112.219855030768</v>
      </c>
      <c r="H70" s="79">
        <f t="shared" si="11"/>
        <v>917.18928523249474</v>
      </c>
      <c r="I70" s="79">
        <f t="shared" si="11"/>
        <v>787.60746424219394</v>
      </c>
      <c r="J70" s="79">
        <f t="shared" si="11"/>
        <v>695.4232567985573</v>
      </c>
      <c r="K70" s="79">
        <f t="shared" si="12"/>
        <v>626.61083931852033</v>
      </c>
      <c r="L70" s="79">
        <f t="shared" si="4"/>
        <v>573.37786441786227</v>
      </c>
      <c r="M70" s="79">
        <f t="shared" si="5"/>
        <v>531.04872726116162</v>
      </c>
      <c r="N70" s="83">
        <f t="shared" si="6"/>
        <v>464.79556534206569</v>
      </c>
      <c r="O70" s="84">
        <f t="shared" si="7"/>
        <v>435.87831139845304</v>
      </c>
      <c r="P70" s="84">
        <f t="shared" si="8"/>
        <v>411.53307657202134</v>
      </c>
      <c r="Q70" s="84">
        <f t="shared" si="9"/>
        <v>390.77942389040373</v>
      </c>
      <c r="R70" s="85">
        <f t="shared" si="10"/>
        <v>372.89831820566707</v>
      </c>
      <c r="S70" s="21"/>
      <c r="AD70" s="120"/>
      <c r="AE70" s="125"/>
      <c r="AF70" s="128"/>
      <c r="AG70" s="122"/>
      <c r="AH70" s="66"/>
      <c r="AI70" s="66"/>
      <c r="AJ70" s="123"/>
      <c r="AK70" s="123"/>
    </row>
    <row r="71" spans="2:37" ht="15.5" hidden="1">
      <c r="B71" s="18"/>
      <c r="C71" s="78">
        <v>48000</v>
      </c>
      <c r="D71" s="79">
        <f t="shared" si="11"/>
        <v>4104.980954067305</v>
      </c>
      <c r="E71" s="79">
        <f t="shared" si="11"/>
        <v>2111.2049736604877</v>
      </c>
      <c r="F71" s="79">
        <f t="shared" si="11"/>
        <v>1443.9969847027778</v>
      </c>
      <c r="G71" s="79">
        <f t="shared" si="11"/>
        <v>1135.8841072654652</v>
      </c>
      <c r="H71" s="79">
        <f t="shared" si="11"/>
        <v>936.70395087573934</v>
      </c>
      <c r="I71" s="79">
        <f t="shared" si="11"/>
        <v>804.36506986436837</v>
      </c>
      <c r="J71" s="79">
        <f t="shared" si="11"/>
        <v>710.21949630490951</v>
      </c>
      <c r="K71" s="79">
        <f t="shared" si="12"/>
        <v>639.9429848359357</v>
      </c>
      <c r="L71" s="79">
        <f t="shared" si="4"/>
        <v>585.57739344802951</v>
      </c>
      <c r="M71" s="79">
        <f t="shared" si="5"/>
        <v>542.34763635182458</v>
      </c>
      <c r="N71" s="83">
        <f t="shared" si="6"/>
        <v>474.68483268976917</v>
      </c>
      <c r="O71" s="84">
        <f t="shared" si="7"/>
        <v>445.15231802395203</v>
      </c>
      <c r="P71" s="84">
        <f t="shared" si="8"/>
        <v>420.28909947780903</v>
      </c>
      <c r="Q71" s="84">
        <f t="shared" si="9"/>
        <v>399.09387971785912</v>
      </c>
      <c r="R71" s="85">
        <f t="shared" si="10"/>
        <v>380.83232497600039</v>
      </c>
      <c r="S71" s="21"/>
      <c r="AD71" s="115"/>
      <c r="AE71" s="66"/>
      <c r="AF71" s="66"/>
      <c r="AG71" s="66"/>
      <c r="AH71" s="66"/>
      <c r="AI71" s="66"/>
      <c r="AJ71" s="124"/>
      <c r="AK71" s="124"/>
    </row>
    <row r="72" spans="2:37" ht="15.5" hidden="1">
      <c r="B72" s="18"/>
      <c r="C72" s="78">
        <v>49000</v>
      </c>
      <c r="D72" s="79">
        <f t="shared" si="11"/>
        <v>4190.5013906103741</v>
      </c>
      <c r="E72" s="79">
        <f t="shared" si="11"/>
        <v>2155.1884106117477</v>
      </c>
      <c r="F72" s="79">
        <f t="shared" si="11"/>
        <v>1474.0802552174189</v>
      </c>
      <c r="G72" s="79">
        <f t="shared" si="11"/>
        <v>1159.5483595001622</v>
      </c>
      <c r="H72" s="79">
        <f t="shared" si="11"/>
        <v>956.21861651898382</v>
      </c>
      <c r="I72" s="79">
        <f t="shared" si="11"/>
        <v>821.12267548654268</v>
      </c>
      <c r="J72" s="79">
        <f t="shared" si="11"/>
        <v>725.01573581126183</v>
      </c>
      <c r="K72" s="79">
        <f t="shared" si="12"/>
        <v>653.27513035335096</v>
      </c>
      <c r="L72" s="79">
        <f t="shared" si="4"/>
        <v>597.77692247819687</v>
      </c>
      <c r="M72" s="79">
        <f t="shared" si="5"/>
        <v>553.64654544248765</v>
      </c>
      <c r="N72" s="83">
        <f t="shared" si="6"/>
        <v>484.57410003747276</v>
      </c>
      <c r="O72" s="84">
        <f t="shared" si="7"/>
        <v>454.42632464945103</v>
      </c>
      <c r="P72" s="84">
        <f t="shared" si="8"/>
        <v>429.04512238359672</v>
      </c>
      <c r="Q72" s="84">
        <f t="shared" si="9"/>
        <v>407.40833554531451</v>
      </c>
      <c r="R72" s="85">
        <f t="shared" si="10"/>
        <v>388.76633174633372</v>
      </c>
      <c r="S72" s="21"/>
      <c r="AD72" s="120"/>
      <c r="AE72" s="125"/>
      <c r="AF72" s="128"/>
      <c r="AG72" s="122"/>
      <c r="AH72" s="66"/>
      <c r="AI72" s="66"/>
      <c r="AJ72" s="123"/>
      <c r="AK72" s="123"/>
    </row>
    <row r="73" spans="2:37" ht="15.5">
      <c r="B73" s="18"/>
      <c r="C73" s="78">
        <v>50000</v>
      </c>
      <c r="D73" s="79">
        <f t="shared" si="11"/>
        <v>4276.0218271534432</v>
      </c>
      <c r="E73" s="79">
        <f t="shared" si="11"/>
        <v>2199.1718475630078</v>
      </c>
      <c r="F73" s="79">
        <f t="shared" si="11"/>
        <v>1504.16352573206</v>
      </c>
      <c r="G73" s="79">
        <f t="shared" si="11"/>
        <v>1183.2126117348596</v>
      </c>
      <c r="H73" s="79">
        <f t="shared" si="11"/>
        <v>975.73328216222842</v>
      </c>
      <c r="I73" s="79">
        <f t="shared" si="11"/>
        <v>837.88028110871699</v>
      </c>
      <c r="J73" s="79">
        <f t="shared" si="11"/>
        <v>739.81197531761416</v>
      </c>
      <c r="K73" s="79">
        <f t="shared" si="12"/>
        <v>666.60727587076633</v>
      </c>
      <c r="L73" s="79">
        <f t="shared" si="4"/>
        <v>609.97645150836411</v>
      </c>
      <c r="M73" s="79">
        <f t="shared" si="5"/>
        <v>564.94545453315061</v>
      </c>
      <c r="N73" s="88">
        <f t="shared" si="6"/>
        <v>494.46336738517624</v>
      </c>
      <c r="O73" s="89">
        <f t="shared" si="7"/>
        <v>463.70033127494997</v>
      </c>
      <c r="P73" s="89">
        <f t="shared" si="8"/>
        <v>437.80114528938435</v>
      </c>
      <c r="Q73" s="89">
        <f t="shared" si="9"/>
        <v>415.7227913727699</v>
      </c>
      <c r="R73" s="90">
        <f t="shared" si="10"/>
        <v>396.7003385166671</v>
      </c>
      <c r="S73" s="21"/>
      <c r="AD73" s="120"/>
      <c r="AE73" s="125"/>
      <c r="AF73" s="128"/>
      <c r="AG73" s="122"/>
      <c r="AH73" s="66"/>
      <c r="AI73" s="66"/>
      <c r="AJ73" s="123"/>
      <c r="AK73" s="123"/>
    </row>
    <row r="74" spans="2:37" ht="15.5" hidden="1">
      <c r="B74" s="18"/>
      <c r="C74" s="78">
        <v>51000</v>
      </c>
      <c r="D74" s="79">
        <f t="shared" si="11"/>
        <v>4361.5422636965113</v>
      </c>
      <c r="E74" s="79">
        <f t="shared" si="11"/>
        <v>2243.1552845142683</v>
      </c>
      <c r="F74" s="79">
        <f t="shared" si="11"/>
        <v>1534.2467962467013</v>
      </c>
      <c r="G74" s="79">
        <f t="shared" si="11"/>
        <v>1206.8768639695568</v>
      </c>
      <c r="H74" s="79">
        <f t="shared" si="11"/>
        <v>995.2479478054729</v>
      </c>
      <c r="I74" s="79">
        <f t="shared" si="11"/>
        <v>854.6378867308913</v>
      </c>
      <c r="J74" s="79">
        <f t="shared" si="11"/>
        <v>754.60821482396648</v>
      </c>
      <c r="K74" s="79">
        <f t="shared" si="12"/>
        <v>679.93942138818159</v>
      </c>
      <c r="L74" s="79">
        <f t="shared" si="4"/>
        <v>622.17598053853135</v>
      </c>
      <c r="M74" s="79">
        <f t="shared" si="5"/>
        <v>576.24436362381368</v>
      </c>
      <c r="N74" s="83">
        <f t="shared" si="6"/>
        <v>504.35263473287984</v>
      </c>
      <c r="O74" s="84">
        <f t="shared" si="7"/>
        <v>472.97433790044903</v>
      </c>
      <c r="P74" s="84">
        <f t="shared" si="8"/>
        <v>446.5571681951721</v>
      </c>
      <c r="Q74" s="84">
        <f t="shared" si="9"/>
        <v>424.03724720022529</v>
      </c>
      <c r="R74" s="85">
        <f t="shared" si="10"/>
        <v>404.63434528700043</v>
      </c>
      <c r="S74" s="21"/>
      <c r="AD74" s="120"/>
      <c r="AE74" s="125"/>
      <c r="AF74" s="128"/>
      <c r="AG74" s="122"/>
      <c r="AH74" s="66"/>
      <c r="AI74" s="66"/>
      <c r="AJ74" s="123"/>
      <c r="AK74" s="123"/>
    </row>
    <row r="75" spans="2:37" ht="15.5" hidden="1">
      <c r="B75" s="18"/>
      <c r="C75" s="78">
        <v>52000</v>
      </c>
      <c r="D75" s="79">
        <f t="shared" si="11"/>
        <v>4447.0627002395813</v>
      </c>
      <c r="E75" s="79">
        <f t="shared" si="11"/>
        <v>2287.1387214655283</v>
      </c>
      <c r="F75" s="79">
        <f t="shared" si="11"/>
        <v>1564.3300667613423</v>
      </c>
      <c r="G75" s="79">
        <f t="shared" si="11"/>
        <v>1230.541116204254</v>
      </c>
      <c r="H75" s="79">
        <f t="shared" si="11"/>
        <v>1014.7626134487175</v>
      </c>
      <c r="I75" s="79">
        <f t="shared" si="11"/>
        <v>871.39549235306561</v>
      </c>
      <c r="J75" s="79">
        <f t="shared" si="11"/>
        <v>769.4044543303188</v>
      </c>
      <c r="K75" s="79">
        <f t="shared" si="12"/>
        <v>693.27156690559696</v>
      </c>
      <c r="L75" s="79">
        <f t="shared" si="4"/>
        <v>634.3755095686987</v>
      </c>
      <c r="M75" s="79">
        <f t="shared" si="5"/>
        <v>587.54327271447676</v>
      </c>
      <c r="N75" s="83">
        <f t="shared" si="6"/>
        <v>514.24190208058337</v>
      </c>
      <c r="O75" s="84">
        <f t="shared" si="7"/>
        <v>482.24834452594803</v>
      </c>
      <c r="P75" s="84">
        <f t="shared" si="8"/>
        <v>455.31319110095978</v>
      </c>
      <c r="Q75" s="84">
        <f t="shared" si="9"/>
        <v>432.35170302768068</v>
      </c>
      <c r="R75" s="85">
        <f t="shared" si="10"/>
        <v>412.56835205733375</v>
      </c>
      <c r="S75" s="21"/>
      <c r="AD75" s="120"/>
      <c r="AE75" s="125"/>
      <c r="AF75" s="128"/>
      <c r="AG75" s="122"/>
      <c r="AH75" s="66"/>
      <c r="AI75" s="66"/>
      <c r="AJ75" s="123"/>
      <c r="AK75" s="123"/>
    </row>
    <row r="76" spans="2:37" ht="15.5" hidden="1">
      <c r="B76" s="18"/>
      <c r="C76" s="78">
        <v>53000</v>
      </c>
      <c r="D76" s="79">
        <f t="shared" si="11"/>
        <v>4532.5831367826495</v>
      </c>
      <c r="E76" s="79">
        <f t="shared" si="11"/>
        <v>2331.1221584167884</v>
      </c>
      <c r="F76" s="79">
        <f t="shared" si="11"/>
        <v>1594.4133372759838</v>
      </c>
      <c r="G76" s="79">
        <f t="shared" si="11"/>
        <v>1254.2053684389512</v>
      </c>
      <c r="H76" s="79">
        <f t="shared" si="11"/>
        <v>1034.2772790919621</v>
      </c>
      <c r="I76" s="79">
        <f t="shared" si="11"/>
        <v>888.15309797523992</v>
      </c>
      <c r="J76" s="79">
        <f t="shared" si="11"/>
        <v>784.20069383667101</v>
      </c>
      <c r="K76" s="79">
        <f t="shared" si="12"/>
        <v>706.60371242301233</v>
      </c>
      <c r="L76" s="79">
        <f t="shared" si="4"/>
        <v>646.57503859886594</v>
      </c>
      <c r="M76" s="79">
        <f t="shared" si="5"/>
        <v>598.84218180513972</v>
      </c>
      <c r="N76" s="83">
        <f t="shared" si="6"/>
        <v>524.13116942828685</v>
      </c>
      <c r="O76" s="84">
        <f t="shared" si="7"/>
        <v>491.52235115144703</v>
      </c>
      <c r="P76" s="84">
        <f t="shared" si="8"/>
        <v>464.06921400674747</v>
      </c>
      <c r="Q76" s="84">
        <f t="shared" si="9"/>
        <v>440.66615885513608</v>
      </c>
      <c r="R76" s="85">
        <f t="shared" si="10"/>
        <v>420.50235882766714</v>
      </c>
      <c r="S76" s="21"/>
      <c r="AD76" s="115"/>
      <c r="AE76" s="66"/>
      <c r="AF76" s="66"/>
      <c r="AG76" s="66"/>
      <c r="AH76" s="66"/>
      <c r="AI76" s="66"/>
      <c r="AJ76" s="124"/>
      <c r="AK76" s="124"/>
    </row>
    <row r="77" spans="2:37" ht="15.5" hidden="1">
      <c r="B77" s="18"/>
      <c r="C77" s="78">
        <v>54000</v>
      </c>
      <c r="D77" s="79">
        <f t="shared" si="11"/>
        <v>4618.1035733257177</v>
      </c>
      <c r="E77" s="79">
        <f t="shared" si="11"/>
        <v>2375.1055953680489</v>
      </c>
      <c r="F77" s="79">
        <f t="shared" si="11"/>
        <v>1624.4966077906249</v>
      </c>
      <c r="G77" s="79">
        <f t="shared" si="11"/>
        <v>1277.8696206736483</v>
      </c>
      <c r="H77" s="79">
        <f t="shared" si="11"/>
        <v>1053.7919447352067</v>
      </c>
      <c r="I77" s="79">
        <f t="shared" si="11"/>
        <v>904.91070359741434</v>
      </c>
      <c r="J77" s="79">
        <f t="shared" si="11"/>
        <v>798.99693334302322</v>
      </c>
      <c r="K77" s="79">
        <f t="shared" si="12"/>
        <v>719.93585794042758</v>
      </c>
      <c r="L77" s="79">
        <f t="shared" si="4"/>
        <v>658.77456762903319</v>
      </c>
      <c r="M77" s="79">
        <f t="shared" si="5"/>
        <v>610.14109089580279</v>
      </c>
      <c r="N77" s="83">
        <f t="shared" si="6"/>
        <v>534.02043677599033</v>
      </c>
      <c r="O77" s="84">
        <f t="shared" si="7"/>
        <v>500.79635777694602</v>
      </c>
      <c r="P77" s="84">
        <f t="shared" si="8"/>
        <v>472.8252369125351</v>
      </c>
      <c r="Q77" s="84">
        <f t="shared" si="9"/>
        <v>448.98061468259152</v>
      </c>
      <c r="R77" s="85">
        <f t="shared" si="10"/>
        <v>428.43636559800046</v>
      </c>
      <c r="S77" s="21"/>
      <c r="AD77" s="120"/>
      <c r="AE77" s="125"/>
      <c r="AF77" s="128"/>
      <c r="AG77" s="122"/>
      <c r="AH77" s="66"/>
      <c r="AI77" s="66"/>
      <c r="AJ77" s="123"/>
      <c r="AK77" s="123"/>
    </row>
    <row r="78" spans="2:37" ht="15.5">
      <c r="B78" s="18"/>
      <c r="C78" s="86">
        <v>55000</v>
      </c>
      <c r="D78" s="87">
        <f t="shared" si="11"/>
        <v>4703.6240098687877</v>
      </c>
      <c r="E78" s="87">
        <f t="shared" si="11"/>
        <v>2419.0890323193084</v>
      </c>
      <c r="F78" s="87">
        <f t="shared" si="11"/>
        <v>1654.5798783052662</v>
      </c>
      <c r="G78" s="87">
        <f t="shared" si="11"/>
        <v>1301.5338729083455</v>
      </c>
      <c r="H78" s="87">
        <f t="shared" si="11"/>
        <v>1073.3066103784513</v>
      </c>
      <c r="I78" s="87">
        <f t="shared" si="11"/>
        <v>921.66830921958865</v>
      </c>
      <c r="J78" s="87">
        <f t="shared" si="11"/>
        <v>813.79317284937554</v>
      </c>
      <c r="K78" s="87">
        <f t="shared" si="12"/>
        <v>733.26800345784295</v>
      </c>
      <c r="L78" s="87">
        <f t="shared" si="4"/>
        <v>670.97409665920043</v>
      </c>
      <c r="M78" s="87">
        <f t="shared" si="5"/>
        <v>621.43999998646575</v>
      </c>
      <c r="N78" s="88">
        <f t="shared" si="6"/>
        <v>543.90970412369393</v>
      </c>
      <c r="O78" s="89">
        <f t="shared" si="7"/>
        <v>510.07036440244502</v>
      </c>
      <c r="P78" s="89">
        <f t="shared" si="8"/>
        <v>481.58125981832285</v>
      </c>
      <c r="Q78" s="89">
        <f t="shared" si="9"/>
        <v>457.29507051004691</v>
      </c>
      <c r="R78" s="90">
        <f t="shared" si="10"/>
        <v>436.37037236833379</v>
      </c>
      <c r="S78" s="21"/>
      <c r="AD78" s="120"/>
      <c r="AE78" s="125"/>
      <c r="AF78" s="128"/>
      <c r="AG78" s="122"/>
      <c r="AH78" s="66"/>
      <c r="AI78" s="66"/>
      <c r="AJ78" s="123"/>
      <c r="AK78" s="123"/>
    </row>
    <row r="79" spans="2:37" ht="15.5" hidden="1">
      <c r="B79" s="18"/>
      <c r="C79" s="78">
        <v>56000</v>
      </c>
      <c r="D79" s="79">
        <f t="shared" si="11"/>
        <v>4789.1444464118558</v>
      </c>
      <c r="E79" s="79">
        <f t="shared" si="11"/>
        <v>2463.0724692705689</v>
      </c>
      <c r="F79" s="79">
        <f t="shared" si="11"/>
        <v>1684.6631488199073</v>
      </c>
      <c r="G79" s="79">
        <f t="shared" si="11"/>
        <v>1325.1981251430427</v>
      </c>
      <c r="H79" s="79">
        <f t="shared" si="11"/>
        <v>1092.8212760216959</v>
      </c>
      <c r="I79" s="79">
        <f t="shared" si="11"/>
        <v>938.42591484176296</v>
      </c>
      <c r="J79" s="79">
        <f t="shared" si="11"/>
        <v>828.58941235572786</v>
      </c>
      <c r="K79" s="79">
        <f t="shared" si="12"/>
        <v>746.60014897525821</v>
      </c>
      <c r="L79" s="79">
        <f t="shared" si="4"/>
        <v>683.17362568936778</v>
      </c>
      <c r="M79" s="79">
        <f t="shared" si="5"/>
        <v>632.73890907712882</v>
      </c>
      <c r="N79" s="83">
        <f t="shared" si="6"/>
        <v>553.79897147139741</v>
      </c>
      <c r="O79" s="84">
        <f t="shared" si="7"/>
        <v>519.34437102794402</v>
      </c>
      <c r="P79" s="84">
        <f t="shared" si="8"/>
        <v>490.33728272411054</v>
      </c>
      <c r="Q79" s="84">
        <f t="shared" si="9"/>
        <v>465.6095263375023</v>
      </c>
      <c r="R79" s="85">
        <f t="shared" si="10"/>
        <v>444.30437913866712</v>
      </c>
      <c r="S79" s="21"/>
      <c r="AD79" s="120"/>
      <c r="AE79" s="125"/>
      <c r="AF79" s="128"/>
      <c r="AG79" s="122"/>
      <c r="AH79" s="66"/>
      <c r="AI79" s="66"/>
      <c r="AJ79" s="123"/>
      <c r="AK79" s="123"/>
    </row>
    <row r="80" spans="2:37" ht="15.5" hidden="1">
      <c r="B80" s="18"/>
      <c r="C80" s="78">
        <v>57000</v>
      </c>
      <c r="D80" s="79">
        <f t="shared" si="11"/>
        <v>4874.6648829549249</v>
      </c>
      <c r="E80" s="79">
        <f t="shared" si="11"/>
        <v>2507.055906221829</v>
      </c>
      <c r="F80" s="79">
        <f t="shared" si="11"/>
        <v>1714.7464193345486</v>
      </c>
      <c r="G80" s="79">
        <f t="shared" si="11"/>
        <v>1348.8623773777399</v>
      </c>
      <c r="H80" s="79">
        <f t="shared" si="11"/>
        <v>1112.3359416649403</v>
      </c>
      <c r="I80" s="79">
        <f t="shared" si="11"/>
        <v>955.18352046393738</v>
      </c>
      <c r="J80" s="79">
        <f t="shared" si="11"/>
        <v>843.38565186208018</v>
      </c>
      <c r="K80" s="79">
        <f t="shared" si="12"/>
        <v>759.93229449267358</v>
      </c>
      <c r="L80" s="79">
        <f t="shared" si="4"/>
        <v>695.37315471953502</v>
      </c>
      <c r="M80" s="79">
        <f t="shared" si="5"/>
        <v>644.03781816779178</v>
      </c>
      <c r="N80" s="83">
        <f t="shared" si="6"/>
        <v>563.68823881910089</v>
      </c>
      <c r="O80" s="84">
        <f t="shared" si="7"/>
        <v>528.61837765344296</v>
      </c>
      <c r="P80" s="84">
        <f t="shared" si="8"/>
        <v>499.09330562989823</v>
      </c>
      <c r="Q80" s="84">
        <f t="shared" si="9"/>
        <v>473.92398216495769</v>
      </c>
      <c r="R80" s="85">
        <f t="shared" si="10"/>
        <v>452.23838590900044</v>
      </c>
      <c r="S80" s="21"/>
      <c r="AD80" s="120"/>
      <c r="AE80" s="125"/>
      <c r="AF80" s="128"/>
      <c r="AG80" s="122"/>
      <c r="AH80" s="66"/>
      <c r="AI80" s="66"/>
      <c r="AJ80" s="123"/>
      <c r="AK80" s="123"/>
    </row>
    <row r="81" spans="2:37" ht="15.5" hidden="1">
      <c r="B81" s="18"/>
      <c r="C81" s="78">
        <v>58000</v>
      </c>
      <c r="D81" s="79">
        <f t="shared" si="11"/>
        <v>4960.185319497994</v>
      </c>
      <c r="E81" s="79">
        <f t="shared" si="11"/>
        <v>2551.039343173089</v>
      </c>
      <c r="F81" s="79">
        <f t="shared" si="11"/>
        <v>1744.8296898491897</v>
      </c>
      <c r="G81" s="79">
        <f t="shared" si="11"/>
        <v>1372.5266296124371</v>
      </c>
      <c r="H81" s="79">
        <f t="shared" si="11"/>
        <v>1131.8506073081851</v>
      </c>
      <c r="I81" s="79">
        <f t="shared" si="11"/>
        <v>971.94112608611169</v>
      </c>
      <c r="J81" s="79">
        <f t="shared" si="11"/>
        <v>858.18189136843239</v>
      </c>
      <c r="K81" s="79">
        <f t="shared" si="12"/>
        <v>773.26444001008883</v>
      </c>
      <c r="L81" s="79">
        <f t="shared" si="4"/>
        <v>707.57268374970238</v>
      </c>
      <c r="M81" s="79">
        <f t="shared" si="5"/>
        <v>655.33672725845474</v>
      </c>
      <c r="N81" s="83">
        <f t="shared" si="6"/>
        <v>573.57750616680448</v>
      </c>
      <c r="O81" s="84">
        <f t="shared" si="7"/>
        <v>537.89238427894202</v>
      </c>
      <c r="P81" s="84">
        <f t="shared" si="8"/>
        <v>507.84932853568586</v>
      </c>
      <c r="Q81" s="84">
        <f t="shared" si="9"/>
        <v>482.23843799241308</v>
      </c>
      <c r="R81" s="85">
        <f t="shared" si="10"/>
        <v>460.17239267933377</v>
      </c>
      <c r="S81" s="21"/>
      <c r="AD81" s="115"/>
      <c r="AE81" s="66"/>
      <c r="AF81" s="66"/>
      <c r="AG81" s="66"/>
      <c r="AH81" s="66"/>
      <c r="AI81" s="66"/>
      <c r="AJ81" s="124"/>
      <c r="AK81" s="124"/>
    </row>
    <row r="82" spans="2:37" ht="15.5" hidden="1">
      <c r="B82" s="18"/>
      <c r="C82" s="78">
        <v>59000</v>
      </c>
      <c r="D82" s="79">
        <f t="shared" si="11"/>
        <v>5045.7057560410622</v>
      </c>
      <c r="E82" s="79">
        <f t="shared" si="11"/>
        <v>2595.0227801243491</v>
      </c>
      <c r="F82" s="79">
        <f t="shared" si="11"/>
        <v>1774.912960363831</v>
      </c>
      <c r="G82" s="79">
        <f t="shared" si="11"/>
        <v>1396.1908818471343</v>
      </c>
      <c r="H82" s="79">
        <f t="shared" si="11"/>
        <v>1151.3652729514295</v>
      </c>
      <c r="I82" s="79">
        <f t="shared" si="11"/>
        <v>988.69873170828612</v>
      </c>
      <c r="J82" s="79">
        <f t="shared" si="11"/>
        <v>872.97813087478471</v>
      </c>
      <c r="K82" s="79">
        <f t="shared" si="12"/>
        <v>786.5965855275042</v>
      </c>
      <c r="L82" s="79">
        <f t="shared" si="4"/>
        <v>719.77221277986962</v>
      </c>
      <c r="M82" s="79">
        <f t="shared" si="5"/>
        <v>666.63563634911782</v>
      </c>
      <c r="N82" s="83">
        <f t="shared" si="6"/>
        <v>583.46677351450796</v>
      </c>
      <c r="O82" s="84">
        <f t="shared" si="7"/>
        <v>547.16639090444107</v>
      </c>
      <c r="P82" s="84">
        <f t="shared" si="8"/>
        <v>516.60535144147354</v>
      </c>
      <c r="Q82" s="84">
        <f t="shared" si="9"/>
        <v>490.55289381986847</v>
      </c>
      <c r="R82" s="85">
        <f t="shared" si="10"/>
        <v>468.10639944966715</v>
      </c>
      <c r="S82" s="21"/>
      <c r="AD82" s="120"/>
      <c r="AE82" s="125"/>
      <c r="AF82" s="128"/>
      <c r="AG82" s="122"/>
      <c r="AH82" s="66"/>
      <c r="AI82" s="66"/>
      <c r="AJ82" s="123"/>
      <c r="AK82" s="123"/>
    </row>
    <row r="83" spans="2:37" ht="15.5">
      <c r="B83" s="18"/>
      <c r="C83" s="78">
        <v>60000</v>
      </c>
      <c r="D83" s="79">
        <f t="shared" si="11"/>
        <v>5131.2261925841321</v>
      </c>
      <c r="E83" s="79">
        <f t="shared" si="11"/>
        <v>2639.0062170756096</v>
      </c>
      <c r="F83" s="79">
        <f t="shared" ref="E83:J125" si="13">PMT(F$11,F$6,$C83*(-1))</f>
        <v>1804.996230878472</v>
      </c>
      <c r="G83" s="79">
        <f t="shared" si="13"/>
        <v>1419.8551340818315</v>
      </c>
      <c r="H83" s="79">
        <f t="shared" si="13"/>
        <v>1170.8799385946741</v>
      </c>
      <c r="I83" s="79">
        <f t="shared" si="13"/>
        <v>1005.4563373304604</v>
      </c>
      <c r="J83" s="79">
        <f t="shared" si="13"/>
        <v>887.77437038113692</v>
      </c>
      <c r="K83" s="79">
        <f t="shared" si="12"/>
        <v>799.92873104491957</v>
      </c>
      <c r="L83" s="79">
        <f t="shared" si="4"/>
        <v>731.97174181003697</v>
      </c>
      <c r="M83" s="79">
        <f t="shared" si="5"/>
        <v>677.93454543978078</v>
      </c>
      <c r="N83" s="88">
        <f t="shared" si="6"/>
        <v>593.35604086221156</v>
      </c>
      <c r="O83" s="89">
        <f t="shared" si="7"/>
        <v>556.44039752994001</v>
      </c>
      <c r="P83" s="89">
        <f t="shared" si="8"/>
        <v>525.36137434726129</v>
      </c>
      <c r="Q83" s="89">
        <f t="shared" si="9"/>
        <v>498.86734964732386</v>
      </c>
      <c r="R83" s="90">
        <f t="shared" si="10"/>
        <v>476.04040622000048</v>
      </c>
      <c r="S83" s="21"/>
      <c r="AD83" s="120"/>
      <c r="AE83" s="125"/>
      <c r="AF83" s="128"/>
      <c r="AG83" s="122"/>
      <c r="AH83" s="66"/>
      <c r="AI83" s="66"/>
      <c r="AJ83" s="123"/>
      <c r="AK83" s="123"/>
    </row>
    <row r="84" spans="2:37" ht="15.5" hidden="1">
      <c r="B84" s="18"/>
      <c r="C84" s="78">
        <v>61000</v>
      </c>
      <c r="D84" s="79">
        <f t="shared" ref="D84:J147" si="14">PMT(D$11,D$6,$C84*(-1))</f>
        <v>5216.7466291272003</v>
      </c>
      <c r="E84" s="79">
        <f t="shared" si="13"/>
        <v>2682.9896540268696</v>
      </c>
      <c r="F84" s="79">
        <f t="shared" si="13"/>
        <v>1835.0795013931133</v>
      </c>
      <c r="G84" s="79">
        <f t="shared" si="13"/>
        <v>1443.5193863165287</v>
      </c>
      <c r="H84" s="79">
        <f t="shared" si="13"/>
        <v>1190.3946042379187</v>
      </c>
      <c r="I84" s="79">
        <f t="shared" si="13"/>
        <v>1022.2139429526347</v>
      </c>
      <c r="J84" s="79">
        <f t="shared" si="13"/>
        <v>902.57060988748924</v>
      </c>
      <c r="K84" s="79">
        <f t="shared" si="12"/>
        <v>813.26087656233483</v>
      </c>
      <c r="L84" s="79">
        <f t="shared" si="4"/>
        <v>744.17127084020422</v>
      </c>
      <c r="M84" s="79">
        <f t="shared" si="5"/>
        <v>689.23345453044385</v>
      </c>
      <c r="N84" s="83">
        <f t="shared" si="6"/>
        <v>603.24530820991504</v>
      </c>
      <c r="O84" s="84">
        <f t="shared" si="7"/>
        <v>565.71440415543907</v>
      </c>
      <c r="P84" s="84">
        <f t="shared" si="8"/>
        <v>534.11739725304892</v>
      </c>
      <c r="Q84" s="84">
        <f t="shared" si="9"/>
        <v>507.18180547477925</v>
      </c>
      <c r="R84" s="85">
        <f t="shared" si="10"/>
        <v>483.97441299033386</v>
      </c>
      <c r="S84" s="21"/>
      <c r="AD84" s="120"/>
      <c r="AE84" s="125"/>
      <c r="AF84" s="128"/>
      <c r="AG84" s="122"/>
      <c r="AH84" s="66"/>
      <c r="AI84" s="66"/>
      <c r="AJ84" s="123"/>
      <c r="AK84" s="123"/>
    </row>
    <row r="85" spans="2:37" ht="15.5" hidden="1">
      <c r="B85" s="18"/>
      <c r="C85" s="78">
        <v>62000</v>
      </c>
      <c r="D85" s="79">
        <f t="shared" si="14"/>
        <v>5302.2670656702685</v>
      </c>
      <c r="E85" s="79">
        <f t="shared" si="13"/>
        <v>2726.9730909781297</v>
      </c>
      <c r="F85" s="79">
        <f t="shared" si="13"/>
        <v>1865.1627719077544</v>
      </c>
      <c r="G85" s="79">
        <f t="shared" si="13"/>
        <v>1467.1836385512258</v>
      </c>
      <c r="H85" s="79">
        <f t="shared" si="13"/>
        <v>1209.9092698811633</v>
      </c>
      <c r="I85" s="79">
        <f t="shared" si="13"/>
        <v>1038.971548574809</v>
      </c>
      <c r="J85" s="79">
        <f t="shared" si="13"/>
        <v>917.36684939384156</v>
      </c>
      <c r="K85" s="79">
        <f t="shared" si="12"/>
        <v>826.59302207975031</v>
      </c>
      <c r="L85" s="79">
        <f t="shared" si="4"/>
        <v>756.37079987037146</v>
      </c>
      <c r="M85" s="79">
        <f t="shared" si="5"/>
        <v>700.53236362110681</v>
      </c>
      <c r="N85" s="83">
        <f t="shared" si="6"/>
        <v>613.13457555761863</v>
      </c>
      <c r="O85" s="84">
        <f t="shared" si="7"/>
        <v>574.98841078093801</v>
      </c>
      <c r="P85" s="84">
        <f t="shared" si="8"/>
        <v>542.87342015883667</v>
      </c>
      <c r="Q85" s="84">
        <f t="shared" si="9"/>
        <v>515.49626130223464</v>
      </c>
      <c r="R85" s="85">
        <f t="shared" si="10"/>
        <v>491.90841976066719</v>
      </c>
      <c r="S85" s="21"/>
      <c r="AD85" s="120"/>
      <c r="AE85" s="125"/>
      <c r="AF85" s="128"/>
      <c r="AG85" s="122"/>
      <c r="AH85" s="66"/>
      <c r="AI85" s="66"/>
      <c r="AJ85" s="123"/>
      <c r="AK85" s="123"/>
    </row>
    <row r="86" spans="2:37" ht="15.5" hidden="1">
      <c r="B86" s="18"/>
      <c r="C86" s="78">
        <v>63000</v>
      </c>
      <c r="D86" s="79">
        <f t="shared" si="14"/>
        <v>5387.7875022133385</v>
      </c>
      <c r="E86" s="79">
        <f t="shared" si="13"/>
        <v>2770.9565279293902</v>
      </c>
      <c r="F86" s="79">
        <f t="shared" si="13"/>
        <v>1895.2460424223957</v>
      </c>
      <c r="G86" s="79">
        <f t="shared" si="13"/>
        <v>1490.847890785923</v>
      </c>
      <c r="H86" s="79">
        <f t="shared" si="13"/>
        <v>1229.4239355244079</v>
      </c>
      <c r="I86" s="79">
        <f t="shared" si="13"/>
        <v>1055.7291541969832</v>
      </c>
      <c r="J86" s="79">
        <f t="shared" si="13"/>
        <v>932.16308890019388</v>
      </c>
      <c r="K86" s="79">
        <f t="shared" si="12"/>
        <v>839.92516759716568</v>
      </c>
      <c r="L86" s="79">
        <f t="shared" si="4"/>
        <v>768.5703289005387</v>
      </c>
      <c r="M86" s="79">
        <f t="shared" si="5"/>
        <v>711.83127271176988</v>
      </c>
      <c r="N86" s="83">
        <f t="shared" si="6"/>
        <v>623.02384290532211</v>
      </c>
      <c r="O86" s="84">
        <f t="shared" si="7"/>
        <v>584.26241740643707</v>
      </c>
      <c r="P86" s="84">
        <f t="shared" si="8"/>
        <v>551.6294430646243</v>
      </c>
      <c r="Q86" s="84">
        <f t="shared" si="9"/>
        <v>523.81071712969003</v>
      </c>
      <c r="R86" s="85">
        <f t="shared" si="10"/>
        <v>499.84242653100051</v>
      </c>
      <c r="S86" s="21"/>
      <c r="AD86" s="115"/>
      <c r="AE86" s="66"/>
      <c r="AF86" s="66"/>
      <c r="AG86" s="66"/>
      <c r="AH86" s="66"/>
      <c r="AI86" s="66"/>
      <c r="AJ86" s="124"/>
      <c r="AK86" s="124"/>
    </row>
    <row r="87" spans="2:37" ht="15.5" hidden="1">
      <c r="B87" s="18"/>
      <c r="C87" s="78">
        <v>64000</v>
      </c>
      <c r="D87" s="79">
        <f t="shared" si="14"/>
        <v>5473.3079387564067</v>
      </c>
      <c r="E87" s="79">
        <f t="shared" si="13"/>
        <v>2814.9399648806498</v>
      </c>
      <c r="F87" s="79">
        <f t="shared" si="13"/>
        <v>1925.3293129370368</v>
      </c>
      <c r="G87" s="79">
        <f t="shared" si="13"/>
        <v>1514.5121430206202</v>
      </c>
      <c r="H87" s="79">
        <f t="shared" si="13"/>
        <v>1248.9386011676525</v>
      </c>
      <c r="I87" s="79">
        <f t="shared" si="13"/>
        <v>1072.4867598191577</v>
      </c>
      <c r="J87" s="79">
        <f t="shared" si="13"/>
        <v>946.95932840654609</v>
      </c>
      <c r="K87" s="79">
        <f t="shared" si="12"/>
        <v>853.25731311458094</v>
      </c>
      <c r="L87" s="79">
        <f t="shared" si="4"/>
        <v>780.76985793070617</v>
      </c>
      <c r="M87" s="79">
        <f t="shared" si="5"/>
        <v>723.13018180243284</v>
      </c>
      <c r="N87" s="83">
        <f t="shared" si="6"/>
        <v>632.91311025302559</v>
      </c>
      <c r="O87" s="84">
        <f t="shared" si="7"/>
        <v>593.53642403193612</v>
      </c>
      <c r="P87" s="84">
        <f t="shared" si="8"/>
        <v>560.38546597041204</v>
      </c>
      <c r="Q87" s="84">
        <f t="shared" si="9"/>
        <v>532.12517295714542</v>
      </c>
      <c r="R87" s="85">
        <f t="shared" si="10"/>
        <v>507.7764333013339</v>
      </c>
      <c r="S87" s="21"/>
      <c r="AD87" s="120"/>
      <c r="AE87" s="125"/>
      <c r="AF87" s="128"/>
      <c r="AG87" s="122"/>
      <c r="AH87" s="66"/>
      <c r="AI87" s="66"/>
      <c r="AJ87" s="123"/>
      <c r="AK87" s="123"/>
    </row>
    <row r="88" spans="2:37" ht="15.5">
      <c r="B88" s="18"/>
      <c r="C88" s="86">
        <v>65000</v>
      </c>
      <c r="D88" s="87">
        <f t="shared" si="14"/>
        <v>5558.8283752994757</v>
      </c>
      <c r="E88" s="87">
        <f t="shared" si="13"/>
        <v>2858.9234018319103</v>
      </c>
      <c r="F88" s="87">
        <f t="shared" si="13"/>
        <v>1955.4125834516783</v>
      </c>
      <c r="G88" s="87">
        <f t="shared" si="13"/>
        <v>1538.1763952553174</v>
      </c>
      <c r="H88" s="87">
        <f t="shared" si="13"/>
        <v>1268.4532668108968</v>
      </c>
      <c r="I88" s="87">
        <f t="shared" si="13"/>
        <v>1089.2443654413321</v>
      </c>
      <c r="J88" s="87">
        <f t="shared" si="13"/>
        <v>961.75556791289841</v>
      </c>
      <c r="K88" s="87">
        <f t="shared" si="12"/>
        <v>866.58945863199631</v>
      </c>
      <c r="L88" s="87">
        <f t="shared" si="4"/>
        <v>792.96938696087341</v>
      </c>
      <c r="M88" s="87">
        <f t="shared" si="5"/>
        <v>734.4290908930958</v>
      </c>
      <c r="N88" s="88">
        <f t="shared" si="6"/>
        <v>642.80237760072919</v>
      </c>
      <c r="O88" s="89">
        <f t="shared" si="7"/>
        <v>602.81043065743495</v>
      </c>
      <c r="P88" s="89">
        <f t="shared" si="8"/>
        <v>569.14148887619967</v>
      </c>
      <c r="Q88" s="89">
        <f t="shared" si="9"/>
        <v>540.43962878460081</v>
      </c>
      <c r="R88" s="90">
        <f t="shared" si="10"/>
        <v>515.71044007166722</v>
      </c>
      <c r="S88" s="21"/>
      <c r="AD88" s="120"/>
      <c r="AE88" s="125"/>
      <c r="AF88" s="128"/>
      <c r="AG88" s="122"/>
      <c r="AH88" s="66"/>
      <c r="AI88" s="66"/>
      <c r="AJ88" s="123"/>
      <c r="AK88" s="123"/>
    </row>
    <row r="89" spans="2:37" ht="15.5" hidden="1">
      <c r="B89" s="18"/>
      <c r="C89" s="78">
        <v>66000</v>
      </c>
      <c r="D89" s="79">
        <f t="shared" si="14"/>
        <v>5644.3488118425448</v>
      </c>
      <c r="E89" s="79">
        <f t="shared" si="13"/>
        <v>2902.9068387831708</v>
      </c>
      <c r="F89" s="79">
        <f t="shared" si="13"/>
        <v>1985.4958539663194</v>
      </c>
      <c r="G89" s="79">
        <f t="shared" si="13"/>
        <v>1561.8406474900146</v>
      </c>
      <c r="H89" s="79">
        <f t="shared" si="13"/>
        <v>1287.9679324541416</v>
      </c>
      <c r="I89" s="79">
        <f t="shared" si="13"/>
        <v>1106.0019710635063</v>
      </c>
      <c r="J89" s="79">
        <f t="shared" si="13"/>
        <v>976.55180741925074</v>
      </c>
      <c r="K89" s="79">
        <f t="shared" si="12"/>
        <v>879.92160414941156</v>
      </c>
      <c r="L89" s="79">
        <f t="shared" si="4"/>
        <v>805.16891599104065</v>
      </c>
      <c r="M89" s="79">
        <f t="shared" si="5"/>
        <v>745.72799998375899</v>
      </c>
      <c r="N89" s="83">
        <f t="shared" si="6"/>
        <v>652.69164494843267</v>
      </c>
      <c r="O89" s="84">
        <f t="shared" si="7"/>
        <v>612.084437282934</v>
      </c>
      <c r="P89" s="84">
        <f t="shared" si="8"/>
        <v>577.89751178198742</v>
      </c>
      <c r="Q89" s="84">
        <f t="shared" si="9"/>
        <v>548.75408461205632</v>
      </c>
      <c r="R89" s="85">
        <f t="shared" si="10"/>
        <v>523.64444684200055</v>
      </c>
      <c r="S89" s="21"/>
      <c r="AD89" s="120"/>
      <c r="AE89" s="125"/>
      <c r="AF89" s="128"/>
      <c r="AG89" s="122"/>
      <c r="AH89" s="66"/>
      <c r="AI89" s="66"/>
      <c r="AJ89" s="123"/>
      <c r="AK89" s="123"/>
    </row>
    <row r="90" spans="2:37" ht="15.5" hidden="1">
      <c r="B90" s="18"/>
      <c r="C90" s="78">
        <v>67000</v>
      </c>
      <c r="D90" s="79">
        <f t="shared" si="14"/>
        <v>5729.869248385613</v>
      </c>
      <c r="E90" s="79">
        <f t="shared" si="13"/>
        <v>2946.8902757344304</v>
      </c>
      <c r="F90" s="79">
        <f t="shared" si="13"/>
        <v>2015.5791244809607</v>
      </c>
      <c r="G90" s="79">
        <f t="shared" si="13"/>
        <v>1585.5048997247118</v>
      </c>
      <c r="H90" s="79">
        <f t="shared" si="13"/>
        <v>1307.482598097386</v>
      </c>
      <c r="I90" s="79">
        <f t="shared" si="13"/>
        <v>1122.7595766856807</v>
      </c>
      <c r="J90" s="79">
        <f t="shared" si="13"/>
        <v>991.34804692560294</v>
      </c>
      <c r="K90" s="79">
        <f t="shared" si="12"/>
        <v>893.25374966682693</v>
      </c>
      <c r="L90" s="79">
        <f t="shared" si="4"/>
        <v>817.36844502120789</v>
      </c>
      <c r="M90" s="79">
        <f t="shared" si="5"/>
        <v>757.02690907442195</v>
      </c>
      <c r="N90" s="83">
        <f t="shared" si="6"/>
        <v>662.58091229613615</v>
      </c>
      <c r="O90" s="84">
        <f t="shared" si="7"/>
        <v>621.35844390843306</v>
      </c>
      <c r="P90" s="84">
        <f t="shared" si="8"/>
        <v>586.65353468777505</v>
      </c>
      <c r="Q90" s="84">
        <f t="shared" si="9"/>
        <v>557.06854043951171</v>
      </c>
      <c r="R90" s="85">
        <f t="shared" si="10"/>
        <v>531.57845361233387</v>
      </c>
      <c r="S90" s="21"/>
      <c r="AD90" s="120"/>
      <c r="AE90" s="125"/>
      <c r="AF90" s="128"/>
      <c r="AG90" s="122"/>
      <c r="AH90" s="66"/>
      <c r="AI90" s="66"/>
      <c r="AJ90" s="123"/>
      <c r="AK90" s="123"/>
    </row>
    <row r="91" spans="2:37" ht="15.5" hidden="1">
      <c r="B91" s="18"/>
      <c r="C91" s="78">
        <v>68000</v>
      </c>
      <c r="D91" s="79">
        <f t="shared" si="14"/>
        <v>5815.389684928683</v>
      </c>
      <c r="E91" s="79">
        <f t="shared" si="13"/>
        <v>2990.8737126856909</v>
      </c>
      <c r="F91" s="79">
        <f t="shared" si="13"/>
        <v>2045.6623949956017</v>
      </c>
      <c r="G91" s="79">
        <f t="shared" si="13"/>
        <v>1609.169151959409</v>
      </c>
      <c r="H91" s="79">
        <f t="shared" si="13"/>
        <v>1326.9972637406306</v>
      </c>
      <c r="I91" s="79">
        <f t="shared" si="13"/>
        <v>1139.5171823078551</v>
      </c>
      <c r="J91" s="79">
        <f t="shared" si="13"/>
        <v>1006.1442864319553</v>
      </c>
      <c r="K91" s="79">
        <f t="shared" si="12"/>
        <v>906.58589518424219</v>
      </c>
      <c r="L91" s="79">
        <f t="shared" si="4"/>
        <v>829.56797405137513</v>
      </c>
      <c r="M91" s="79">
        <f t="shared" si="5"/>
        <v>768.32581816508491</v>
      </c>
      <c r="N91" s="83">
        <f t="shared" si="6"/>
        <v>672.47017964383974</v>
      </c>
      <c r="O91" s="84">
        <f t="shared" si="7"/>
        <v>630.632450533932</v>
      </c>
      <c r="P91" s="84">
        <f t="shared" si="8"/>
        <v>595.40955759356268</v>
      </c>
      <c r="Q91" s="84">
        <f t="shared" si="9"/>
        <v>565.3829962669671</v>
      </c>
      <c r="R91" s="85">
        <f t="shared" si="10"/>
        <v>539.5124603826672</v>
      </c>
      <c r="S91" s="21"/>
      <c r="AD91" s="115"/>
      <c r="AE91" s="66"/>
      <c r="AF91" s="66"/>
      <c r="AG91" s="66"/>
      <c r="AH91" s="66"/>
      <c r="AI91" s="66"/>
      <c r="AJ91" s="124"/>
      <c r="AK91" s="124"/>
    </row>
    <row r="92" spans="2:37" ht="15.5" hidden="1">
      <c r="B92" s="18"/>
      <c r="C92" s="78">
        <v>69000</v>
      </c>
      <c r="D92" s="79">
        <f t="shared" si="14"/>
        <v>5900.9101214717512</v>
      </c>
      <c r="E92" s="79">
        <f t="shared" si="13"/>
        <v>3034.8571496369509</v>
      </c>
      <c r="F92" s="79">
        <f t="shared" si="13"/>
        <v>2075.7456655102428</v>
      </c>
      <c r="G92" s="79">
        <f t="shared" si="13"/>
        <v>1632.8334041941062</v>
      </c>
      <c r="H92" s="79">
        <f t="shared" si="13"/>
        <v>1346.5119293838752</v>
      </c>
      <c r="I92" s="79">
        <f t="shared" si="13"/>
        <v>1156.2747879300293</v>
      </c>
      <c r="J92" s="79">
        <f t="shared" si="13"/>
        <v>1020.9405259383075</v>
      </c>
      <c r="K92" s="79">
        <f t="shared" si="12"/>
        <v>919.91804070165756</v>
      </c>
      <c r="L92" s="79">
        <f t="shared" si="4"/>
        <v>841.76750308154237</v>
      </c>
      <c r="M92" s="79">
        <f t="shared" si="5"/>
        <v>779.62472725574787</v>
      </c>
      <c r="N92" s="83">
        <f t="shared" si="6"/>
        <v>682.35944699154322</v>
      </c>
      <c r="O92" s="84">
        <f t="shared" si="7"/>
        <v>639.90645715943106</v>
      </c>
      <c r="P92" s="84">
        <f t="shared" si="8"/>
        <v>604.16558049935054</v>
      </c>
      <c r="Q92" s="84">
        <f t="shared" si="9"/>
        <v>573.69745209442249</v>
      </c>
      <c r="R92" s="85">
        <f t="shared" si="10"/>
        <v>547.44646715300053</v>
      </c>
      <c r="S92" s="21"/>
      <c r="AD92" s="120"/>
      <c r="AE92" s="125"/>
      <c r="AF92" s="128"/>
      <c r="AG92" s="122"/>
      <c r="AH92" s="66"/>
      <c r="AI92" s="66"/>
      <c r="AJ92" s="123"/>
      <c r="AK92" s="123"/>
    </row>
    <row r="93" spans="2:37" ht="15.5">
      <c r="B93" s="18"/>
      <c r="C93" s="78">
        <v>70000</v>
      </c>
      <c r="D93" s="79">
        <f t="shared" si="14"/>
        <v>5986.4305580148202</v>
      </c>
      <c r="E93" s="79">
        <f t="shared" si="13"/>
        <v>3078.840586588211</v>
      </c>
      <c r="F93" s="79">
        <f t="shared" si="13"/>
        <v>2105.8289360248841</v>
      </c>
      <c r="G93" s="79">
        <f t="shared" si="13"/>
        <v>1656.4976564288033</v>
      </c>
      <c r="H93" s="79">
        <f t="shared" si="13"/>
        <v>1366.0265950271198</v>
      </c>
      <c r="I93" s="79">
        <f t="shared" si="13"/>
        <v>1173.0323935522038</v>
      </c>
      <c r="J93" s="79">
        <f t="shared" si="13"/>
        <v>1035.7367654446598</v>
      </c>
      <c r="K93" s="79">
        <f t="shared" si="12"/>
        <v>933.25018621907293</v>
      </c>
      <c r="L93" s="79">
        <f t="shared" si="4"/>
        <v>853.96703211170961</v>
      </c>
      <c r="M93" s="79">
        <f t="shared" si="5"/>
        <v>790.92363634641083</v>
      </c>
      <c r="N93" s="88">
        <f t="shared" si="6"/>
        <v>692.2487143392467</v>
      </c>
      <c r="O93" s="89">
        <f t="shared" si="7"/>
        <v>649.18046378493</v>
      </c>
      <c r="P93" s="89">
        <f t="shared" si="8"/>
        <v>612.92160340513817</v>
      </c>
      <c r="Q93" s="89">
        <f t="shared" si="9"/>
        <v>582.01190792187788</v>
      </c>
      <c r="R93" s="90">
        <f t="shared" si="10"/>
        <v>555.38047392333385</v>
      </c>
      <c r="S93" s="21"/>
      <c r="AD93" s="120"/>
      <c r="AE93" s="125"/>
      <c r="AF93" s="128"/>
      <c r="AG93" s="122"/>
      <c r="AH93" s="66"/>
      <c r="AI93" s="66"/>
      <c r="AJ93" s="123"/>
      <c r="AK93" s="123"/>
    </row>
    <row r="94" spans="2:37" ht="15.5" hidden="1">
      <c r="B94" s="18"/>
      <c r="C94" s="78">
        <v>71000</v>
      </c>
      <c r="D94" s="79">
        <f t="shared" si="14"/>
        <v>6071.9509945578893</v>
      </c>
      <c r="E94" s="79">
        <f t="shared" si="13"/>
        <v>3122.824023539471</v>
      </c>
      <c r="F94" s="79">
        <f t="shared" si="13"/>
        <v>2135.9122065395254</v>
      </c>
      <c r="G94" s="79">
        <f t="shared" si="13"/>
        <v>1680.1619086635005</v>
      </c>
      <c r="H94" s="79">
        <f t="shared" si="13"/>
        <v>1385.5412606703644</v>
      </c>
      <c r="I94" s="79">
        <f t="shared" si="13"/>
        <v>1189.7899991743782</v>
      </c>
      <c r="J94" s="79">
        <f t="shared" si="13"/>
        <v>1050.5330049510121</v>
      </c>
      <c r="K94" s="79">
        <f t="shared" si="12"/>
        <v>946.58233173648819</v>
      </c>
      <c r="L94" s="79">
        <f t="shared" si="4"/>
        <v>866.16656114187708</v>
      </c>
      <c r="M94" s="79">
        <f t="shared" si="5"/>
        <v>802.22254543707402</v>
      </c>
      <c r="N94" s="83">
        <f t="shared" si="6"/>
        <v>702.1379816869503</v>
      </c>
      <c r="O94" s="84">
        <f t="shared" si="7"/>
        <v>658.45447041042905</v>
      </c>
      <c r="P94" s="84">
        <f t="shared" si="8"/>
        <v>621.6776263109258</v>
      </c>
      <c r="Q94" s="84">
        <f t="shared" si="9"/>
        <v>590.32636374933327</v>
      </c>
      <c r="R94" s="85">
        <f t="shared" si="10"/>
        <v>563.31448069366729</v>
      </c>
      <c r="S94" s="21"/>
      <c r="AD94" s="120"/>
      <c r="AE94" s="125"/>
      <c r="AF94" s="128"/>
      <c r="AG94" s="122"/>
      <c r="AH94" s="66"/>
      <c r="AI94" s="66"/>
      <c r="AJ94" s="123"/>
      <c r="AK94" s="123"/>
    </row>
    <row r="95" spans="2:37" ht="15.5" hidden="1">
      <c r="B95" s="18"/>
      <c r="C95" s="78">
        <v>72000</v>
      </c>
      <c r="D95" s="79">
        <f t="shared" si="14"/>
        <v>6157.4714311009575</v>
      </c>
      <c r="E95" s="79">
        <f t="shared" si="13"/>
        <v>3166.8074604907315</v>
      </c>
      <c r="F95" s="79">
        <f t="shared" si="13"/>
        <v>2165.9954770541667</v>
      </c>
      <c r="G95" s="79">
        <f t="shared" si="13"/>
        <v>1703.8261608981977</v>
      </c>
      <c r="H95" s="79">
        <f t="shared" si="13"/>
        <v>1405.0559263136088</v>
      </c>
      <c r="I95" s="79">
        <f t="shared" si="13"/>
        <v>1206.5476047965526</v>
      </c>
      <c r="J95" s="79">
        <f t="shared" si="13"/>
        <v>1065.3292444573644</v>
      </c>
      <c r="K95" s="79">
        <f t="shared" si="12"/>
        <v>959.91447725390356</v>
      </c>
      <c r="L95" s="79">
        <f t="shared" si="4"/>
        <v>878.36609017204432</v>
      </c>
      <c r="M95" s="79">
        <f t="shared" si="5"/>
        <v>813.52145452773698</v>
      </c>
      <c r="N95" s="83">
        <f t="shared" si="6"/>
        <v>712.02724903465389</v>
      </c>
      <c r="O95" s="84">
        <f t="shared" si="7"/>
        <v>667.72847703592811</v>
      </c>
      <c r="P95" s="84">
        <f t="shared" si="8"/>
        <v>630.43364921671355</v>
      </c>
      <c r="Q95" s="84">
        <f t="shared" si="9"/>
        <v>598.64081957678866</v>
      </c>
      <c r="R95" s="85">
        <f t="shared" si="10"/>
        <v>571.24848746400062</v>
      </c>
      <c r="S95" s="21"/>
      <c r="AD95" s="120"/>
      <c r="AE95" s="125"/>
      <c r="AF95" s="128"/>
      <c r="AG95" s="122"/>
      <c r="AH95" s="66"/>
      <c r="AI95" s="66"/>
      <c r="AJ95" s="123"/>
      <c r="AK95" s="123"/>
    </row>
    <row r="96" spans="2:37" ht="15.5" hidden="1">
      <c r="B96" s="18"/>
      <c r="C96" s="78">
        <v>73000</v>
      </c>
      <c r="D96" s="79">
        <f t="shared" si="14"/>
        <v>6242.9918676440266</v>
      </c>
      <c r="E96" s="79">
        <f t="shared" si="13"/>
        <v>3210.7908974419915</v>
      </c>
      <c r="F96" s="79">
        <f t="shared" si="13"/>
        <v>2196.078747568808</v>
      </c>
      <c r="G96" s="79">
        <f t="shared" si="13"/>
        <v>1727.4904131328949</v>
      </c>
      <c r="H96" s="79">
        <f t="shared" si="13"/>
        <v>1424.5705919568534</v>
      </c>
      <c r="I96" s="79">
        <f t="shared" si="13"/>
        <v>1223.3052104187268</v>
      </c>
      <c r="J96" s="79">
        <f t="shared" si="13"/>
        <v>1080.1254839637165</v>
      </c>
      <c r="K96" s="79">
        <f t="shared" si="12"/>
        <v>973.24662277131881</v>
      </c>
      <c r="L96" s="79">
        <f t="shared" si="4"/>
        <v>890.56561920221156</v>
      </c>
      <c r="M96" s="79">
        <f t="shared" si="5"/>
        <v>824.82036361839994</v>
      </c>
      <c r="N96" s="83">
        <f t="shared" si="6"/>
        <v>721.91651638235737</v>
      </c>
      <c r="O96" s="84">
        <f t="shared" si="7"/>
        <v>677.00248366142694</v>
      </c>
      <c r="P96" s="84">
        <f t="shared" si="8"/>
        <v>639.18967212250118</v>
      </c>
      <c r="Q96" s="84">
        <f t="shared" si="9"/>
        <v>606.95527540424405</v>
      </c>
      <c r="R96" s="85">
        <f t="shared" si="10"/>
        <v>579.18249423433394</v>
      </c>
      <c r="S96" s="21"/>
    </row>
    <row r="97" spans="2:37" ht="15.5" hidden="1">
      <c r="B97" s="18"/>
      <c r="C97" s="78">
        <v>74000</v>
      </c>
      <c r="D97" s="79">
        <f t="shared" si="14"/>
        <v>6328.5123041870957</v>
      </c>
      <c r="E97" s="79">
        <f t="shared" si="13"/>
        <v>3254.7743343932516</v>
      </c>
      <c r="F97" s="79">
        <f t="shared" si="13"/>
        <v>2226.1620180834489</v>
      </c>
      <c r="G97" s="79">
        <f t="shared" si="13"/>
        <v>1751.1546653675921</v>
      </c>
      <c r="H97" s="79">
        <f t="shared" si="13"/>
        <v>1444.0852576000982</v>
      </c>
      <c r="I97" s="79">
        <f t="shared" si="13"/>
        <v>1240.062816040901</v>
      </c>
      <c r="J97" s="79">
        <f t="shared" si="13"/>
        <v>1094.9217234700689</v>
      </c>
      <c r="K97" s="79">
        <f t="shared" si="12"/>
        <v>986.57876828873418</v>
      </c>
      <c r="L97" s="79">
        <f t="shared" ref="L97:L160" si="15">PMT($L$11,$L$6,C97*(-1))</f>
        <v>902.76514823237881</v>
      </c>
      <c r="M97" s="79">
        <f t="shared" ref="M97:M160" si="16">PMT($M$11,$M$6,C97*(-1))</f>
        <v>836.11927270906301</v>
      </c>
      <c r="N97" s="83">
        <f t="shared" ref="N97:N160" si="17">PMT($N$11,$N$6,C97*(-1))</f>
        <v>731.80578373006085</v>
      </c>
      <c r="O97" s="84">
        <f t="shared" ref="O97:O160" si="18">PMT($O$11,$O$6,C97*(-1))</f>
        <v>686.27649028692599</v>
      </c>
      <c r="P97" s="84">
        <f t="shared" ref="P97:P160" si="19">PMT($P$11,$P$6,C97*(-1))</f>
        <v>647.94569502828892</v>
      </c>
      <c r="Q97" s="84">
        <f t="shared" ref="Q97:Q160" si="20">PMT($Q$11,$Q$6,C97*(-1))</f>
        <v>615.26973123169955</v>
      </c>
      <c r="R97" s="85">
        <f t="shared" ref="R97:R160" si="21">PMT($R$11,$R$6,C97*(-1))</f>
        <v>587.11650100466727</v>
      </c>
      <c r="S97" s="21"/>
      <c r="AD97" s="120"/>
      <c r="AE97" s="125"/>
      <c r="AF97" s="128"/>
      <c r="AG97" s="122"/>
      <c r="AH97" s="66"/>
      <c r="AI97" s="50"/>
      <c r="AJ97" s="123"/>
      <c r="AK97" s="123"/>
    </row>
    <row r="98" spans="2:37" ht="15.5">
      <c r="B98" s="18"/>
      <c r="C98" s="86">
        <v>75000</v>
      </c>
      <c r="D98" s="87">
        <f t="shared" si="14"/>
        <v>6414.0327407301638</v>
      </c>
      <c r="E98" s="87">
        <f t="shared" si="13"/>
        <v>3298.7577713445121</v>
      </c>
      <c r="F98" s="87">
        <f t="shared" si="13"/>
        <v>2256.2452885980902</v>
      </c>
      <c r="G98" s="87">
        <f t="shared" si="13"/>
        <v>1774.8189176022893</v>
      </c>
      <c r="H98" s="87">
        <f t="shared" si="13"/>
        <v>1463.5999232433428</v>
      </c>
      <c r="I98" s="87">
        <f t="shared" si="13"/>
        <v>1256.8204216630754</v>
      </c>
      <c r="J98" s="87">
        <f t="shared" si="13"/>
        <v>1109.7179629764212</v>
      </c>
      <c r="K98" s="87">
        <f t="shared" ref="K98:K161" si="22">PMT($K$11,$K$6,C98*(-1))</f>
        <v>999.91091380614944</v>
      </c>
      <c r="L98" s="87">
        <f t="shared" si="15"/>
        <v>914.96467726254616</v>
      </c>
      <c r="M98" s="87">
        <f t="shared" si="16"/>
        <v>847.41818179972597</v>
      </c>
      <c r="N98" s="88">
        <f t="shared" si="17"/>
        <v>741.69505107776445</v>
      </c>
      <c r="O98" s="89">
        <f t="shared" si="18"/>
        <v>695.55049691242505</v>
      </c>
      <c r="P98" s="89">
        <f t="shared" si="19"/>
        <v>656.70171793407656</v>
      </c>
      <c r="Q98" s="89">
        <f t="shared" si="20"/>
        <v>623.58418705915483</v>
      </c>
      <c r="R98" s="90">
        <f t="shared" si="21"/>
        <v>595.0505077750006</v>
      </c>
      <c r="S98" s="21"/>
      <c r="AD98" s="120"/>
      <c r="AE98" s="125"/>
      <c r="AF98" s="128"/>
      <c r="AG98" s="122"/>
      <c r="AH98" s="66"/>
      <c r="AI98" s="50"/>
      <c r="AJ98" s="123"/>
      <c r="AK98" s="123"/>
    </row>
    <row r="99" spans="2:37" ht="15.5" hidden="1">
      <c r="B99" s="18"/>
      <c r="C99" s="78">
        <v>76000</v>
      </c>
      <c r="D99" s="79">
        <f t="shared" si="14"/>
        <v>6499.5531772732338</v>
      </c>
      <c r="E99" s="79">
        <f t="shared" si="13"/>
        <v>3342.7412082957717</v>
      </c>
      <c r="F99" s="79">
        <f t="shared" si="13"/>
        <v>2286.3285591127315</v>
      </c>
      <c r="G99" s="79">
        <f t="shared" si="13"/>
        <v>1798.4831698369865</v>
      </c>
      <c r="H99" s="79">
        <f t="shared" si="13"/>
        <v>1483.1145888865869</v>
      </c>
      <c r="I99" s="79">
        <f t="shared" si="13"/>
        <v>1273.5780272852498</v>
      </c>
      <c r="J99" s="79">
        <f t="shared" si="13"/>
        <v>1124.5142024827735</v>
      </c>
      <c r="K99" s="79">
        <f t="shared" si="22"/>
        <v>1013.2430593235648</v>
      </c>
      <c r="L99" s="79">
        <f t="shared" si="15"/>
        <v>927.1642062927134</v>
      </c>
      <c r="M99" s="79">
        <f t="shared" si="16"/>
        <v>858.71709089038904</v>
      </c>
      <c r="N99" s="83">
        <f t="shared" si="17"/>
        <v>751.58431842546793</v>
      </c>
      <c r="O99" s="84">
        <f t="shared" si="18"/>
        <v>704.82450353792399</v>
      </c>
      <c r="P99" s="84">
        <f t="shared" si="19"/>
        <v>665.45774083986419</v>
      </c>
      <c r="Q99" s="84">
        <f t="shared" si="20"/>
        <v>631.89864288661033</v>
      </c>
      <c r="R99" s="85">
        <f t="shared" si="21"/>
        <v>602.98451454533392</v>
      </c>
      <c r="S99" s="21"/>
      <c r="AD99" s="120"/>
      <c r="AE99" s="125"/>
      <c r="AF99" s="128"/>
      <c r="AG99" s="122"/>
      <c r="AH99" s="66"/>
      <c r="AI99" s="50"/>
      <c r="AJ99" s="123"/>
      <c r="AK99" s="123"/>
    </row>
    <row r="100" spans="2:37" ht="15.5" hidden="1">
      <c r="B100" s="18"/>
      <c r="C100" s="78">
        <v>77000</v>
      </c>
      <c r="D100" s="79">
        <f t="shared" si="14"/>
        <v>6585.073613816302</v>
      </c>
      <c r="E100" s="79">
        <f t="shared" si="13"/>
        <v>3386.7246452470322</v>
      </c>
      <c r="F100" s="79">
        <f t="shared" si="13"/>
        <v>2316.4118296273723</v>
      </c>
      <c r="G100" s="79">
        <f t="shared" si="13"/>
        <v>1822.1474220716839</v>
      </c>
      <c r="H100" s="79">
        <f t="shared" si="13"/>
        <v>1502.6292545298318</v>
      </c>
      <c r="I100" s="79">
        <f t="shared" si="13"/>
        <v>1290.335632907424</v>
      </c>
      <c r="J100" s="79">
        <f t="shared" si="13"/>
        <v>1139.3104419891258</v>
      </c>
      <c r="K100" s="79">
        <f t="shared" si="22"/>
        <v>1026.5752048409802</v>
      </c>
      <c r="L100" s="79">
        <f t="shared" si="15"/>
        <v>939.36373532288076</v>
      </c>
      <c r="M100" s="79">
        <f t="shared" si="16"/>
        <v>870.01599998105212</v>
      </c>
      <c r="N100" s="83">
        <f t="shared" si="17"/>
        <v>761.47358577317141</v>
      </c>
      <c r="O100" s="84">
        <f t="shared" si="18"/>
        <v>714.09851016342304</v>
      </c>
      <c r="P100" s="84">
        <f t="shared" si="19"/>
        <v>674.21376374565205</v>
      </c>
      <c r="Q100" s="84">
        <f t="shared" si="20"/>
        <v>640.21309871406561</v>
      </c>
      <c r="R100" s="85">
        <f t="shared" si="21"/>
        <v>610.91852131566736</v>
      </c>
      <c r="S100" s="21"/>
      <c r="AD100" s="120"/>
      <c r="AE100" s="125"/>
      <c r="AF100" s="128"/>
      <c r="AG100" s="122"/>
      <c r="AH100" s="66"/>
      <c r="AI100" s="50"/>
      <c r="AJ100" s="123"/>
      <c r="AK100" s="123"/>
    </row>
    <row r="101" spans="2:37" ht="15.5" hidden="1">
      <c r="B101" s="18"/>
      <c r="C101" s="78">
        <v>78000</v>
      </c>
      <c r="D101" s="79">
        <f t="shared" si="14"/>
        <v>6670.5940503593711</v>
      </c>
      <c r="E101" s="79">
        <f t="shared" si="13"/>
        <v>3430.7080821982927</v>
      </c>
      <c r="F101" s="79">
        <f t="shared" si="13"/>
        <v>2346.4951001420136</v>
      </c>
      <c r="G101" s="79">
        <f t="shared" si="13"/>
        <v>1845.8116743063811</v>
      </c>
      <c r="H101" s="79">
        <f t="shared" si="13"/>
        <v>1522.1439201730764</v>
      </c>
      <c r="I101" s="79">
        <f t="shared" si="13"/>
        <v>1307.0932385295985</v>
      </c>
      <c r="J101" s="79">
        <f t="shared" si="13"/>
        <v>1154.1066814954781</v>
      </c>
      <c r="K101" s="79">
        <f t="shared" si="22"/>
        <v>1039.9073503583954</v>
      </c>
      <c r="L101" s="79">
        <f t="shared" si="15"/>
        <v>951.563264353048</v>
      </c>
      <c r="M101" s="79">
        <f t="shared" si="16"/>
        <v>881.31490907171508</v>
      </c>
      <c r="N101" s="83">
        <f t="shared" si="17"/>
        <v>771.362853120875</v>
      </c>
      <c r="O101" s="84">
        <f t="shared" si="18"/>
        <v>723.37251678892198</v>
      </c>
      <c r="P101" s="84">
        <f t="shared" si="19"/>
        <v>682.96978665143968</v>
      </c>
      <c r="Q101" s="84">
        <f t="shared" si="20"/>
        <v>648.52755454152111</v>
      </c>
      <c r="R101" s="85">
        <f t="shared" si="21"/>
        <v>618.85252808600069</v>
      </c>
      <c r="S101" s="21"/>
      <c r="AD101" s="120"/>
      <c r="AE101" s="121"/>
      <c r="AF101" s="122"/>
      <c r="AG101" s="122"/>
      <c r="AH101" s="66"/>
      <c r="AI101" s="66"/>
      <c r="AJ101" s="123"/>
      <c r="AK101" s="123"/>
    </row>
    <row r="102" spans="2:37" ht="15.5" hidden="1">
      <c r="B102" s="18"/>
      <c r="C102" s="78">
        <v>79000</v>
      </c>
      <c r="D102" s="79">
        <f t="shared" si="14"/>
        <v>6756.1144869024401</v>
      </c>
      <c r="E102" s="79">
        <f t="shared" si="13"/>
        <v>3474.6915191495523</v>
      </c>
      <c r="F102" s="79">
        <f t="shared" si="13"/>
        <v>2376.5783706566549</v>
      </c>
      <c r="G102" s="79">
        <f t="shared" si="13"/>
        <v>1869.4759265410783</v>
      </c>
      <c r="H102" s="79">
        <f t="shared" si="13"/>
        <v>1541.658585816321</v>
      </c>
      <c r="I102" s="79">
        <f t="shared" si="13"/>
        <v>1323.8508441517729</v>
      </c>
      <c r="J102" s="79">
        <f t="shared" si="13"/>
        <v>1168.9029210018302</v>
      </c>
      <c r="K102" s="79">
        <f t="shared" si="22"/>
        <v>1053.2394958758107</v>
      </c>
      <c r="L102" s="79">
        <f t="shared" si="15"/>
        <v>963.76279338321535</v>
      </c>
      <c r="M102" s="79">
        <f t="shared" si="16"/>
        <v>892.61381816237804</v>
      </c>
      <c r="N102" s="83">
        <f t="shared" si="17"/>
        <v>781.2521204685786</v>
      </c>
      <c r="O102" s="84">
        <f t="shared" si="18"/>
        <v>732.64652341442104</v>
      </c>
      <c r="P102" s="84">
        <f t="shared" si="19"/>
        <v>691.72580955722731</v>
      </c>
      <c r="Q102" s="84">
        <f t="shared" si="20"/>
        <v>656.84201036897639</v>
      </c>
      <c r="R102" s="85">
        <f t="shared" si="21"/>
        <v>626.78653485633401</v>
      </c>
      <c r="S102" s="21"/>
      <c r="AD102" s="115"/>
      <c r="AE102" s="66"/>
      <c r="AF102" s="66"/>
      <c r="AG102" s="66"/>
      <c r="AH102" s="66"/>
      <c r="AI102" s="66"/>
      <c r="AJ102" s="124"/>
      <c r="AK102" s="124"/>
    </row>
    <row r="103" spans="2:37" ht="15.5">
      <c r="B103" s="18"/>
      <c r="C103" s="78">
        <v>80000</v>
      </c>
      <c r="D103" s="79">
        <f t="shared" si="14"/>
        <v>6841.6349234455083</v>
      </c>
      <c r="E103" s="79">
        <f t="shared" si="13"/>
        <v>3518.6749561008128</v>
      </c>
      <c r="F103" s="79">
        <f t="shared" si="13"/>
        <v>2406.6616411712962</v>
      </c>
      <c r="G103" s="79">
        <f t="shared" si="13"/>
        <v>1893.1401787757754</v>
      </c>
      <c r="H103" s="79">
        <f t="shared" si="13"/>
        <v>1561.1732514595656</v>
      </c>
      <c r="I103" s="79">
        <f t="shared" si="13"/>
        <v>1340.6084497739471</v>
      </c>
      <c r="J103" s="79">
        <f t="shared" si="13"/>
        <v>1183.6991605081826</v>
      </c>
      <c r="K103" s="79">
        <f t="shared" si="22"/>
        <v>1066.5716413932262</v>
      </c>
      <c r="L103" s="79">
        <f t="shared" si="15"/>
        <v>975.96232241338259</v>
      </c>
      <c r="M103" s="79">
        <f t="shared" si="16"/>
        <v>903.912727253041</v>
      </c>
      <c r="N103" s="88">
        <f t="shared" si="17"/>
        <v>791.14138781628196</v>
      </c>
      <c r="O103" s="89">
        <f t="shared" si="18"/>
        <v>741.9205300399201</v>
      </c>
      <c r="P103" s="89">
        <f t="shared" si="19"/>
        <v>700.48183246301505</v>
      </c>
      <c r="Q103" s="89">
        <f t="shared" si="20"/>
        <v>665.15646619643189</v>
      </c>
      <c r="R103" s="90">
        <f t="shared" si="21"/>
        <v>634.72054162666734</v>
      </c>
      <c r="S103" s="21"/>
      <c r="AD103" s="120"/>
      <c r="AE103" s="125"/>
      <c r="AF103" s="128"/>
      <c r="AG103" s="122"/>
      <c r="AH103" s="66"/>
      <c r="AI103" s="50"/>
      <c r="AJ103" s="123"/>
      <c r="AK103" s="123"/>
    </row>
    <row r="104" spans="2:37" ht="15.5" hidden="1">
      <c r="B104" s="18"/>
      <c r="C104" s="78">
        <v>81000</v>
      </c>
      <c r="D104" s="79">
        <f t="shared" si="14"/>
        <v>6927.1553599885774</v>
      </c>
      <c r="E104" s="79">
        <f t="shared" si="13"/>
        <v>3562.6583930520724</v>
      </c>
      <c r="F104" s="79">
        <f t="shared" si="13"/>
        <v>2436.744911685937</v>
      </c>
      <c r="G104" s="79">
        <f t="shared" si="13"/>
        <v>1916.8044310104726</v>
      </c>
      <c r="H104" s="79">
        <f t="shared" si="13"/>
        <v>1580.6879171028102</v>
      </c>
      <c r="I104" s="79">
        <f t="shared" si="13"/>
        <v>1357.3660553961215</v>
      </c>
      <c r="J104" s="79">
        <f t="shared" si="13"/>
        <v>1198.4954000145349</v>
      </c>
      <c r="K104" s="79">
        <f t="shared" si="22"/>
        <v>1079.9037869106414</v>
      </c>
      <c r="L104" s="79">
        <f t="shared" si="15"/>
        <v>988.16185144354984</v>
      </c>
      <c r="M104" s="79">
        <f t="shared" si="16"/>
        <v>915.21163634370419</v>
      </c>
      <c r="N104" s="83">
        <f t="shared" si="17"/>
        <v>801.03065516398556</v>
      </c>
      <c r="O104" s="84">
        <f t="shared" si="18"/>
        <v>751.19453666541904</v>
      </c>
      <c r="P104" s="84">
        <f t="shared" si="19"/>
        <v>709.23785536880268</v>
      </c>
      <c r="Q104" s="84">
        <f t="shared" si="20"/>
        <v>673.47092202388717</v>
      </c>
      <c r="R104" s="85">
        <f t="shared" si="21"/>
        <v>642.65454839700067</v>
      </c>
      <c r="S104" s="21"/>
      <c r="AD104" s="120"/>
      <c r="AE104" s="125"/>
      <c r="AF104" s="128"/>
      <c r="AG104" s="122"/>
      <c r="AH104" s="66"/>
      <c r="AI104" s="50"/>
      <c r="AJ104" s="123"/>
      <c r="AK104" s="123"/>
    </row>
    <row r="105" spans="2:37" ht="15.5" hidden="1">
      <c r="B105" s="18"/>
      <c r="C105" s="78">
        <v>82000</v>
      </c>
      <c r="D105" s="79">
        <f t="shared" si="14"/>
        <v>7012.6757965316465</v>
      </c>
      <c r="E105" s="79">
        <f t="shared" si="13"/>
        <v>3606.6418300033329</v>
      </c>
      <c r="F105" s="79">
        <f t="shared" si="13"/>
        <v>2466.8281822005783</v>
      </c>
      <c r="G105" s="79">
        <f t="shared" si="13"/>
        <v>1940.4686832451698</v>
      </c>
      <c r="H105" s="79">
        <f t="shared" si="13"/>
        <v>1600.2025827460545</v>
      </c>
      <c r="I105" s="79">
        <f t="shared" si="13"/>
        <v>1374.1236610182959</v>
      </c>
      <c r="J105" s="79">
        <f t="shared" si="13"/>
        <v>1213.2916395208872</v>
      </c>
      <c r="K105" s="79">
        <f t="shared" si="22"/>
        <v>1093.2359324280567</v>
      </c>
      <c r="L105" s="79">
        <f t="shared" si="15"/>
        <v>1000.3613804737171</v>
      </c>
      <c r="M105" s="79">
        <f t="shared" si="16"/>
        <v>926.51054543436715</v>
      </c>
      <c r="N105" s="83">
        <f t="shared" si="17"/>
        <v>810.91992251168915</v>
      </c>
      <c r="O105" s="84">
        <f t="shared" si="18"/>
        <v>760.46854329091798</v>
      </c>
      <c r="P105" s="84">
        <f t="shared" si="19"/>
        <v>717.99387827459043</v>
      </c>
      <c r="Q105" s="84">
        <f t="shared" si="20"/>
        <v>681.78537785134267</v>
      </c>
      <c r="R105" s="85">
        <f t="shared" si="21"/>
        <v>650.58855516733411</v>
      </c>
      <c r="S105" s="21"/>
      <c r="AD105" s="120"/>
      <c r="AE105" s="125"/>
      <c r="AF105" s="128"/>
      <c r="AG105" s="122"/>
      <c r="AH105" s="66"/>
      <c r="AI105" s="50"/>
      <c r="AJ105" s="123"/>
      <c r="AK105" s="123"/>
    </row>
    <row r="106" spans="2:37" ht="15.5" hidden="1">
      <c r="B106" s="18"/>
      <c r="C106" s="78">
        <v>83000</v>
      </c>
      <c r="D106" s="79">
        <f t="shared" si="14"/>
        <v>7098.1962330747147</v>
      </c>
      <c r="E106" s="79">
        <f t="shared" si="13"/>
        <v>3650.6252669545929</v>
      </c>
      <c r="F106" s="79">
        <f t="shared" si="13"/>
        <v>2496.9114527152201</v>
      </c>
      <c r="G106" s="79">
        <f t="shared" si="13"/>
        <v>1964.132935479867</v>
      </c>
      <c r="H106" s="79">
        <f t="shared" si="13"/>
        <v>1619.7172483892991</v>
      </c>
      <c r="I106" s="79">
        <f t="shared" si="13"/>
        <v>1390.8812666404701</v>
      </c>
      <c r="J106" s="79">
        <f t="shared" si="13"/>
        <v>1228.0878790272395</v>
      </c>
      <c r="K106" s="79">
        <f t="shared" si="22"/>
        <v>1106.5680779454719</v>
      </c>
      <c r="L106" s="79">
        <f t="shared" si="15"/>
        <v>1012.5609095038843</v>
      </c>
      <c r="M106" s="79">
        <f t="shared" si="16"/>
        <v>937.80945452503011</v>
      </c>
      <c r="N106" s="83">
        <f t="shared" si="17"/>
        <v>820.80918985939252</v>
      </c>
      <c r="O106" s="84">
        <f t="shared" si="18"/>
        <v>769.74254991641703</v>
      </c>
      <c r="P106" s="84">
        <f t="shared" si="19"/>
        <v>726.74990118037806</v>
      </c>
      <c r="Q106" s="84">
        <f t="shared" si="20"/>
        <v>690.09983367879806</v>
      </c>
      <c r="R106" s="85">
        <f t="shared" si="21"/>
        <v>658.52256193766743</v>
      </c>
      <c r="S106" s="21"/>
      <c r="AD106" s="120"/>
      <c r="AE106" s="125"/>
      <c r="AF106" s="128"/>
      <c r="AG106" s="122"/>
      <c r="AH106" s="66"/>
      <c r="AI106" s="50"/>
      <c r="AJ106" s="123"/>
      <c r="AK106" s="123"/>
    </row>
    <row r="107" spans="2:37" ht="15.5" hidden="1">
      <c r="B107" s="18"/>
      <c r="C107" s="78">
        <v>84000</v>
      </c>
      <c r="D107" s="79">
        <f t="shared" si="14"/>
        <v>7183.7166696177846</v>
      </c>
      <c r="E107" s="79">
        <f t="shared" si="13"/>
        <v>3694.608703905853</v>
      </c>
      <c r="F107" s="79">
        <f t="shared" si="13"/>
        <v>2526.9947232298614</v>
      </c>
      <c r="G107" s="79">
        <f t="shared" si="13"/>
        <v>1987.7971877145642</v>
      </c>
      <c r="H107" s="79">
        <f t="shared" si="13"/>
        <v>1639.2319140325437</v>
      </c>
      <c r="I107" s="79">
        <f t="shared" si="13"/>
        <v>1407.6388722626443</v>
      </c>
      <c r="J107" s="79">
        <f t="shared" si="13"/>
        <v>1242.8841185335918</v>
      </c>
      <c r="K107" s="79">
        <f t="shared" si="22"/>
        <v>1119.9002234628874</v>
      </c>
      <c r="L107" s="79">
        <f t="shared" si="15"/>
        <v>1024.7604385340517</v>
      </c>
      <c r="M107" s="79">
        <f t="shared" si="16"/>
        <v>949.10836361569307</v>
      </c>
      <c r="N107" s="83">
        <f t="shared" si="17"/>
        <v>830.69845720709611</v>
      </c>
      <c r="O107" s="84">
        <f t="shared" si="18"/>
        <v>779.01655654191597</v>
      </c>
      <c r="P107" s="84">
        <f t="shared" si="19"/>
        <v>735.50592408616569</v>
      </c>
      <c r="Q107" s="84">
        <f t="shared" si="20"/>
        <v>698.41428950625345</v>
      </c>
      <c r="R107" s="85">
        <f t="shared" si="21"/>
        <v>666.45656870800076</v>
      </c>
      <c r="S107" s="21"/>
      <c r="AE107" s="125"/>
      <c r="AI107" s="66"/>
    </row>
    <row r="108" spans="2:37" ht="15.5">
      <c r="B108" s="18"/>
      <c r="C108" s="86">
        <v>85000</v>
      </c>
      <c r="D108" s="87">
        <f t="shared" si="14"/>
        <v>7269.2371061608528</v>
      </c>
      <c r="E108" s="87">
        <f t="shared" si="13"/>
        <v>3738.5921408571135</v>
      </c>
      <c r="F108" s="87">
        <f t="shared" si="13"/>
        <v>2557.0779937445022</v>
      </c>
      <c r="G108" s="87">
        <f t="shared" si="13"/>
        <v>2011.4614399492614</v>
      </c>
      <c r="H108" s="87">
        <f t="shared" si="13"/>
        <v>1658.7465796757883</v>
      </c>
      <c r="I108" s="87">
        <f t="shared" si="13"/>
        <v>1424.3964778848188</v>
      </c>
      <c r="J108" s="87">
        <f t="shared" si="13"/>
        <v>1257.6803580399442</v>
      </c>
      <c r="K108" s="87">
        <f t="shared" si="22"/>
        <v>1133.2323689803027</v>
      </c>
      <c r="L108" s="87">
        <f t="shared" si="15"/>
        <v>1036.9599675642189</v>
      </c>
      <c r="M108" s="87">
        <f t="shared" si="16"/>
        <v>960.40727270635614</v>
      </c>
      <c r="N108" s="88">
        <f t="shared" si="17"/>
        <v>840.58772455479971</v>
      </c>
      <c r="O108" s="89">
        <f t="shared" si="18"/>
        <v>788.29056316741503</v>
      </c>
      <c r="P108" s="89">
        <f t="shared" si="19"/>
        <v>744.26194699195355</v>
      </c>
      <c r="Q108" s="89">
        <f t="shared" si="20"/>
        <v>706.72874533370884</v>
      </c>
      <c r="R108" s="90">
        <f t="shared" si="21"/>
        <v>674.39057547833409</v>
      </c>
      <c r="S108" s="21"/>
      <c r="AD108" s="115"/>
      <c r="AE108" s="66"/>
      <c r="AF108" s="66"/>
      <c r="AG108" s="66"/>
      <c r="AH108" s="66"/>
      <c r="AI108" s="66"/>
      <c r="AJ108" s="124"/>
      <c r="AK108" s="124"/>
    </row>
    <row r="109" spans="2:37" ht="15.5" hidden="1">
      <c r="B109" s="18"/>
      <c r="C109" s="78">
        <v>86000</v>
      </c>
      <c r="D109" s="79">
        <f t="shared" si="14"/>
        <v>7354.7575427039219</v>
      </c>
      <c r="E109" s="79">
        <f t="shared" si="13"/>
        <v>3782.5755778083735</v>
      </c>
      <c r="F109" s="79">
        <f t="shared" si="13"/>
        <v>2587.1612642591435</v>
      </c>
      <c r="G109" s="79">
        <f t="shared" si="13"/>
        <v>2035.1256921839586</v>
      </c>
      <c r="H109" s="79">
        <f t="shared" si="13"/>
        <v>1678.2612453190329</v>
      </c>
      <c r="I109" s="79">
        <f t="shared" si="13"/>
        <v>1441.1540835069932</v>
      </c>
      <c r="J109" s="79">
        <f t="shared" si="13"/>
        <v>1272.4765975462963</v>
      </c>
      <c r="K109" s="79">
        <f t="shared" si="22"/>
        <v>1146.5645144977179</v>
      </c>
      <c r="L109" s="79">
        <f t="shared" si="15"/>
        <v>1049.1594965943862</v>
      </c>
      <c r="M109" s="79">
        <f t="shared" si="16"/>
        <v>971.70618179701921</v>
      </c>
      <c r="N109" s="83">
        <f t="shared" si="17"/>
        <v>850.47699190250319</v>
      </c>
      <c r="O109" s="84">
        <f t="shared" si="18"/>
        <v>797.56456979291409</v>
      </c>
      <c r="P109" s="84">
        <f t="shared" si="19"/>
        <v>753.01796989774118</v>
      </c>
      <c r="Q109" s="84">
        <f t="shared" si="20"/>
        <v>715.04320116116423</v>
      </c>
      <c r="R109" s="85">
        <f t="shared" si="21"/>
        <v>682.32458224866741</v>
      </c>
      <c r="S109" s="21"/>
      <c r="AD109" s="120"/>
      <c r="AE109" s="125"/>
      <c r="AF109" s="128"/>
      <c r="AG109" s="122"/>
      <c r="AH109" s="66"/>
      <c r="AI109" s="50"/>
      <c r="AJ109" s="123"/>
      <c r="AK109" s="123"/>
    </row>
    <row r="110" spans="2:37" ht="15.5" hidden="1">
      <c r="B110" s="18"/>
      <c r="C110" s="78">
        <v>87000</v>
      </c>
      <c r="D110" s="79">
        <f t="shared" si="14"/>
        <v>7440.277979246991</v>
      </c>
      <c r="E110" s="79">
        <f t="shared" si="13"/>
        <v>3826.5590147596336</v>
      </c>
      <c r="F110" s="79">
        <f t="shared" si="13"/>
        <v>2617.2445347737848</v>
      </c>
      <c r="G110" s="79">
        <f t="shared" si="13"/>
        <v>2058.7899444186555</v>
      </c>
      <c r="H110" s="79">
        <f t="shared" si="13"/>
        <v>1697.7759109622773</v>
      </c>
      <c r="I110" s="79">
        <f t="shared" si="13"/>
        <v>1457.9116891291676</v>
      </c>
      <c r="J110" s="79">
        <f t="shared" si="13"/>
        <v>1287.2728370526486</v>
      </c>
      <c r="K110" s="79">
        <f t="shared" si="22"/>
        <v>1159.8966600151334</v>
      </c>
      <c r="L110" s="79">
        <f t="shared" si="15"/>
        <v>1061.3590256245536</v>
      </c>
      <c r="M110" s="79">
        <f t="shared" si="16"/>
        <v>983.00509088768217</v>
      </c>
      <c r="N110" s="83">
        <f t="shared" si="17"/>
        <v>860.36625925020667</v>
      </c>
      <c r="O110" s="84">
        <f t="shared" si="18"/>
        <v>806.83857641841303</v>
      </c>
      <c r="P110" s="84">
        <f t="shared" si="19"/>
        <v>761.77399280352881</v>
      </c>
      <c r="Q110" s="84">
        <f t="shared" si="20"/>
        <v>723.35765698861962</v>
      </c>
      <c r="R110" s="85">
        <f t="shared" si="21"/>
        <v>690.25858901900062</v>
      </c>
      <c r="S110" s="21"/>
      <c r="AD110" s="120"/>
      <c r="AE110" s="125"/>
      <c r="AF110" s="128"/>
      <c r="AG110" s="122"/>
      <c r="AH110" s="66"/>
      <c r="AI110" s="50"/>
      <c r="AJ110" s="123"/>
      <c r="AK110" s="123"/>
    </row>
    <row r="111" spans="2:37" ht="15.5" hidden="1">
      <c r="B111" s="18"/>
      <c r="C111" s="78">
        <v>88000</v>
      </c>
      <c r="D111" s="79">
        <f t="shared" si="14"/>
        <v>7525.7984157900592</v>
      </c>
      <c r="E111" s="79">
        <f t="shared" si="13"/>
        <v>3870.5424517108936</v>
      </c>
      <c r="F111" s="79">
        <f t="shared" si="13"/>
        <v>2647.3278052884261</v>
      </c>
      <c r="G111" s="79">
        <f t="shared" si="13"/>
        <v>2082.4541966533529</v>
      </c>
      <c r="H111" s="79">
        <f t="shared" si="13"/>
        <v>1717.2905766055219</v>
      </c>
      <c r="I111" s="79">
        <f t="shared" si="13"/>
        <v>1474.6692947513418</v>
      </c>
      <c r="J111" s="79">
        <f t="shared" si="13"/>
        <v>1302.0690765590009</v>
      </c>
      <c r="K111" s="79">
        <f t="shared" si="22"/>
        <v>1173.2288055325489</v>
      </c>
      <c r="L111" s="79">
        <f t="shared" si="15"/>
        <v>1073.5585546547209</v>
      </c>
      <c r="M111" s="79">
        <f t="shared" si="16"/>
        <v>994.30399997834525</v>
      </c>
      <c r="N111" s="83">
        <f t="shared" si="17"/>
        <v>870.25552659791026</v>
      </c>
      <c r="O111" s="84">
        <f t="shared" si="18"/>
        <v>816.11258304391208</v>
      </c>
      <c r="P111" s="84">
        <f t="shared" si="19"/>
        <v>770.53001570931656</v>
      </c>
      <c r="Q111" s="84">
        <f t="shared" si="20"/>
        <v>731.67211281607501</v>
      </c>
      <c r="R111" s="85">
        <f t="shared" si="21"/>
        <v>698.19259578933406</v>
      </c>
      <c r="S111" s="21"/>
      <c r="AD111" s="120"/>
      <c r="AE111" s="125"/>
      <c r="AF111" s="128"/>
      <c r="AG111" s="122"/>
      <c r="AH111" s="66"/>
      <c r="AI111" s="50"/>
      <c r="AJ111" s="123"/>
      <c r="AK111" s="123"/>
    </row>
    <row r="112" spans="2:37" ht="15.5" hidden="1">
      <c r="B112" s="18"/>
      <c r="C112" s="78">
        <v>89000</v>
      </c>
      <c r="D112" s="79">
        <f t="shared" si="14"/>
        <v>7611.3188523331282</v>
      </c>
      <c r="E112" s="79">
        <f t="shared" si="13"/>
        <v>3914.5258886621541</v>
      </c>
      <c r="F112" s="79">
        <f t="shared" si="13"/>
        <v>2677.411075803067</v>
      </c>
      <c r="G112" s="79">
        <f t="shared" si="13"/>
        <v>2106.1184488880499</v>
      </c>
      <c r="H112" s="79">
        <f t="shared" si="13"/>
        <v>1736.8052422487665</v>
      </c>
      <c r="I112" s="79">
        <f t="shared" si="13"/>
        <v>1491.4269003735162</v>
      </c>
      <c r="J112" s="79">
        <f t="shared" si="13"/>
        <v>1316.8653160653532</v>
      </c>
      <c r="K112" s="79">
        <f t="shared" si="22"/>
        <v>1186.5609510499642</v>
      </c>
      <c r="L112" s="79">
        <f t="shared" si="15"/>
        <v>1085.7580836848881</v>
      </c>
      <c r="M112" s="79">
        <f t="shared" si="16"/>
        <v>1005.6029090690082</v>
      </c>
      <c r="N112" s="83">
        <f t="shared" si="17"/>
        <v>880.14479394561386</v>
      </c>
      <c r="O112" s="84">
        <f t="shared" si="18"/>
        <v>825.38658966941102</v>
      </c>
      <c r="P112" s="84">
        <f t="shared" si="19"/>
        <v>779.28603861510419</v>
      </c>
      <c r="Q112" s="84">
        <f t="shared" si="20"/>
        <v>739.9865686435304</v>
      </c>
      <c r="R112" s="85">
        <f t="shared" si="21"/>
        <v>706.12660255966739</v>
      </c>
      <c r="S112" s="21"/>
      <c r="AD112" s="120"/>
      <c r="AE112" s="125"/>
      <c r="AF112" s="128"/>
      <c r="AG112" s="122"/>
      <c r="AH112" s="66"/>
      <c r="AI112" s="50"/>
      <c r="AJ112" s="123"/>
      <c r="AK112" s="123"/>
    </row>
    <row r="113" spans="2:37" ht="15.5">
      <c r="B113" s="18"/>
      <c r="C113" s="78">
        <v>90000</v>
      </c>
      <c r="D113" s="79">
        <f t="shared" si="14"/>
        <v>7696.8392888761973</v>
      </c>
      <c r="E113" s="79">
        <f t="shared" si="13"/>
        <v>3958.5093256134141</v>
      </c>
      <c r="F113" s="79">
        <f t="shared" si="13"/>
        <v>2707.4943463177083</v>
      </c>
      <c r="G113" s="79">
        <f t="shared" si="13"/>
        <v>2129.7827011227473</v>
      </c>
      <c r="H113" s="79">
        <f t="shared" si="13"/>
        <v>1756.3199078920113</v>
      </c>
      <c r="I113" s="79">
        <f t="shared" si="13"/>
        <v>1508.1845059956906</v>
      </c>
      <c r="J113" s="79">
        <f t="shared" si="13"/>
        <v>1331.6615555717055</v>
      </c>
      <c r="K113" s="79">
        <f t="shared" si="22"/>
        <v>1199.8930965673794</v>
      </c>
      <c r="L113" s="79">
        <f t="shared" si="15"/>
        <v>1097.9576127150553</v>
      </c>
      <c r="M113" s="79">
        <f t="shared" si="16"/>
        <v>1016.9018181596712</v>
      </c>
      <c r="N113" s="88">
        <f t="shared" si="17"/>
        <v>890.03406129331722</v>
      </c>
      <c r="O113" s="89">
        <f t="shared" si="18"/>
        <v>834.66059629491008</v>
      </c>
      <c r="P113" s="89">
        <f t="shared" si="19"/>
        <v>788.04206152089193</v>
      </c>
      <c r="Q113" s="89">
        <f t="shared" si="20"/>
        <v>748.30102447098591</v>
      </c>
      <c r="R113" s="90">
        <f t="shared" si="21"/>
        <v>714.06060933000072</v>
      </c>
      <c r="S113" s="21"/>
      <c r="AD113" s="115"/>
      <c r="AE113" s="66"/>
      <c r="AF113" s="66"/>
      <c r="AG113" s="66"/>
      <c r="AH113" s="66"/>
      <c r="AI113" s="66"/>
      <c r="AJ113" s="124"/>
      <c r="AK113" s="124"/>
    </row>
    <row r="114" spans="2:37" ht="15.5" hidden="1">
      <c r="B114" s="18"/>
      <c r="C114" s="78">
        <v>91000</v>
      </c>
      <c r="D114" s="79">
        <f t="shared" si="14"/>
        <v>7782.3597254192655</v>
      </c>
      <c r="E114" s="79">
        <f t="shared" si="13"/>
        <v>4002.4927625646742</v>
      </c>
      <c r="F114" s="79">
        <f t="shared" si="13"/>
        <v>2737.5776168323496</v>
      </c>
      <c r="G114" s="79">
        <f t="shared" si="13"/>
        <v>2153.4469533574443</v>
      </c>
      <c r="H114" s="79">
        <f t="shared" si="13"/>
        <v>1775.8345735352559</v>
      </c>
      <c r="I114" s="79">
        <f t="shared" si="13"/>
        <v>1524.9421116178648</v>
      </c>
      <c r="J114" s="79">
        <f t="shared" si="13"/>
        <v>1346.4577950780579</v>
      </c>
      <c r="K114" s="79">
        <f t="shared" si="22"/>
        <v>1213.2252420847947</v>
      </c>
      <c r="L114" s="79">
        <f t="shared" si="15"/>
        <v>1110.1571417452228</v>
      </c>
      <c r="M114" s="79">
        <f t="shared" si="16"/>
        <v>1028.2007272503342</v>
      </c>
      <c r="N114" s="83">
        <f t="shared" si="17"/>
        <v>899.92332864102082</v>
      </c>
      <c r="O114" s="84">
        <f t="shared" si="18"/>
        <v>843.93460292040902</v>
      </c>
      <c r="P114" s="84">
        <f t="shared" si="19"/>
        <v>796.79808442667957</v>
      </c>
      <c r="Q114" s="84">
        <f t="shared" si="20"/>
        <v>756.61548029844118</v>
      </c>
      <c r="R114" s="85">
        <f t="shared" si="21"/>
        <v>721.99461610033404</v>
      </c>
      <c r="S114" s="21"/>
      <c r="AD114" s="120"/>
      <c r="AE114" s="125"/>
      <c r="AF114" s="128"/>
      <c r="AG114" s="122"/>
      <c r="AH114" s="66"/>
      <c r="AI114" s="66"/>
      <c r="AJ114" s="123"/>
      <c r="AK114" s="123"/>
    </row>
    <row r="115" spans="2:37" ht="15.5" hidden="1">
      <c r="B115" s="18"/>
      <c r="C115" s="78">
        <v>92000</v>
      </c>
      <c r="D115" s="79">
        <f t="shared" si="14"/>
        <v>7867.8801619623355</v>
      </c>
      <c r="E115" s="79">
        <f t="shared" si="13"/>
        <v>4046.4761995159347</v>
      </c>
      <c r="F115" s="79">
        <f t="shared" si="13"/>
        <v>2767.6608873469909</v>
      </c>
      <c r="G115" s="79">
        <f t="shared" si="13"/>
        <v>2177.1112055921417</v>
      </c>
      <c r="H115" s="79">
        <f t="shared" si="13"/>
        <v>1795.3492391785001</v>
      </c>
      <c r="I115" s="79">
        <f t="shared" si="13"/>
        <v>1541.6997172400393</v>
      </c>
      <c r="J115" s="79">
        <f t="shared" si="13"/>
        <v>1361.25403458441</v>
      </c>
      <c r="K115" s="79">
        <f t="shared" si="22"/>
        <v>1226.5573876022102</v>
      </c>
      <c r="L115" s="79">
        <f t="shared" si="15"/>
        <v>1122.3566707753901</v>
      </c>
      <c r="M115" s="79">
        <f t="shared" si="16"/>
        <v>1039.4996363409973</v>
      </c>
      <c r="N115" s="83">
        <f t="shared" si="17"/>
        <v>909.81259598872441</v>
      </c>
      <c r="O115" s="84">
        <f t="shared" si="18"/>
        <v>853.20860954590796</v>
      </c>
      <c r="P115" s="84">
        <f t="shared" si="19"/>
        <v>805.5541073324672</v>
      </c>
      <c r="Q115" s="84">
        <f t="shared" si="20"/>
        <v>764.92993612589669</v>
      </c>
      <c r="R115" s="85">
        <f t="shared" si="21"/>
        <v>729.92862287066737</v>
      </c>
      <c r="S115" s="21"/>
      <c r="AD115" s="120"/>
      <c r="AE115" s="125"/>
      <c r="AF115" s="128"/>
      <c r="AG115" s="122"/>
      <c r="AH115" s="66"/>
      <c r="AI115" s="66"/>
      <c r="AJ115" s="123"/>
      <c r="AK115" s="123"/>
    </row>
    <row r="116" spans="2:37" ht="15.5" hidden="1">
      <c r="B116" s="18"/>
      <c r="C116" s="78">
        <v>93000</v>
      </c>
      <c r="D116" s="79">
        <f t="shared" si="14"/>
        <v>7953.4005985054037</v>
      </c>
      <c r="E116" s="79">
        <f t="shared" si="13"/>
        <v>4090.4596364671943</v>
      </c>
      <c r="F116" s="79">
        <f t="shared" si="13"/>
        <v>2797.7441578616317</v>
      </c>
      <c r="G116" s="79">
        <f t="shared" si="13"/>
        <v>2200.7754578268386</v>
      </c>
      <c r="H116" s="79">
        <f t="shared" si="13"/>
        <v>1814.8639048217449</v>
      </c>
      <c r="I116" s="79">
        <f t="shared" si="13"/>
        <v>1558.4573228622137</v>
      </c>
      <c r="J116" s="79">
        <f t="shared" si="13"/>
        <v>1376.0502740907623</v>
      </c>
      <c r="K116" s="79">
        <f t="shared" si="22"/>
        <v>1239.8895331196254</v>
      </c>
      <c r="L116" s="79">
        <f t="shared" si="15"/>
        <v>1134.5561998055573</v>
      </c>
      <c r="M116" s="79">
        <f t="shared" si="16"/>
        <v>1050.7985454316604</v>
      </c>
      <c r="N116" s="83">
        <f t="shared" si="17"/>
        <v>919.70186333642778</v>
      </c>
      <c r="O116" s="84">
        <f t="shared" si="18"/>
        <v>862.48261617140702</v>
      </c>
      <c r="P116" s="84">
        <f t="shared" si="19"/>
        <v>814.31013023825506</v>
      </c>
      <c r="Q116" s="84">
        <f t="shared" si="20"/>
        <v>773.24439195335196</v>
      </c>
      <c r="R116" s="85">
        <f t="shared" si="21"/>
        <v>737.86262964100069</v>
      </c>
      <c r="S116" s="21"/>
      <c r="AD116" s="120"/>
      <c r="AE116" s="125"/>
      <c r="AF116" s="128"/>
      <c r="AG116" s="122"/>
      <c r="AH116" s="66"/>
      <c r="AI116" s="66"/>
      <c r="AJ116" s="123"/>
      <c r="AK116" s="123"/>
    </row>
    <row r="117" spans="2:37" ht="15.5" hidden="1">
      <c r="B117" s="18"/>
      <c r="C117" s="78">
        <v>94000</v>
      </c>
      <c r="D117" s="79">
        <f t="shared" si="14"/>
        <v>8038.9210350484727</v>
      </c>
      <c r="E117" s="79">
        <f t="shared" si="13"/>
        <v>4134.4430734184552</v>
      </c>
      <c r="F117" s="79">
        <f t="shared" si="13"/>
        <v>2827.827428376273</v>
      </c>
      <c r="G117" s="79">
        <f t="shared" si="13"/>
        <v>2224.4397100615361</v>
      </c>
      <c r="H117" s="79">
        <f t="shared" si="13"/>
        <v>1834.3785704649895</v>
      </c>
      <c r="I117" s="79">
        <f t="shared" si="13"/>
        <v>1575.2149284843879</v>
      </c>
      <c r="J117" s="79">
        <f t="shared" si="13"/>
        <v>1390.8465135971146</v>
      </c>
      <c r="K117" s="79">
        <f t="shared" si="22"/>
        <v>1253.2216786370407</v>
      </c>
      <c r="L117" s="79">
        <f t="shared" si="15"/>
        <v>1146.7557288357245</v>
      </c>
      <c r="M117" s="79">
        <f t="shared" si="16"/>
        <v>1062.0974545223232</v>
      </c>
      <c r="N117" s="83">
        <f t="shared" si="17"/>
        <v>929.59113068413137</v>
      </c>
      <c r="O117" s="84">
        <f t="shared" si="18"/>
        <v>871.75662279690607</v>
      </c>
      <c r="P117" s="84">
        <f t="shared" si="19"/>
        <v>823.06615314404269</v>
      </c>
      <c r="Q117" s="84">
        <f t="shared" si="20"/>
        <v>781.55884778080747</v>
      </c>
      <c r="R117" s="85">
        <f t="shared" si="21"/>
        <v>745.79663641133413</v>
      </c>
      <c r="S117" s="21"/>
      <c r="AD117" s="120"/>
      <c r="AE117" s="125"/>
      <c r="AF117" s="128"/>
      <c r="AG117" s="122"/>
      <c r="AH117" s="66"/>
      <c r="AI117" s="66"/>
      <c r="AJ117" s="123"/>
      <c r="AK117" s="123"/>
    </row>
    <row r="118" spans="2:37" ht="15.5">
      <c r="B118" s="18"/>
      <c r="C118" s="86">
        <v>95000</v>
      </c>
      <c r="D118" s="87">
        <f t="shared" si="14"/>
        <v>8124.4414715915418</v>
      </c>
      <c r="E118" s="87">
        <f t="shared" si="13"/>
        <v>4178.4265103697144</v>
      </c>
      <c r="F118" s="87">
        <f t="shared" si="13"/>
        <v>2857.9106988909143</v>
      </c>
      <c r="G118" s="87">
        <f t="shared" si="13"/>
        <v>2248.103962296233</v>
      </c>
      <c r="H118" s="87">
        <f t="shared" si="13"/>
        <v>1853.8932361082341</v>
      </c>
      <c r="I118" s="87">
        <f t="shared" si="13"/>
        <v>1591.9725341065623</v>
      </c>
      <c r="J118" s="87">
        <f t="shared" si="13"/>
        <v>1405.6427531034669</v>
      </c>
      <c r="K118" s="87">
        <f t="shared" si="22"/>
        <v>1266.5538241544559</v>
      </c>
      <c r="L118" s="87">
        <f t="shared" si="15"/>
        <v>1158.9552578658918</v>
      </c>
      <c r="M118" s="87">
        <f t="shared" si="16"/>
        <v>1073.3963636129863</v>
      </c>
      <c r="N118" s="88">
        <f t="shared" si="17"/>
        <v>939.48039803183497</v>
      </c>
      <c r="O118" s="89">
        <f t="shared" si="18"/>
        <v>881.03062942240501</v>
      </c>
      <c r="P118" s="89">
        <f t="shared" si="19"/>
        <v>831.82217604983032</v>
      </c>
      <c r="Q118" s="89">
        <f t="shared" si="20"/>
        <v>789.87330360826275</v>
      </c>
      <c r="R118" s="90">
        <f t="shared" si="21"/>
        <v>753.73064318166746</v>
      </c>
      <c r="S118" s="21"/>
      <c r="AD118" s="115"/>
      <c r="AE118" s="66"/>
      <c r="AF118" s="66"/>
      <c r="AG118" s="66"/>
      <c r="AH118" s="66"/>
      <c r="AI118" s="66"/>
      <c r="AJ118" s="124"/>
      <c r="AK118" s="124"/>
    </row>
    <row r="119" spans="2:37" ht="15.5" hidden="1">
      <c r="B119" s="18"/>
      <c r="C119" s="78">
        <v>96000</v>
      </c>
      <c r="D119" s="79">
        <f t="shared" si="14"/>
        <v>8209.96190813461</v>
      </c>
      <c r="E119" s="79">
        <f t="shared" si="13"/>
        <v>4222.4099473209753</v>
      </c>
      <c r="F119" s="79">
        <f t="shared" si="13"/>
        <v>2887.9939694055556</v>
      </c>
      <c r="G119" s="79">
        <f t="shared" si="13"/>
        <v>2271.7682145309304</v>
      </c>
      <c r="H119" s="79">
        <f t="shared" si="13"/>
        <v>1873.4079017514787</v>
      </c>
      <c r="I119" s="79">
        <f t="shared" si="13"/>
        <v>1608.7301397287367</v>
      </c>
      <c r="J119" s="79">
        <f t="shared" si="13"/>
        <v>1420.438992609819</v>
      </c>
      <c r="K119" s="79">
        <f t="shared" si="22"/>
        <v>1279.8859696718714</v>
      </c>
      <c r="L119" s="79">
        <f t="shared" si="15"/>
        <v>1171.154786896059</v>
      </c>
      <c r="M119" s="79">
        <f t="shared" si="16"/>
        <v>1084.6952727036492</v>
      </c>
      <c r="N119" s="83">
        <f t="shared" si="17"/>
        <v>949.36966537953833</v>
      </c>
      <c r="O119" s="84">
        <f t="shared" si="18"/>
        <v>890.30463604790407</v>
      </c>
      <c r="P119" s="84">
        <f t="shared" si="19"/>
        <v>840.57819895561806</v>
      </c>
      <c r="Q119" s="84">
        <f t="shared" si="20"/>
        <v>798.18775943571825</v>
      </c>
      <c r="R119" s="85">
        <f t="shared" si="21"/>
        <v>761.66464995200079</v>
      </c>
      <c r="S119" s="21"/>
      <c r="AD119" s="120"/>
      <c r="AE119" s="125"/>
      <c r="AF119" s="128"/>
      <c r="AG119" s="122"/>
      <c r="AH119" s="66"/>
      <c r="AI119" s="50"/>
      <c r="AJ119" s="123"/>
      <c r="AK119" s="123"/>
    </row>
    <row r="120" spans="2:37" ht="15.5" hidden="1">
      <c r="B120" s="18"/>
      <c r="C120" s="78">
        <v>97000</v>
      </c>
      <c r="D120" s="79">
        <f t="shared" si="14"/>
        <v>8295.4823446776791</v>
      </c>
      <c r="E120" s="79">
        <f t="shared" si="13"/>
        <v>4266.3933842722354</v>
      </c>
      <c r="F120" s="79">
        <f t="shared" si="13"/>
        <v>2918.0772399201965</v>
      </c>
      <c r="G120" s="79">
        <f t="shared" si="13"/>
        <v>2295.4324667656274</v>
      </c>
      <c r="H120" s="79">
        <f t="shared" si="13"/>
        <v>1892.922567394723</v>
      </c>
      <c r="I120" s="79">
        <f t="shared" si="13"/>
        <v>1625.4877453509109</v>
      </c>
      <c r="J120" s="79">
        <f t="shared" si="13"/>
        <v>1435.2352321161716</v>
      </c>
      <c r="K120" s="79">
        <f t="shared" si="22"/>
        <v>1293.2181151892867</v>
      </c>
      <c r="L120" s="79">
        <f t="shared" si="15"/>
        <v>1183.3543159262265</v>
      </c>
      <c r="M120" s="79">
        <f t="shared" si="16"/>
        <v>1095.9941817943125</v>
      </c>
      <c r="N120" s="83">
        <f t="shared" si="17"/>
        <v>959.25893272724193</v>
      </c>
      <c r="O120" s="84">
        <f t="shared" si="18"/>
        <v>899.57864267340312</v>
      </c>
      <c r="P120" s="84">
        <f t="shared" si="19"/>
        <v>849.33422186140569</v>
      </c>
      <c r="Q120" s="84">
        <f t="shared" si="20"/>
        <v>806.50221526317353</v>
      </c>
      <c r="R120" s="85">
        <f t="shared" si="21"/>
        <v>769.59865672233411</v>
      </c>
      <c r="S120" s="21"/>
      <c r="AD120" s="120"/>
      <c r="AE120" s="125"/>
      <c r="AF120" s="128"/>
      <c r="AG120" s="122"/>
      <c r="AH120" s="66"/>
      <c r="AI120" s="50"/>
      <c r="AJ120" s="123"/>
      <c r="AK120" s="123"/>
    </row>
    <row r="121" spans="2:37" ht="15.5" hidden="1">
      <c r="B121" s="18"/>
      <c r="C121" s="78">
        <v>98000</v>
      </c>
      <c r="D121" s="79">
        <f t="shared" si="14"/>
        <v>8381.0027812207481</v>
      </c>
      <c r="E121" s="79">
        <f t="shared" si="13"/>
        <v>4310.3768212234954</v>
      </c>
      <c r="F121" s="79">
        <f t="shared" si="13"/>
        <v>2948.1605104348378</v>
      </c>
      <c r="G121" s="79">
        <f t="shared" si="13"/>
        <v>2319.0967190003244</v>
      </c>
      <c r="H121" s="79">
        <f t="shared" si="13"/>
        <v>1912.4372330379676</v>
      </c>
      <c r="I121" s="79">
        <f t="shared" si="13"/>
        <v>1642.2453509730854</v>
      </c>
      <c r="J121" s="79">
        <f t="shared" si="13"/>
        <v>1450.0314716225237</v>
      </c>
      <c r="K121" s="79">
        <f t="shared" si="22"/>
        <v>1306.5502607067019</v>
      </c>
      <c r="L121" s="79">
        <f t="shared" si="15"/>
        <v>1195.5538449563937</v>
      </c>
      <c r="M121" s="79">
        <f t="shared" si="16"/>
        <v>1107.2930908849753</v>
      </c>
      <c r="N121" s="83">
        <f t="shared" si="17"/>
        <v>969.14820007494552</v>
      </c>
      <c r="O121" s="84">
        <f t="shared" si="18"/>
        <v>908.85264929890207</v>
      </c>
      <c r="P121" s="84">
        <f t="shared" si="19"/>
        <v>858.09024476719344</v>
      </c>
      <c r="Q121" s="84">
        <f t="shared" si="20"/>
        <v>814.81667109062903</v>
      </c>
      <c r="R121" s="85">
        <f t="shared" si="21"/>
        <v>777.53266349266744</v>
      </c>
      <c r="S121" s="21"/>
      <c r="AD121" s="120"/>
      <c r="AE121" s="125"/>
      <c r="AF121" s="128"/>
      <c r="AG121" s="122"/>
      <c r="AH121" s="66"/>
      <c r="AI121" s="50"/>
      <c r="AJ121" s="123"/>
      <c r="AK121" s="123"/>
    </row>
    <row r="122" spans="2:37" ht="15.5" hidden="1">
      <c r="B122" s="18"/>
      <c r="C122" s="78">
        <v>99000</v>
      </c>
      <c r="D122" s="79">
        <f t="shared" si="14"/>
        <v>8466.5232177638172</v>
      </c>
      <c r="E122" s="79">
        <f t="shared" si="13"/>
        <v>4354.3602581747555</v>
      </c>
      <c r="F122" s="79">
        <f t="shared" si="13"/>
        <v>2978.2437809494791</v>
      </c>
      <c r="G122" s="79">
        <f t="shared" si="13"/>
        <v>2342.7609712350222</v>
      </c>
      <c r="H122" s="79">
        <f t="shared" si="13"/>
        <v>1931.9518986812122</v>
      </c>
      <c r="I122" s="79">
        <f t="shared" si="13"/>
        <v>1659.0029565952598</v>
      </c>
      <c r="J122" s="79">
        <f t="shared" si="13"/>
        <v>1464.8277111288762</v>
      </c>
      <c r="K122" s="79">
        <f t="shared" si="22"/>
        <v>1319.8824062241174</v>
      </c>
      <c r="L122" s="79">
        <f t="shared" si="15"/>
        <v>1207.753373986561</v>
      </c>
      <c r="M122" s="79">
        <f t="shared" si="16"/>
        <v>1118.5919999756384</v>
      </c>
      <c r="N122" s="83">
        <f t="shared" si="17"/>
        <v>979.03746742264912</v>
      </c>
      <c r="O122" s="84">
        <f t="shared" si="18"/>
        <v>918.12665592440112</v>
      </c>
      <c r="P122" s="84">
        <f t="shared" si="19"/>
        <v>866.84626767298107</v>
      </c>
      <c r="Q122" s="84">
        <f t="shared" si="20"/>
        <v>823.13112691808442</v>
      </c>
      <c r="R122" s="85">
        <f t="shared" si="21"/>
        <v>785.46667026300088</v>
      </c>
      <c r="S122" s="21"/>
      <c r="AD122" s="120"/>
      <c r="AE122" s="125"/>
      <c r="AF122" s="128"/>
      <c r="AG122" s="122"/>
      <c r="AH122" s="66"/>
      <c r="AI122" s="50"/>
      <c r="AJ122" s="123"/>
      <c r="AK122" s="123"/>
    </row>
    <row r="123" spans="2:37" ht="15.5">
      <c r="B123" s="18"/>
      <c r="C123" s="78">
        <v>100000</v>
      </c>
      <c r="D123" s="79">
        <f t="shared" si="14"/>
        <v>8552.0436543068863</v>
      </c>
      <c r="E123" s="79">
        <f t="shared" si="13"/>
        <v>4398.3436951260155</v>
      </c>
      <c r="F123" s="79">
        <f t="shared" si="13"/>
        <v>3008.3270514641199</v>
      </c>
      <c r="G123" s="79">
        <f t="shared" si="13"/>
        <v>2366.4252234697192</v>
      </c>
      <c r="H123" s="79">
        <f t="shared" si="13"/>
        <v>1951.4665643244568</v>
      </c>
      <c r="I123" s="79">
        <f t="shared" si="13"/>
        <v>1675.760562217434</v>
      </c>
      <c r="J123" s="79">
        <f t="shared" si="13"/>
        <v>1479.6239506352283</v>
      </c>
      <c r="K123" s="79">
        <f t="shared" si="22"/>
        <v>1333.2145517415327</v>
      </c>
      <c r="L123" s="79">
        <f t="shared" si="15"/>
        <v>1219.9529030167282</v>
      </c>
      <c r="M123" s="91">
        <f t="shared" si="16"/>
        <v>1129.8909090663012</v>
      </c>
      <c r="N123" s="88">
        <f t="shared" si="17"/>
        <v>988.92673477035248</v>
      </c>
      <c r="O123" s="89">
        <f t="shared" si="18"/>
        <v>927.40066254989995</v>
      </c>
      <c r="P123" s="89">
        <f t="shared" si="19"/>
        <v>875.6022905787687</v>
      </c>
      <c r="Q123" s="89">
        <f t="shared" si="20"/>
        <v>831.44558274553981</v>
      </c>
      <c r="R123" s="90">
        <f t="shared" si="21"/>
        <v>793.4006770333342</v>
      </c>
      <c r="S123" s="21"/>
      <c r="AD123" s="115"/>
      <c r="AE123" s="66"/>
      <c r="AF123" s="66"/>
      <c r="AG123" s="66"/>
      <c r="AH123" s="66"/>
      <c r="AI123" s="66"/>
      <c r="AJ123" s="124"/>
      <c r="AK123" s="124"/>
    </row>
    <row r="124" spans="2:37" ht="15.5" hidden="1">
      <c r="B124" s="18"/>
      <c r="C124" s="78">
        <v>101000</v>
      </c>
      <c r="D124" s="79">
        <f t="shared" si="14"/>
        <v>8637.5640908499554</v>
      </c>
      <c r="E124" s="79">
        <f t="shared" si="13"/>
        <v>4442.3271320772756</v>
      </c>
      <c r="F124" s="79">
        <f t="shared" si="13"/>
        <v>3038.4103219787612</v>
      </c>
      <c r="G124" s="79">
        <f t="shared" si="13"/>
        <v>2390.0894757044166</v>
      </c>
      <c r="H124" s="79">
        <f t="shared" si="13"/>
        <v>1970.9812299677014</v>
      </c>
      <c r="I124" s="79">
        <f t="shared" si="13"/>
        <v>1692.5181678396084</v>
      </c>
      <c r="J124" s="79">
        <f t="shared" si="13"/>
        <v>1494.4201901415804</v>
      </c>
      <c r="K124" s="79">
        <f t="shared" si="22"/>
        <v>1346.5466972589479</v>
      </c>
      <c r="L124" s="79">
        <f t="shared" si="15"/>
        <v>1232.1524320468955</v>
      </c>
      <c r="M124" s="79">
        <f t="shared" si="16"/>
        <v>1141.1898181569643</v>
      </c>
      <c r="N124" s="83">
        <f t="shared" si="17"/>
        <v>998.81600211805608</v>
      </c>
      <c r="O124" s="84">
        <f t="shared" si="18"/>
        <v>936.674669175399</v>
      </c>
      <c r="P124" s="84">
        <f t="shared" si="19"/>
        <v>884.35831348455656</v>
      </c>
      <c r="Q124" s="84">
        <f t="shared" si="20"/>
        <v>839.7600385729952</v>
      </c>
      <c r="R124" s="85">
        <f t="shared" si="21"/>
        <v>801.33468380366753</v>
      </c>
      <c r="S124" s="21"/>
      <c r="AD124" s="120"/>
      <c r="AE124" s="125"/>
      <c r="AF124" s="128"/>
      <c r="AG124" s="122"/>
      <c r="AH124" s="66"/>
      <c r="AI124" s="66"/>
      <c r="AJ124" s="123"/>
      <c r="AK124" s="123"/>
    </row>
    <row r="125" spans="2:37" ht="15.5" hidden="1">
      <c r="B125" s="18"/>
      <c r="C125" s="78">
        <v>102000</v>
      </c>
      <c r="D125" s="79">
        <f t="shared" si="14"/>
        <v>8723.0845273930227</v>
      </c>
      <c r="E125" s="79">
        <f t="shared" si="13"/>
        <v>4486.3105690285365</v>
      </c>
      <c r="F125" s="79">
        <f t="shared" si="13"/>
        <v>3068.4935924934025</v>
      </c>
      <c r="G125" s="79">
        <f t="shared" si="13"/>
        <v>2413.7537279391136</v>
      </c>
      <c r="H125" s="79">
        <f t="shared" si="13"/>
        <v>1990.4958956109458</v>
      </c>
      <c r="I125" s="79">
        <f t="shared" ref="I125:J125" si="23">PMT(I$11,I$6,$C125*(-1))</f>
        <v>1709.2757734617826</v>
      </c>
      <c r="J125" s="79">
        <f t="shared" si="23"/>
        <v>1509.216429647933</v>
      </c>
      <c r="K125" s="79">
        <f t="shared" si="22"/>
        <v>1359.8788427763632</v>
      </c>
      <c r="L125" s="79">
        <f t="shared" si="15"/>
        <v>1244.3519610770627</v>
      </c>
      <c r="M125" s="79">
        <f t="shared" si="16"/>
        <v>1152.4887272476274</v>
      </c>
      <c r="N125" s="83">
        <f t="shared" si="17"/>
        <v>1008.7052694657597</v>
      </c>
      <c r="O125" s="84">
        <f t="shared" si="18"/>
        <v>945.94867580089806</v>
      </c>
      <c r="P125" s="84">
        <f t="shared" si="19"/>
        <v>893.11433639034419</v>
      </c>
      <c r="Q125" s="84">
        <f t="shared" si="20"/>
        <v>848.07449440045059</v>
      </c>
      <c r="R125" s="85">
        <f t="shared" si="21"/>
        <v>809.26869057400086</v>
      </c>
      <c r="S125" s="21"/>
      <c r="AD125" s="120"/>
      <c r="AE125" s="125"/>
      <c r="AF125" s="128"/>
      <c r="AG125" s="122"/>
      <c r="AH125" s="66"/>
      <c r="AI125" s="66"/>
      <c r="AJ125" s="123"/>
      <c r="AK125" s="123"/>
    </row>
    <row r="126" spans="2:37" ht="15.5" hidden="1">
      <c r="B126" s="18"/>
      <c r="C126" s="78">
        <v>103000</v>
      </c>
      <c r="D126" s="79">
        <f t="shared" si="14"/>
        <v>8808.6049639360917</v>
      </c>
      <c r="E126" s="79">
        <f t="shared" si="14"/>
        <v>4530.2940059797957</v>
      </c>
      <c r="F126" s="79">
        <f t="shared" si="14"/>
        <v>3098.5768630080438</v>
      </c>
      <c r="G126" s="79">
        <f t="shared" si="14"/>
        <v>2437.417980173811</v>
      </c>
      <c r="H126" s="79">
        <f t="shared" si="14"/>
        <v>2010.0105612541904</v>
      </c>
      <c r="I126" s="79">
        <f t="shared" si="14"/>
        <v>1726.0333790839568</v>
      </c>
      <c r="J126" s="79">
        <f t="shared" si="14"/>
        <v>1524.012669154285</v>
      </c>
      <c r="K126" s="79">
        <f t="shared" si="22"/>
        <v>1373.2109882937787</v>
      </c>
      <c r="L126" s="79">
        <f t="shared" si="15"/>
        <v>1256.5514901072299</v>
      </c>
      <c r="M126" s="79">
        <f t="shared" si="16"/>
        <v>1163.7876363382904</v>
      </c>
      <c r="N126" s="83">
        <f t="shared" si="17"/>
        <v>1018.594536813463</v>
      </c>
      <c r="O126" s="84">
        <f t="shared" si="18"/>
        <v>955.222682426397</v>
      </c>
      <c r="P126" s="84">
        <f t="shared" si="19"/>
        <v>901.87035929613182</v>
      </c>
      <c r="Q126" s="84">
        <f t="shared" si="20"/>
        <v>856.38895022790598</v>
      </c>
      <c r="R126" s="85">
        <f t="shared" si="21"/>
        <v>817.20269734433418</v>
      </c>
      <c r="S126" s="21"/>
      <c r="AD126" s="120"/>
      <c r="AE126" s="125"/>
      <c r="AF126" s="128"/>
      <c r="AG126" s="122"/>
      <c r="AH126" s="66"/>
      <c r="AI126" s="66"/>
      <c r="AJ126" s="123"/>
      <c r="AK126" s="123"/>
    </row>
    <row r="127" spans="2:37" ht="15.5" hidden="1">
      <c r="B127" s="18"/>
      <c r="C127" s="78">
        <v>104000</v>
      </c>
      <c r="D127" s="79">
        <f t="shared" si="14"/>
        <v>8894.1254004791626</v>
      </c>
      <c r="E127" s="79">
        <f t="shared" si="14"/>
        <v>4574.2774429310566</v>
      </c>
      <c r="F127" s="79">
        <f t="shared" si="14"/>
        <v>3128.6601335226846</v>
      </c>
      <c r="G127" s="79">
        <f t="shared" si="14"/>
        <v>2461.0822324085079</v>
      </c>
      <c r="H127" s="79">
        <f t="shared" si="14"/>
        <v>2029.525226897435</v>
      </c>
      <c r="I127" s="79">
        <f t="shared" si="14"/>
        <v>1742.7909847061312</v>
      </c>
      <c r="J127" s="79">
        <f t="shared" si="14"/>
        <v>1538.8089086606376</v>
      </c>
      <c r="K127" s="79">
        <f t="shared" si="22"/>
        <v>1386.5431338111939</v>
      </c>
      <c r="L127" s="79">
        <f t="shared" si="15"/>
        <v>1268.7510191373974</v>
      </c>
      <c r="M127" s="79">
        <f t="shared" si="16"/>
        <v>1175.0865454289535</v>
      </c>
      <c r="N127" s="83">
        <f t="shared" si="17"/>
        <v>1028.4838041611667</v>
      </c>
      <c r="O127" s="84">
        <f t="shared" si="18"/>
        <v>964.49668905189606</v>
      </c>
      <c r="P127" s="84">
        <f t="shared" si="19"/>
        <v>910.62638220191957</v>
      </c>
      <c r="Q127" s="84">
        <f t="shared" si="20"/>
        <v>864.70340605536137</v>
      </c>
      <c r="R127" s="85">
        <f t="shared" si="21"/>
        <v>825.13670411466751</v>
      </c>
      <c r="S127" s="21"/>
      <c r="AD127" s="120"/>
      <c r="AE127" s="125"/>
      <c r="AF127" s="128"/>
      <c r="AG127" s="122"/>
      <c r="AH127" s="66"/>
      <c r="AI127" s="66"/>
      <c r="AJ127" s="123"/>
      <c r="AK127" s="123"/>
    </row>
    <row r="128" spans="2:37" ht="15.5">
      <c r="B128" s="18"/>
      <c r="C128" s="86">
        <v>105000</v>
      </c>
      <c r="D128" s="87">
        <f t="shared" si="14"/>
        <v>8979.6458370222299</v>
      </c>
      <c r="E128" s="87">
        <f t="shared" si="14"/>
        <v>4618.2608798823167</v>
      </c>
      <c r="F128" s="87">
        <f t="shared" si="14"/>
        <v>3158.7434040373259</v>
      </c>
      <c r="G128" s="87">
        <f t="shared" si="14"/>
        <v>2484.7464846432053</v>
      </c>
      <c r="H128" s="87">
        <f t="shared" si="14"/>
        <v>2049.0398925406798</v>
      </c>
      <c r="I128" s="87">
        <f t="shared" si="14"/>
        <v>1759.5485903283056</v>
      </c>
      <c r="J128" s="87">
        <f t="shared" si="14"/>
        <v>1553.6051481669897</v>
      </c>
      <c r="K128" s="87">
        <f t="shared" si="22"/>
        <v>1399.8752793286092</v>
      </c>
      <c r="L128" s="87">
        <f t="shared" si="15"/>
        <v>1280.9505481675646</v>
      </c>
      <c r="M128" s="87">
        <f t="shared" si="16"/>
        <v>1186.3854545196164</v>
      </c>
      <c r="N128" s="88">
        <f t="shared" si="17"/>
        <v>1038.3730715088702</v>
      </c>
      <c r="O128" s="89">
        <f t="shared" si="18"/>
        <v>973.77069567739511</v>
      </c>
      <c r="P128" s="89">
        <f t="shared" si="19"/>
        <v>919.3824051077072</v>
      </c>
      <c r="Q128" s="89">
        <f t="shared" si="20"/>
        <v>873.01786188281676</v>
      </c>
      <c r="R128" s="90">
        <f t="shared" si="21"/>
        <v>833.07071088500095</v>
      </c>
      <c r="S128" s="21"/>
      <c r="AD128" s="115"/>
      <c r="AE128" s="66"/>
      <c r="AF128" s="66"/>
      <c r="AG128" s="66"/>
      <c r="AH128" s="66"/>
      <c r="AI128" s="66"/>
      <c r="AJ128" s="124"/>
      <c r="AK128" s="124"/>
    </row>
    <row r="129" spans="2:37" ht="15.5" hidden="1">
      <c r="B129" s="18"/>
      <c r="C129" s="78">
        <v>106000</v>
      </c>
      <c r="D129" s="79">
        <f t="shared" si="14"/>
        <v>9065.166273565299</v>
      </c>
      <c r="E129" s="79">
        <f t="shared" si="14"/>
        <v>4662.2443168335767</v>
      </c>
      <c r="F129" s="79">
        <f t="shared" si="14"/>
        <v>3188.8266745519677</v>
      </c>
      <c r="G129" s="79">
        <f t="shared" si="14"/>
        <v>2508.4107368779023</v>
      </c>
      <c r="H129" s="79">
        <f t="shared" si="14"/>
        <v>2068.5545581839242</v>
      </c>
      <c r="I129" s="79">
        <f t="shared" si="14"/>
        <v>1776.3061959504798</v>
      </c>
      <c r="J129" s="79">
        <f t="shared" si="14"/>
        <v>1568.401387673342</v>
      </c>
      <c r="K129" s="79">
        <f t="shared" si="22"/>
        <v>1413.2074248460247</v>
      </c>
      <c r="L129" s="79">
        <f t="shared" si="15"/>
        <v>1293.1500771977319</v>
      </c>
      <c r="M129" s="79">
        <f t="shared" si="16"/>
        <v>1197.6843636102794</v>
      </c>
      <c r="N129" s="83">
        <f t="shared" si="17"/>
        <v>1048.2623388565737</v>
      </c>
      <c r="O129" s="84">
        <f t="shared" si="18"/>
        <v>983.04470230289405</v>
      </c>
      <c r="P129" s="84">
        <f t="shared" si="19"/>
        <v>928.13842801349494</v>
      </c>
      <c r="Q129" s="84">
        <f t="shared" si="20"/>
        <v>881.33231771027215</v>
      </c>
      <c r="R129" s="85">
        <f t="shared" si="21"/>
        <v>841.00471765533428</v>
      </c>
      <c r="S129" s="21"/>
      <c r="AD129" s="120"/>
      <c r="AE129" s="125"/>
      <c r="AF129" s="128"/>
      <c r="AG129" s="122"/>
      <c r="AH129" s="66"/>
      <c r="AI129" s="66"/>
      <c r="AJ129" s="123"/>
      <c r="AK129" s="123"/>
    </row>
    <row r="130" spans="2:37" ht="15.5" hidden="1">
      <c r="B130" s="18"/>
      <c r="C130" s="78">
        <v>107000</v>
      </c>
      <c r="D130" s="79">
        <f t="shared" si="14"/>
        <v>9150.6867101083681</v>
      </c>
      <c r="E130" s="79">
        <f t="shared" si="14"/>
        <v>4706.2277537848368</v>
      </c>
      <c r="F130" s="79">
        <f t="shared" si="14"/>
        <v>3218.909945066609</v>
      </c>
      <c r="G130" s="79">
        <f t="shared" si="14"/>
        <v>2532.0749891125993</v>
      </c>
      <c r="H130" s="79">
        <f t="shared" si="14"/>
        <v>2088.069223827169</v>
      </c>
      <c r="I130" s="79">
        <f t="shared" si="14"/>
        <v>1793.0638015726543</v>
      </c>
      <c r="J130" s="79">
        <f t="shared" si="14"/>
        <v>1583.1976271796943</v>
      </c>
      <c r="K130" s="79">
        <f t="shared" si="22"/>
        <v>1426.5395703634399</v>
      </c>
      <c r="L130" s="79">
        <f t="shared" si="15"/>
        <v>1305.3496062278991</v>
      </c>
      <c r="M130" s="79">
        <f t="shared" si="16"/>
        <v>1208.9832727009425</v>
      </c>
      <c r="N130" s="83">
        <f t="shared" si="17"/>
        <v>1058.1516062042772</v>
      </c>
      <c r="O130" s="84">
        <f t="shared" si="18"/>
        <v>992.31870892839311</v>
      </c>
      <c r="P130" s="84">
        <f t="shared" si="19"/>
        <v>936.89445091928258</v>
      </c>
      <c r="Q130" s="84">
        <f t="shared" si="20"/>
        <v>889.64677353772754</v>
      </c>
      <c r="R130" s="85">
        <f t="shared" si="21"/>
        <v>848.9387244256676</v>
      </c>
      <c r="S130" s="21"/>
      <c r="AD130" s="120"/>
      <c r="AE130" s="125"/>
      <c r="AF130" s="128"/>
      <c r="AG130" s="122"/>
      <c r="AH130" s="66"/>
      <c r="AI130" s="66"/>
      <c r="AJ130" s="123"/>
      <c r="AK130" s="123"/>
    </row>
    <row r="131" spans="2:37" ht="15.5" hidden="1">
      <c r="B131" s="18"/>
      <c r="C131" s="78">
        <v>108000</v>
      </c>
      <c r="D131" s="79">
        <f t="shared" si="14"/>
        <v>9236.2071466514353</v>
      </c>
      <c r="E131" s="79">
        <f t="shared" si="14"/>
        <v>4750.2111907360977</v>
      </c>
      <c r="F131" s="79">
        <f t="shared" si="14"/>
        <v>3248.9932155812498</v>
      </c>
      <c r="G131" s="79">
        <f t="shared" si="14"/>
        <v>2555.7392413472967</v>
      </c>
      <c r="H131" s="79">
        <f t="shared" si="14"/>
        <v>2107.5838894704134</v>
      </c>
      <c r="I131" s="79">
        <f t="shared" si="14"/>
        <v>1809.8214071948287</v>
      </c>
      <c r="J131" s="79">
        <f t="shared" si="14"/>
        <v>1597.9938666860464</v>
      </c>
      <c r="K131" s="79">
        <f t="shared" si="22"/>
        <v>1439.8717158808552</v>
      </c>
      <c r="L131" s="79">
        <f t="shared" si="15"/>
        <v>1317.5491352580664</v>
      </c>
      <c r="M131" s="79">
        <f t="shared" si="16"/>
        <v>1220.2821817916056</v>
      </c>
      <c r="N131" s="83">
        <f t="shared" si="17"/>
        <v>1068.0408735519807</v>
      </c>
      <c r="O131" s="84">
        <f t="shared" si="18"/>
        <v>1001.592715553892</v>
      </c>
      <c r="P131" s="84">
        <f t="shared" si="19"/>
        <v>945.65047382507021</v>
      </c>
      <c r="Q131" s="84">
        <f t="shared" si="20"/>
        <v>897.96122936518304</v>
      </c>
      <c r="R131" s="85">
        <f t="shared" si="21"/>
        <v>856.87273119600093</v>
      </c>
      <c r="S131" s="21"/>
      <c r="AD131" s="120"/>
      <c r="AE131" s="125"/>
      <c r="AF131" s="128"/>
      <c r="AG131" s="122"/>
      <c r="AH131" s="66"/>
      <c r="AI131" s="66"/>
      <c r="AJ131" s="123"/>
      <c r="AK131" s="123"/>
    </row>
    <row r="132" spans="2:37" ht="15.5" hidden="1">
      <c r="B132" s="18"/>
      <c r="C132" s="78">
        <v>109000</v>
      </c>
      <c r="D132" s="79">
        <f t="shared" si="14"/>
        <v>9321.7275831945044</v>
      </c>
      <c r="E132" s="79">
        <f t="shared" si="14"/>
        <v>4794.1946276873568</v>
      </c>
      <c r="F132" s="79">
        <f t="shared" si="14"/>
        <v>3279.0764860958911</v>
      </c>
      <c r="G132" s="79">
        <f t="shared" si="14"/>
        <v>2579.4034935819936</v>
      </c>
      <c r="H132" s="79">
        <f t="shared" si="14"/>
        <v>2127.0985551136578</v>
      </c>
      <c r="I132" s="79">
        <f t="shared" si="14"/>
        <v>1826.5790128170029</v>
      </c>
      <c r="J132" s="79">
        <f t="shared" si="14"/>
        <v>1612.790106192399</v>
      </c>
      <c r="K132" s="79">
        <f t="shared" si="22"/>
        <v>1453.2038613982704</v>
      </c>
      <c r="L132" s="79">
        <f t="shared" si="15"/>
        <v>1329.7486642882336</v>
      </c>
      <c r="M132" s="79">
        <f t="shared" si="16"/>
        <v>1231.5810908822684</v>
      </c>
      <c r="N132" s="83">
        <f t="shared" si="17"/>
        <v>1077.9301408996841</v>
      </c>
      <c r="O132" s="84">
        <f t="shared" si="18"/>
        <v>1010.866722179391</v>
      </c>
      <c r="P132" s="84">
        <f t="shared" si="19"/>
        <v>954.40649673085807</v>
      </c>
      <c r="Q132" s="84">
        <f t="shared" si="20"/>
        <v>906.27568519263832</v>
      </c>
      <c r="R132" s="85">
        <f t="shared" si="21"/>
        <v>864.80673796633425</v>
      </c>
      <c r="S132" s="21"/>
      <c r="AD132" s="120"/>
      <c r="AE132" s="125"/>
      <c r="AF132" s="128"/>
      <c r="AG132" s="122"/>
      <c r="AH132" s="66"/>
      <c r="AI132" s="66"/>
      <c r="AJ132" s="123"/>
      <c r="AK132" s="123"/>
    </row>
    <row r="133" spans="2:37" ht="15.5">
      <c r="B133" s="18"/>
      <c r="C133" s="78">
        <v>110000</v>
      </c>
      <c r="D133" s="79">
        <f t="shared" si="14"/>
        <v>9407.2480197375753</v>
      </c>
      <c r="E133" s="79">
        <f t="shared" si="14"/>
        <v>4838.1780646386169</v>
      </c>
      <c r="F133" s="79">
        <f t="shared" si="14"/>
        <v>3309.1597566105324</v>
      </c>
      <c r="G133" s="79">
        <f t="shared" si="14"/>
        <v>2603.0677458166911</v>
      </c>
      <c r="H133" s="79">
        <f t="shared" si="14"/>
        <v>2146.6132207569026</v>
      </c>
      <c r="I133" s="79">
        <f t="shared" si="14"/>
        <v>1843.3366184391773</v>
      </c>
      <c r="J133" s="79">
        <f t="shared" si="14"/>
        <v>1627.5863456987511</v>
      </c>
      <c r="K133" s="79">
        <f t="shared" si="22"/>
        <v>1466.5360069156859</v>
      </c>
      <c r="L133" s="79">
        <f t="shared" si="15"/>
        <v>1341.9481933184009</v>
      </c>
      <c r="M133" s="79">
        <f t="shared" si="16"/>
        <v>1242.8799999729315</v>
      </c>
      <c r="N133" s="88">
        <f t="shared" si="17"/>
        <v>1087.8194082473879</v>
      </c>
      <c r="O133" s="89">
        <f t="shared" si="18"/>
        <v>1020.14072880489</v>
      </c>
      <c r="P133" s="89">
        <f t="shared" si="19"/>
        <v>963.1625196366457</v>
      </c>
      <c r="Q133" s="89">
        <f t="shared" si="20"/>
        <v>914.59014102009382</v>
      </c>
      <c r="R133" s="90">
        <f t="shared" si="21"/>
        <v>872.74074473666758</v>
      </c>
      <c r="S133" s="21"/>
      <c r="AD133" s="115"/>
      <c r="AE133" s="66"/>
      <c r="AF133" s="66"/>
      <c r="AG133" s="66"/>
      <c r="AH133" s="66"/>
      <c r="AI133" s="66"/>
      <c r="AJ133" s="124"/>
      <c r="AK133" s="124"/>
    </row>
    <row r="134" spans="2:37" ht="15.5" hidden="1">
      <c r="B134" s="18"/>
      <c r="C134" s="78">
        <v>111000</v>
      </c>
      <c r="D134" s="79">
        <f t="shared" si="14"/>
        <v>9492.7684562806444</v>
      </c>
      <c r="E134" s="79">
        <f t="shared" si="14"/>
        <v>4882.1615015898778</v>
      </c>
      <c r="F134" s="79">
        <f t="shared" si="14"/>
        <v>3339.2430271251737</v>
      </c>
      <c r="G134" s="79">
        <f t="shared" si="14"/>
        <v>2626.731998051388</v>
      </c>
      <c r="H134" s="79">
        <f t="shared" si="14"/>
        <v>2166.127886400147</v>
      </c>
      <c r="I134" s="79">
        <f t="shared" si="14"/>
        <v>1860.0942240613517</v>
      </c>
      <c r="J134" s="79">
        <f t="shared" si="14"/>
        <v>1642.3825852051034</v>
      </c>
      <c r="K134" s="79">
        <f t="shared" si="22"/>
        <v>1479.8681524331012</v>
      </c>
      <c r="L134" s="79">
        <f t="shared" si="15"/>
        <v>1354.1477223485683</v>
      </c>
      <c r="M134" s="79">
        <f t="shared" si="16"/>
        <v>1254.1789090635943</v>
      </c>
      <c r="N134" s="83">
        <f t="shared" si="17"/>
        <v>1097.7086755950913</v>
      </c>
      <c r="O134" s="84">
        <f t="shared" si="18"/>
        <v>1029.4147354303891</v>
      </c>
      <c r="P134" s="84">
        <f t="shared" si="19"/>
        <v>971.91854254243333</v>
      </c>
      <c r="Q134" s="84">
        <f t="shared" si="20"/>
        <v>922.9045968475491</v>
      </c>
      <c r="R134" s="85">
        <f t="shared" si="21"/>
        <v>880.67475150700102</v>
      </c>
      <c r="S134" s="21"/>
      <c r="AD134" s="120"/>
      <c r="AE134" s="125"/>
      <c r="AF134" s="128"/>
      <c r="AG134" s="122"/>
      <c r="AH134" s="66"/>
      <c r="AI134" s="66"/>
      <c r="AJ134" s="123"/>
      <c r="AK134" s="123"/>
    </row>
    <row r="135" spans="2:37" ht="15.5" hidden="1">
      <c r="B135" s="18"/>
      <c r="C135" s="78">
        <v>112000</v>
      </c>
      <c r="D135" s="79">
        <f t="shared" si="14"/>
        <v>9578.2888928237116</v>
      </c>
      <c r="E135" s="79">
        <f t="shared" si="14"/>
        <v>4926.1449385411379</v>
      </c>
      <c r="F135" s="79">
        <f t="shared" si="14"/>
        <v>3369.3262976398146</v>
      </c>
      <c r="G135" s="79">
        <f t="shared" si="14"/>
        <v>2650.3962502860854</v>
      </c>
      <c r="H135" s="79">
        <f t="shared" si="14"/>
        <v>2185.6425520433918</v>
      </c>
      <c r="I135" s="79">
        <f t="shared" si="14"/>
        <v>1876.8518296835259</v>
      </c>
      <c r="J135" s="79">
        <f t="shared" si="14"/>
        <v>1657.1788247114557</v>
      </c>
      <c r="K135" s="79">
        <f t="shared" si="22"/>
        <v>1493.2002979505164</v>
      </c>
      <c r="L135" s="79">
        <f t="shared" si="15"/>
        <v>1366.3472513787356</v>
      </c>
      <c r="M135" s="79">
        <f t="shared" si="16"/>
        <v>1265.4778181542576</v>
      </c>
      <c r="N135" s="83">
        <f t="shared" si="17"/>
        <v>1107.5979429427948</v>
      </c>
      <c r="O135" s="84">
        <f t="shared" si="18"/>
        <v>1038.688742055888</v>
      </c>
      <c r="P135" s="84">
        <f t="shared" si="19"/>
        <v>980.67456544822107</v>
      </c>
      <c r="Q135" s="84">
        <f t="shared" si="20"/>
        <v>931.2190526750046</v>
      </c>
      <c r="R135" s="85">
        <f t="shared" si="21"/>
        <v>888.60875827733423</v>
      </c>
      <c r="S135" s="21"/>
      <c r="AD135" s="120"/>
      <c r="AE135" s="125"/>
      <c r="AF135" s="128"/>
      <c r="AG135" s="122"/>
      <c r="AH135" s="66"/>
      <c r="AI135" s="66"/>
      <c r="AJ135" s="123"/>
      <c r="AK135" s="123"/>
    </row>
    <row r="136" spans="2:37" ht="15.5" hidden="1">
      <c r="B136" s="18"/>
      <c r="C136" s="78">
        <v>113000</v>
      </c>
      <c r="D136" s="79">
        <f t="shared" si="14"/>
        <v>9663.8093293667807</v>
      </c>
      <c r="E136" s="79">
        <f t="shared" si="14"/>
        <v>4970.128375492397</v>
      </c>
      <c r="F136" s="79">
        <f t="shared" si="14"/>
        <v>3399.4095681544559</v>
      </c>
      <c r="G136" s="79">
        <f t="shared" si="14"/>
        <v>2674.0605025207824</v>
      </c>
      <c r="H136" s="79">
        <f t="shared" si="14"/>
        <v>2205.1572176866362</v>
      </c>
      <c r="I136" s="79">
        <f t="shared" si="14"/>
        <v>1893.6094353057003</v>
      </c>
      <c r="J136" s="79">
        <f t="shared" si="14"/>
        <v>1671.975064217808</v>
      </c>
      <c r="K136" s="79">
        <f t="shared" si="22"/>
        <v>1506.5324434679319</v>
      </c>
      <c r="L136" s="79">
        <f t="shared" si="15"/>
        <v>1378.5467804089028</v>
      </c>
      <c r="M136" s="79">
        <f t="shared" si="16"/>
        <v>1276.7767272449205</v>
      </c>
      <c r="N136" s="83">
        <f t="shared" si="17"/>
        <v>1117.4872102904985</v>
      </c>
      <c r="O136" s="84">
        <f t="shared" si="18"/>
        <v>1047.962748681387</v>
      </c>
      <c r="P136" s="84">
        <f t="shared" si="19"/>
        <v>989.43058835400871</v>
      </c>
      <c r="Q136" s="84">
        <f t="shared" si="20"/>
        <v>939.53350850245988</v>
      </c>
      <c r="R136" s="85">
        <f t="shared" si="21"/>
        <v>896.54276504766756</v>
      </c>
      <c r="S136" s="21"/>
      <c r="AD136" s="120"/>
      <c r="AE136" s="125"/>
      <c r="AF136" s="128"/>
      <c r="AG136" s="122"/>
      <c r="AH136" s="66"/>
      <c r="AI136" s="66"/>
      <c r="AJ136" s="123"/>
      <c r="AK136" s="123"/>
    </row>
    <row r="137" spans="2:37" ht="15.5" hidden="1">
      <c r="B137" s="18"/>
      <c r="C137" s="78">
        <v>114000</v>
      </c>
      <c r="D137" s="79">
        <f t="shared" si="14"/>
        <v>9749.3297659098498</v>
      </c>
      <c r="E137" s="79">
        <f t="shared" si="14"/>
        <v>5014.111812443658</v>
      </c>
      <c r="F137" s="79">
        <f t="shared" si="14"/>
        <v>3429.4928386690972</v>
      </c>
      <c r="G137" s="79">
        <f t="shared" si="14"/>
        <v>2697.7247547554798</v>
      </c>
      <c r="H137" s="79">
        <f t="shared" si="14"/>
        <v>2224.6718833298805</v>
      </c>
      <c r="I137" s="79">
        <f t="shared" si="14"/>
        <v>1910.3670409278748</v>
      </c>
      <c r="J137" s="79">
        <f t="shared" si="14"/>
        <v>1686.7713037241604</v>
      </c>
      <c r="K137" s="79">
        <f t="shared" si="22"/>
        <v>1519.8645889853472</v>
      </c>
      <c r="L137" s="79">
        <f t="shared" si="15"/>
        <v>1390.74630943907</v>
      </c>
      <c r="M137" s="79">
        <f t="shared" si="16"/>
        <v>1288.0756363355836</v>
      </c>
      <c r="N137" s="83">
        <f t="shared" si="17"/>
        <v>1127.3764776382018</v>
      </c>
      <c r="O137" s="84">
        <f t="shared" si="18"/>
        <v>1057.2367553068859</v>
      </c>
      <c r="P137" s="84">
        <f t="shared" si="19"/>
        <v>998.18661125979645</v>
      </c>
      <c r="Q137" s="84">
        <f t="shared" si="20"/>
        <v>947.84796432991538</v>
      </c>
      <c r="R137" s="85">
        <f t="shared" si="21"/>
        <v>904.47677181800088</v>
      </c>
      <c r="S137" s="21"/>
      <c r="AD137" s="120"/>
      <c r="AE137" s="125"/>
      <c r="AF137" s="128"/>
      <c r="AG137" s="122"/>
      <c r="AH137" s="66"/>
      <c r="AI137" s="66"/>
      <c r="AJ137" s="123"/>
      <c r="AK137" s="123"/>
    </row>
    <row r="138" spans="2:37" ht="15.5">
      <c r="B138" s="18"/>
      <c r="C138" s="86">
        <v>115000</v>
      </c>
      <c r="D138" s="87">
        <f t="shared" si="14"/>
        <v>9834.8502024529189</v>
      </c>
      <c r="E138" s="87">
        <f t="shared" si="14"/>
        <v>5058.095249394918</v>
      </c>
      <c r="F138" s="87">
        <f t="shared" si="14"/>
        <v>3459.5761091837385</v>
      </c>
      <c r="G138" s="87">
        <f t="shared" si="14"/>
        <v>2721.3890069901768</v>
      </c>
      <c r="H138" s="87">
        <f t="shared" si="14"/>
        <v>2244.1865489731254</v>
      </c>
      <c r="I138" s="87">
        <f t="shared" si="14"/>
        <v>1927.124646550049</v>
      </c>
      <c r="J138" s="87">
        <f t="shared" si="14"/>
        <v>1701.5675432305125</v>
      </c>
      <c r="K138" s="87">
        <f t="shared" si="22"/>
        <v>1533.1967345027624</v>
      </c>
      <c r="L138" s="87">
        <f t="shared" si="15"/>
        <v>1402.9458384692375</v>
      </c>
      <c r="M138" s="87">
        <f t="shared" si="16"/>
        <v>1299.3745454262466</v>
      </c>
      <c r="N138" s="88">
        <f t="shared" si="17"/>
        <v>1137.2657449859053</v>
      </c>
      <c r="O138" s="89">
        <f t="shared" si="18"/>
        <v>1066.5107619323851</v>
      </c>
      <c r="P138" s="89">
        <f t="shared" si="19"/>
        <v>1006.9426341655841</v>
      </c>
      <c r="Q138" s="89">
        <f t="shared" si="20"/>
        <v>956.16242015737066</v>
      </c>
      <c r="R138" s="90">
        <f t="shared" si="21"/>
        <v>912.41077858833421</v>
      </c>
      <c r="S138" s="21"/>
      <c r="AD138" s="115"/>
      <c r="AE138" s="66"/>
      <c r="AF138" s="66"/>
      <c r="AG138" s="66"/>
      <c r="AH138" s="66"/>
      <c r="AI138" s="66"/>
      <c r="AJ138" s="124"/>
      <c r="AK138" s="124"/>
    </row>
    <row r="139" spans="2:37" ht="15.5" hidden="1">
      <c r="B139" s="18"/>
      <c r="C139" s="78">
        <v>116000</v>
      </c>
      <c r="D139" s="79">
        <f t="shared" si="14"/>
        <v>9920.370638995988</v>
      </c>
      <c r="E139" s="79">
        <f t="shared" si="14"/>
        <v>5102.0786863461781</v>
      </c>
      <c r="F139" s="79">
        <f t="shared" si="14"/>
        <v>3489.6593796983793</v>
      </c>
      <c r="G139" s="79">
        <f t="shared" si="14"/>
        <v>2745.0532592248742</v>
      </c>
      <c r="H139" s="79">
        <f t="shared" si="14"/>
        <v>2263.7012146163702</v>
      </c>
      <c r="I139" s="79">
        <f t="shared" si="14"/>
        <v>1943.8822521722234</v>
      </c>
      <c r="J139" s="79">
        <f t="shared" si="14"/>
        <v>1716.3637827368648</v>
      </c>
      <c r="K139" s="79">
        <f t="shared" si="22"/>
        <v>1546.5288800201777</v>
      </c>
      <c r="L139" s="79">
        <f t="shared" si="15"/>
        <v>1415.1453674994048</v>
      </c>
      <c r="M139" s="79">
        <f t="shared" si="16"/>
        <v>1310.6734545169095</v>
      </c>
      <c r="N139" s="83">
        <f t="shared" si="17"/>
        <v>1147.155012333609</v>
      </c>
      <c r="O139" s="84">
        <f t="shared" si="18"/>
        <v>1075.784768557884</v>
      </c>
      <c r="P139" s="84">
        <f t="shared" si="19"/>
        <v>1015.6986570713717</v>
      </c>
      <c r="Q139" s="84">
        <f t="shared" si="20"/>
        <v>964.47687598482617</v>
      </c>
      <c r="R139" s="85">
        <f t="shared" si="21"/>
        <v>920.34478535866754</v>
      </c>
      <c r="S139" s="21"/>
      <c r="AD139" s="120"/>
      <c r="AE139" s="125"/>
      <c r="AF139" s="128"/>
      <c r="AG139" s="122"/>
      <c r="AH139" s="66"/>
      <c r="AI139" s="66"/>
      <c r="AJ139" s="123"/>
      <c r="AK139" s="123"/>
    </row>
    <row r="140" spans="2:37" ht="15.5" hidden="1">
      <c r="B140" s="18"/>
      <c r="C140" s="78">
        <v>117000</v>
      </c>
      <c r="D140" s="79">
        <f t="shared" si="14"/>
        <v>10005.891075539057</v>
      </c>
      <c r="E140" s="79">
        <f t="shared" si="14"/>
        <v>5146.062123297439</v>
      </c>
      <c r="F140" s="79">
        <f t="shared" si="14"/>
        <v>3519.7426502130206</v>
      </c>
      <c r="G140" s="79">
        <f t="shared" si="14"/>
        <v>2768.7175114595711</v>
      </c>
      <c r="H140" s="79">
        <f t="shared" si="14"/>
        <v>2283.2158802596146</v>
      </c>
      <c r="I140" s="79">
        <f t="shared" si="14"/>
        <v>1960.6398577943978</v>
      </c>
      <c r="J140" s="79">
        <f t="shared" si="14"/>
        <v>1731.1600222432171</v>
      </c>
      <c r="K140" s="79">
        <f t="shared" si="22"/>
        <v>1559.8610255375932</v>
      </c>
      <c r="L140" s="79">
        <f t="shared" si="15"/>
        <v>1427.344896529572</v>
      </c>
      <c r="M140" s="79">
        <f t="shared" si="16"/>
        <v>1321.9723636075726</v>
      </c>
      <c r="N140" s="83">
        <f t="shared" si="17"/>
        <v>1157.0442796813124</v>
      </c>
      <c r="O140" s="84">
        <f t="shared" si="18"/>
        <v>1085.058775183383</v>
      </c>
      <c r="P140" s="84">
        <f t="shared" si="19"/>
        <v>1024.4546799771595</v>
      </c>
      <c r="Q140" s="84">
        <f t="shared" si="20"/>
        <v>972.79133181228156</v>
      </c>
      <c r="R140" s="85">
        <f t="shared" si="21"/>
        <v>928.27879212900098</v>
      </c>
      <c r="S140" s="21"/>
      <c r="AD140" s="120"/>
      <c r="AE140" s="125"/>
      <c r="AF140" s="128"/>
      <c r="AG140" s="122"/>
      <c r="AH140" s="66"/>
      <c r="AI140" s="66"/>
      <c r="AJ140" s="123"/>
      <c r="AK140" s="123"/>
    </row>
    <row r="141" spans="2:37" ht="15.5" hidden="1">
      <c r="B141" s="18"/>
      <c r="C141" s="78">
        <v>118000</v>
      </c>
      <c r="D141" s="79">
        <f t="shared" si="14"/>
        <v>10091.411512082124</v>
      </c>
      <c r="E141" s="79">
        <f t="shared" si="14"/>
        <v>5190.0455602486982</v>
      </c>
      <c r="F141" s="79">
        <f t="shared" si="14"/>
        <v>3549.8259207276619</v>
      </c>
      <c r="G141" s="79">
        <f t="shared" si="14"/>
        <v>2792.3817636942686</v>
      </c>
      <c r="H141" s="79">
        <f t="shared" si="14"/>
        <v>2302.7305459028589</v>
      </c>
      <c r="I141" s="79">
        <f t="shared" si="14"/>
        <v>1977.3974634165722</v>
      </c>
      <c r="J141" s="79">
        <f t="shared" si="14"/>
        <v>1745.9562617495694</v>
      </c>
      <c r="K141" s="79">
        <f t="shared" si="22"/>
        <v>1573.1931710550084</v>
      </c>
      <c r="L141" s="79">
        <f t="shared" si="15"/>
        <v>1439.5444255597392</v>
      </c>
      <c r="M141" s="79">
        <f t="shared" si="16"/>
        <v>1333.2712726982356</v>
      </c>
      <c r="N141" s="83">
        <f t="shared" si="17"/>
        <v>1166.9335470290159</v>
      </c>
      <c r="O141" s="84">
        <f t="shared" si="18"/>
        <v>1094.3327818088821</v>
      </c>
      <c r="P141" s="84">
        <f t="shared" si="19"/>
        <v>1033.2107028829471</v>
      </c>
      <c r="Q141" s="84">
        <f t="shared" si="20"/>
        <v>981.10578763973695</v>
      </c>
      <c r="R141" s="85">
        <f t="shared" si="21"/>
        <v>936.2127988993343</v>
      </c>
      <c r="S141" s="21"/>
      <c r="AD141" s="120"/>
      <c r="AE141" s="125"/>
      <c r="AF141" s="128"/>
      <c r="AG141" s="122"/>
      <c r="AH141" s="66"/>
      <c r="AI141" s="66"/>
      <c r="AJ141" s="123"/>
      <c r="AK141" s="123"/>
    </row>
    <row r="142" spans="2:37" ht="15.5" hidden="1">
      <c r="B142" s="18"/>
      <c r="C142" s="78">
        <v>119000</v>
      </c>
      <c r="D142" s="79">
        <f t="shared" si="14"/>
        <v>10176.931948625193</v>
      </c>
      <c r="E142" s="79">
        <f t="shared" si="14"/>
        <v>5234.0289971999582</v>
      </c>
      <c r="F142" s="79">
        <f t="shared" si="14"/>
        <v>3579.9091912423032</v>
      </c>
      <c r="G142" s="79">
        <f t="shared" si="14"/>
        <v>2816.0460159289655</v>
      </c>
      <c r="H142" s="79">
        <f t="shared" si="14"/>
        <v>2322.2452115461037</v>
      </c>
      <c r="I142" s="79">
        <f t="shared" si="14"/>
        <v>1994.1550690387464</v>
      </c>
      <c r="J142" s="79">
        <f t="shared" si="14"/>
        <v>1760.7525012559217</v>
      </c>
      <c r="K142" s="79">
        <f t="shared" si="22"/>
        <v>1586.5253165724237</v>
      </c>
      <c r="L142" s="79">
        <f t="shared" si="15"/>
        <v>1451.7439545899065</v>
      </c>
      <c r="M142" s="79">
        <f t="shared" si="16"/>
        <v>1344.5701817888987</v>
      </c>
      <c r="N142" s="83">
        <f t="shared" si="17"/>
        <v>1176.8228143767196</v>
      </c>
      <c r="O142" s="84">
        <f t="shared" si="18"/>
        <v>1103.6067884343811</v>
      </c>
      <c r="P142" s="84">
        <f t="shared" si="19"/>
        <v>1041.9667257887347</v>
      </c>
      <c r="Q142" s="84">
        <f t="shared" si="20"/>
        <v>989.42024346719234</v>
      </c>
      <c r="R142" s="85">
        <f t="shared" si="21"/>
        <v>944.14680566966763</v>
      </c>
      <c r="S142" s="21"/>
      <c r="AD142" s="120"/>
      <c r="AE142" s="125"/>
      <c r="AF142" s="128"/>
      <c r="AG142" s="122"/>
      <c r="AH142" s="66"/>
      <c r="AI142" s="66"/>
      <c r="AJ142" s="123"/>
      <c r="AK142" s="123"/>
    </row>
    <row r="143" spans="2:37" ht="15.5">
      <c r="B143" s="18"/>
      <c r="C143" s="78">
        <v>120000</v>
      </c>
      <c r="D143" s="79">
        <f t="shared" si="14"/>
        <v>10262.452385168264</v>
      </c>
      <c r="E143" s="79">
        <f t="shared" si="14"/>
        <v>5278.0124341512192</v>
      </c>
      <c r="F143" s="79">
        <f t="shared" si="14"/>
        <v>3609.9924617569441</v>
      </c>
      <c r="G143" s="79">
        <f t="shared" si="14"/>
        <v>2839.7102681636629</v>
      </c>
      <c r="H143" s="79">
        <f t="shared" si="14"/>
        <v>2341.7598771893481</v>
      </c>
      <c r="I143" s="79">
        <f t="shared" si="14"/>
        <v>2010.9126746609209</v>
      </c>
      <c r="J143" s="79">
        <f t="shared" si="14"/>
        <v>1775.5487407622738</v>
      </c>
      <c r="K143" s="79">
        <f t="shared" si="22"/>
        <v>1599.8574620898391</v>
      </c>
      <c r="L143" s="79">
        <f t="shared" si="15"/>
        <v>1463.9434836200739</v>
      </c>
      <c r="M143" s="79">
        <f t="shared" si="16"/>
        <v>1355.8690908795616</v>
      </c>
      <c r="N143" s="88">
        <f t="shared" si="17"/>
        <v>1186.7120817244231</v>
      </c>
      <c r="O143" s="89">
        <f t="shared" si="18"/>
        <v>1112.88079505988</v>
      </c>
      <c r="P143" s="89">
        <f t="shared" si="19"/>
        <v>1050.7227486945226</v>
      </c>
      <c r="Q143" s="89">
        <f t="shared" si="20"/>
        <v>997.73469929464773</v>
      </c>
      <c r="R143" s="90">
        <f t="shared" si="21"/>
        <v>952.08081244000095</v>
      </c>
      <c r="S143" s="21"/>
      <c r="AD143" s="115"/>
      <c r="AE143" s="66"/>
      <c r="AF143" s="66"/>
      <c r="AG143" s="66"/>
      <c r="AH143" s="66"/>
      <c r="AI143" s="66"/>
      <c r="AJ143" s="124"/>
      <c r="AK143" s="124"/>
    </row>
    <row r="144" spans="2:37" ht="15.5" hidden="1">
      <c r="B144" s="18"/>
      <c r="C144" s="78">
        <v>121000</v>
      </c>
      <c r="D144" s="79">
        <f t="shared" si="14"/>
        <v>10347.972821711332</v>
      </c>
      <c r="E144" s="79">
        <f t="shared" si="14"/>
        <v>5321.9958711024792</v>
      </c>
      <c r="F144" s="79">
        <f t="shared" si="14"/>
        <v>3640.0757322715854</v>
      </c>
      <c r="G144" s="79">
        <f t="shared" si="14"/>
        <v>2863.3745203983599</v>
      </c>
      <c r="H144" s="79">
        <f t="shared" si="14"/>
        <v>2361.2745428325929</v>
      </c>
      <c r="I144" s="79">
        <f t="shared" si="14"/>
        <v>2027.6702802830953</v>
      </c>
      <c r="J144" s="79">
        <f t="shared" si="14"/>
        <v>1790.3449802686264</v>
      </c>
      <c r="K144" s="79">
        <f t="shared" si="22"/>
        <v>1613.1896076072544</v>
      </c>
      <c r="L144" s="79">
        <f t="shared" si="15"/>
        <v>1476.1430126502412</v>
      </c>
      <c r="M144" s="79">
        <f t="shared" si="16"/>
        <v>1367.1679999702246</v>
      </c>
      <c r="N144" s="83">
        <f t="shared" si="17"/>
        <v>1196.6013490721264</v>
      </c>
      <c r="O144" s="84">
        <f t="shared" si="18"/>
        <v>1122.154801685379</v>
      </c>
      <c r="P144" s="84">
        <f t="shared" si="19"/>
        <v>1059.4787716003102</v>
      </c>
      <c r="Q144" s="84">
        <f t="shared" si="20"/>
        <v>1006.0491551221032</v>
      </c>
      <c r="R144" s="85">
        <f t="shared" si="21"/>
        <v>960.01481921033428</v>
      </c>
      <c r="S144" s="21"/>
      <c r="AD144" s="120"/>
      <c r="AE144" s="125"/>
      <c r="AF144" s="128"/>
      <c r="AG144" s="122"/>
      <c r="AH144" s="66"/>
      <c r="AI144" s="66"/>
      <c r="AJ144" s="123"/>
      <c r="AK144" s="123"/>
    </row>
    <row r="145" spans="2:37" ht="15.5" hidden="1">
      <c r="B145" s="18"/>
      <c r="C145" s="78">
        <v>122000</v>
      </c>
      <c r="D145" s="79">
        <f t="shared" si="14"/>
        <v>10433.493258254401</v>
      </c>
      <c r="E145" s="79">
        <f t="shared" si="14"/>
        <v>5365.9793080537393</v>
      </c>
      <c r="F145" s="79">
        <f t="shared" si="14"/>
        <v>3670.1590027862267</v>
      </c>
      <c r="G145" s="79">
        <f t="shared" si="14"/>
        <v>2887.0387726330573</v>
      </c>
      <c r="H145" s="79">
        <f t="shared" si="14"/>
        <v>2380.7892084758373</v>
      </c>
      <c r="I145" s="79">
        <f t="shared" si="14"/>
        <v>2044.4278859052695</v>
      </c>
      <c r="J145" s="79">
        <f t="shared" si="14"/>
        <v>1805.1412197749785</v>
      </c>
      <c r="K145" s="79">
        <f t="shared" si="22"/>
        <v>1626.5217531246697</v>
      </c>
      <c r="L145" s="79">
        <f t="shared" si="15"/>
        <v>1488.3425416804084</v>
      </c>
      <c r="M145" s="79">
        <f t="shared" si="16"/>
        <v>1378.4669090608877</v>
      </c>
      <c r="N145" s="83">
        <f t="shared" si="17"/>
        <v>1206.4906164198301</v>
      </c>
      <c r="O145" s="84">
        <f t="shared" si="18"/>
        <v>1131.4288083108781</v>
      </c>
      <c r="P145" s="84">
        <f t="shared" si="19"/>
        <v>1068.2347945060978</v>
      </c>
      <c r="Q145" s="84">
        <f t="shared" si="20"/>
        <v>1014.3636109495585</v>
      </c>
      <c r="R145" s="85">
        <f t="shared" si="21"/>
        <v>967.94882598066772</v>
      </c>
      <c r="S145" s="21"/>
      <c r="AD145" s="120"/>
      <c r="AE145" s="125"/>
      <c r="AF145" s="128"/>
      <c r="AG145" s="122"/>
      <c r="AH145" s="66"/>
      <c r="AI145" s="66"/>
      <c r="AJ145" s="123"/>
      <c r="AK145" s="123"/>
    </row>
    <row r="146" spans="2:37" ht="15.5" hidden="1">
      <c r="B146" s="18"/>
      <c r="C146" s="78">
        <v>123000</v>
      </c>
      <c r="D146" s="79">
        <f t="shared" si="14"/>
        <v>10519.01369479747</v>
      </c>
      <c r="E146" s="79">
        <f t="shared" si="14"/>
        <v>5409.9627450049993</v>
      </c>
      <c r="F146" s="79">
        <f t="shared" si="14"/>
        <v>3700.242273300868</v>
      </c>
      <c r="G146" s="79">
        <f t="shared" si="14"/>
        <v>2910.7030248677543</v>
      </c>
      <c r="H146" s="79">
        <f t="shared" si="14"/>
        <v>2400.3038741190817</v>
      </c>
      <c r="I146" s="79">
        <f t="shared" si="14"/>
        <v>2061.1854915274439</v>
      </c>
      <c r="J146" s="79">
        <f t="shared" si="14"/>
        <v>1819.9374592813308</v>
      </c>
      <c r="K146" s="79">
        <f t="shared" si="22"/>
        <v>1639.8538986420849</v>
      </c>
      <c r="L146" s="79">
        <f t="shared" si="15"/>
        <v>1500.5420707105757</v>
      </c>
      <c r="M146" s="79">
        <f t="shared" si="16"/>
        <v>1389.7658181515508</v>
      </c>
      <c r="N146" s="83">
        <f t="shared" si="17"/>
        <v>1216.3798837675336</v>
      </c>
      <c r="O146" s="84">
        <f t="shared" si="18"/>
        <v>1140.7028149363771</v>
      </c>
      <c r="P146" s="84">
        <f t="shared" si="19"/>
        <v>1076.9908174118857</v>
      </c>
      <c r="Q146" s="84">
        <f t="shared" si="20"/>
        <v>1022.678066777014</v>
      </c>
      <c r="R146" s="85">
        <f t="shared" si="21"/>
        <v>975.88283275100105</v>
      </c>
      <c r="S146" s="21"/>
      <c r="AD146" s="120"/>
      <c r="AE146" s="125"/>
      <c r="AF146" s="128"/>
      <c r="AG146" s="122"/>
      <c r="AH146" s="66"/>
      <c r="AI146" s="66"/>
      <c r="AJ146" s="123"/>
      <c r="AK146" s="123"/>
    </row>
    <row r="147" spans="2:37" ht="15.5" hidden="1">
      <c r="B147" s="18"/>
      <c r="C147" s="78">
        <v>124000</v>
      </c>
      <c r="D147" s="79">
        <f t="shared" si="14"/>
        <v>10604.534131340537</v>
      </c>
      <c r="E147" s="79">
        <f t="shared" si="14"/>
        <v>5453.9461819562594</v>
      </c>
      <c r="F147" s="79">
        <f t="shared" si="14"/>
        <v>3730.3255438155088</v>
      </c>
      <c r="G147" s="79">
        <f t="shared" si="14"/>
        <v>2934.3672771024517</v>
      </c>
      <c r="H147" s="79">
        <f t="shared" si="14"/>
        <v>2419.8185397623265</v>
      </c>
      <c r="I147" s="79">
        <f t="shared" si="14"/>
        <v>2077.9430971496181</v>
      </c>
      <c r="J147" s="79">
        <f t="shared" si="14"/>
        <v>1834.7336987876831</v>
      </c>
      <c r="K147" s="79">
        <f t="shared" si="22"/>
        <v>1653.1860441595006</v>
      </c>
      <c r="L147" s="79">
        <f t="shared" si="15"/>
        <v>1512.7415997407429</v>
      </c>
      <c r="M147" s="79">
        <f t="shared" si="16"/>
        <v>1401.0647272422136</v>
      </c>
      <c r="N147" s="83">
        <f t="shared" si="17"/>
        <v>1226.2691511152373</v>
      </c>
      <c r="O147" s="84">
        <f t="shared" si="18"/>
        <v>1149.976821561876</v>
      </c>
      <c r="P147" s="84">
        <f t="shared" si="19"/>
        <v>1085.7468403176733</v>
      </c>
      <c r="Q147" s="84">
        <f t="shared" si="20"/>
        <v>1030.9925226044693</v>
      </c>
      <c r="R147" s="85">
        <f t="shared" si="21"/>
        <v>983.81683952133437</v>
      </c>
      <c r="S147" s="21"/>
      <c r="AD147" s="120"/>
      <c r="AE147" s="125"/>
      <c r="AF147" s="128"/>
      <c r="AG147" s="122"/>
      <c r="AH147" s="66"/>
      <c r="AI147" s="66"/>
      <c r="AJ147" s="123"/>
      <c r="AK147" s="123"/>
    </row>
    <row r="148" spans="2:37" ht="15.5">
      <c r="B148" s="18"/>
      <c r="C148" s="86">
        <v>125000</v>
      </c>
      <c r="D148" s="87">
        <f t="shared" ref="D148:J184" si="24">PMT(D$11,D$6,$C148*(-1))</f>
        <v>10690.054567883606</v>
      </c>
      <c r="E148" s="87">
        <f t="shared" si="24"/>
        <v>5497.9296189075194</v>
      </c>
      <c r="F148" s="87">
        <f t="shared" si="24"/>
        <v>3760.4088143301501</v>
      </c>
      <c r="G148" s="87">
        <f t="shared" si="24"/>
        <v>2958.0315293371486</v>
      </c>
      <c r="H148" s="87">
        <f t="shared" si="24"/>
        <v>2439.3332054055709</v>
      </c>
      <c r="I148" s="87">
        <f t="shared" si="24"/>
        <v>2094.7007027717923</v>
      </c>
      <c r="J148" s="87">
        <f t="shared" si="24"/>
        <v>1849.5299382940354</v>
      </c>
      <c r="K148" s="87">
        <f t="shared" si="22"/>
        <v>1666.5181896769159</v>
      </c>
      <c r="L148" s="87">
        <f t="shared" si="15"/>
        <v>1524.9411287709102</v>
      </c>
      <c r="M148" s="87">
        <f t="shared" si="16"/>
        <v>1412.3636363328769</v>
      </c>
      <c r="N148" s="88">
        <f t="shared" si="17"/>
        <v>1236.1584184629407</v>
      </c>
      <c r="O148" s="89">
        <f t="shared" si="18"/>
        <v>1159.2508281873752</v>
      </c>
      <c r="P148" s="89">
        <f t="shared" si="19"/>
        <v>1094.502863223461</v>
      </c>
      <c r="Q148" s="89">
        <f t="shared" si="20"/>
        <v>1039.3069784319248</v>
      </c>
      <c r="R148" s="90">
        <f t="shared" si="21"/>
        <v>991.7508462916677</v>
      </c>
      <c r="S148" s="21"/>
      <c r="AD148" s="115"/>
      <c r="AE148" s="66"/>
      <c r="AF148" s="66"/>
      <c r="AG148" s="66"/>
      <c r="AH148" s="66"/>
      <c r="AI148" s="66"/>
      <c r="AJ148" s="124"/>
      <c r="AK148" s="124"/>
    </row>
    <row r="149" spans="2:37" ht="15.5" hidden="1">
      <c r="B149" s="18"/>
      <c r="C149" s="78">
        <v>126000</v>
      </c>
      <c r="D149" s="79">
        <f t="shared" si="24"/>
        <v>10775.575004426677</v>
      </c>
      <c r="E149" s="79">
        <f t="shared" si="24"/>
        <v>5541.9130558587804</v>
      </c>
      <c r="F149" s="79">
        <f t="shared" si="24"/>
        <v>3790.4920848447914</v>
      </c>
      <c r="G149" s="79">
        <f t="shared" si="24"/>
        <v>2981.6957815718461</v>
      </c>
      <c r="H149" s="79">
        <f t="shared" si="24"/>
        <v>2458.8478710488157</v>
      </c>
      <c r="I149" s="79">
        <f t="shared" si="24"/>
        <v>2111.4583083939665</v>
      </c>
      <c r="J149" s="79">
        <f t="shared" si="24"/>
        <v>1864.3261778003878</v>
      </c>
      <c r="K149" s="79">
        <f t="shared" si="22"/>
        <v>1679.8503351943314</v>
      </c>
      <c r="L149" s="79">
        <f t="shared" si="15"/>
        <v>1537.1406578010774</v>
      </c>
      <c r="M149" s="79">
        <f t="shared" si="16"/>
        <v>1423.6625454235398</v>
      </c>
      <c r="N149" s="83">
        <f t="shared" si="17"/>
        <v>1246.0476858106442</v>
      </c>
      <c r="O149" s="84">
        <f t="shared" si="18"/>
        <v>1168.5248348128741</v>
      </c>
      <c r="P149" s="84">
        <f t="shared" si="19"/>
        <v>1103.2588861292486</v>
      </c>
      <c r="Q149" s="84">
        <f t="shared" si="20"/>
        <v>1047.6214342593801</v>
      </c>
      <c r="R149" s="85">
        <f t="shared" si="21"/>
        <v>999.68485306200103</v>
      </c>
      <c r="S149" s="21"/>
      <c r="AD149" s="120"/>
      <c r="AE149" s="125"/>
      <c r="AF149" s="128"/>
      <c r="AG149" s="122"/>
      <c r="AH149" s="66"/>
      <c r="AI149" s="66"/>
      <c r="AJ149" s="123"/>
      <c r="AK149" s="123"/>
    </row>
    <row r="150" spans="2:37" ht="15.5" hidden="1">
      <c r="B150" s="18"/>
      <c r="C150" s="78">
        <v>127000</v>
      </c>
      <c r="D150" s="79">
        <f t="shared" si="24"/>
        <v>10861.095440969746</v>
      </c>
      <c r="E150" s="79">
        <f t="shared" si="24"/>
        <v>5585.8964928100404</v>
      </c>
      <c r="F150" s="79">
        <f t="shared" si="24"/>
        <v>3820.5753553594327</v>
      </c>
      <c r="G150" s="79">
        <f t="shared" si="24"/>
        <v>3005.360033806543</v>
      </c>
      <c r="H150" s="79">
        <f t="shared" si="24"/>
        <v>2478.3625366920601</v>
      </c>
      <c r="I150" s="79">
        <f t="shared" si="24"/>
        <v>2128.2159140161411</v>
      </c>
      <c r="J150" s="79">
        <f t="shared" si="24"/>
        <v>1879.1224173067399</v>
      </c>
      <c r="K150" s="79">
        <f t="shared" si="22"/>
        <v>1693.1824807117466</v>
      </c>
      <c r="L150" s="79">
        <f t="shared" si="15"/>
        <v>1549.3401868312449</v>
      </c>
      <c r="M150" s="79">
        <f t="shared" si="16"/>
        <v>1434.9614545142028</v>
      </c>
      <c r="N150" s="83">
        <f t="shared" si="17"/>
        <v>1255.9369531583477</v>
      </c>
      <c r="O150" s="84">
        <f t="shared" si="18"/>
        <v>1177.7988414383731</v>
      </c>
      <c r="P150" s="84">
        <f t="shared" si="19"/>
        <v>1112.0149090350362</v>
      </c>
      <c r="Q150" s="84">
        <f t="shared" si="20"/>
        <v>1055.9358900868356</v>
      </c>
      <c r="R150" s="85">
        <f t="shared" si="21"/>
        <v>1007.6188598323344</v>
      </c>
      <c r="S150" s="21"/>
      <c r="AD150" s="120"/>
      <c r="AE150" s="125"/>
      <c r="AF150" s="128"/>
      <c r="AG150" s="122"/>
      <c r="AH150" s="66"/>
      <c r="AI150" s="66"/>
      <c r="AJ150" s="123"/>
      <c r="AK150" s="123"/>
    </row>
    <row r="151" spans="2:37" ht="15.5" hidden="1">
      <c r="B151" s="18"/>
      <c r="C151" s="78">
        <v>128000</v>
      </c>
      <c r="D151" s="79">
        <f t="shared" si="24"/>
        <v>10946.615877512813</v>
      </c>
      <c r="E151" s="79">
        <f t="shared" si="24"/>
        <v>5629.8799297612995</v>
      </c>
      <c r="F151" s="79">
        <f t="shared" si="24"/>
        <v>3850.6586258740736</v>
      </c>
      <c r="G151" s="79">
        <f t="shared" si="24"/>
        <v>3029.0242860412404</v>
      </c>
      <c r="H151" s="79">
        <f t="shared" si="24"/>
        <v>2497.8772023353049</v>
      </c>
      <c r="I151" s="79">
        <f t="shared" si="24"/>
        <v>2144.9735196383153</v>
      </c>
      <c r="J151" s="79">
        <f t="shared" si="24"/>
        <v>1893.9186568130922</v>
      </c>
      <c r="K151" s="79">
        <f t="shared" si="22"/>
        <v>1706.5146262291619</v>
      </c>
      <c r="L151" s="79">
        <f t="shared" si="15"/>
        <v>1561.5397158614123</v>
      </c>
      <c r="M151" s="79">
        <f t="shared" si="16"/>
        <v>1446.2603636048657</v>
      </c>
      <c r="N151" s="83">
        <f t="shared" si="17"/>
        <v>1265.8262205060512</v>
      </c>
      <c r="O151" s="84">
        <f t="shared" si="18"/>
        <v>1187.0728480638722</v>
      </c>
      <c r="P151" s="84">
        <f t="shared" si="19"/>
        <v>1120.7709319408241</v>
      </c>
      <c r="Q151" s="84">
        <f t="shared" si="20"/>
        <v>1064.2503459142908</v>
      </c>
      <c r="R151" s="85">
        <f t="shared" si="21"/>
        <v>1015.5528666026678</v>
      </c>
      <c r="S151" s="21"/>
      <c r="AD151" s="120"/>
      <c r="AE151" s="125"/>
      <c r="AF151" s="128"/>
      <c r="AG151" s="122"/>
      <c r="AH151" s="66"/>
      <c r="AI151" s="66"/>
      <c r="AJ151" s="123"/>
      <c r="AK151" s="123"/>
    </row>
    <row r="152" spans="2:37" ht="15.5" hidden="1">
      <c r="B152" s="18"/>
      <c r="C152" s="78">
        <v>129000</v>
      </c>
      <c r="D152" s="79">
        <f t="shared" si="24"/>
        <v>11032.136314055882</v>
      </c>
      <c r="E152" s="79">
        <f t="shared" si="24"/>
        <v>5673.8633667125605</v>
      </c>
      <c r="F152" s="79">
        <f t="shared" si="24"/>
        <v>3880.7418963887148</v>
      </c>
      <c r="G152" s="79">
        <f t="shared" si="24"/>
        <v>3052.6885382759374</v>
      </c>
      <c r="H152" s="79">
        <f t="shared" si="24"/>
        <v>2517.3918679785493</v>
      </c>
      <c r="I152" s="79">
        <f t="shared" si="24"/>
        <v>2161.7311252604895</v>
      </c>
      <c r="J152" s="79">
        <f t="shared" si="24"/>
        <v>1908.7148963194445</v>
      </c>
      <c r="K152" s="79">
        <f t="shared" si="22"/>
        <v>1719.8467717465771</v>
      </c>
      <c r="L152" s="79">
        <f t="shared" si="15"/>
        <v>1573.7392448915796</v>
      </c>
      <c r="M152" s="79">
        <f t="shared" si="16"/>
        <v>1457.5592726955288</v>
      </c>
      <c r="N152" s="83">
        <f t="shared" si="17"/>
        <v>1275.7154878537547</v>
      </c>
      <c r="O152" s="84">
        <f t="shared" si="18"/>
        <v>1196.3468546893712</v>
      </c>
      <c r="P152" s="84">
        <f t="shared" si="19"/>
        <v>1129.5269548466119</v>
      </c>
      <c r="Q152" s="84">
        <f t="shared" si="20"/>
        <v>1072.5648017417464</v>
      </c>
      <c r="R152" s="85">
        <f t="shared" si="21"/>
        <v>1023.4868733730011</v>
      </c>
      <c r="S152" s="21"/>
      <c r="AD152" s="120"/>
      <c r="AE152" s="125"/>
      <c r="AF152" s="128"/>
      <c r="AG152" s="122"/>
      <c r="AH152" s="66"/>
      <c r="AI152" s="66"/>
      <c r="AJ152" s="123"/>
      <c r="AK152" s="123"/>
    </row>
    <row r="153" spans="2:37" ht="15.5">
      <c r="B153" s="18"/>
      <c r="C153" s="92">
        <v>130000</v>
      </c>
      <c r="D153" s="93">
        <f t="shared" si="24"/>
        <v>11117.656750598951</v>
      </c>
      <c r="E153" s="93">
        <f t="shared" si="24"/>
        <v>5717.8468036638205</v>
      </c>
      <c r="F153" s="93">
        <f t="shared" si="24"/>
        <v>3910.8251669033566</v>
      </c>
      <c r="G153" s="93">
        <f t="shared" si="24"/>
        <v>3076.3527905106348</v>
      </c>
      <c r="H153" s="93">
        <f t="shared" si="24"/>
        <v>2536.9065336217936</v>
      </c>
      <c r="I153" s="93">
        <f t="shared" si="24"/>
        <v>2178.4887308826642</v>
      </c>
      <c r="J153" s="93">
        <f t="shared" si="24"/>
        <v>1923.5111358257968</v>
      </c>
      <c r="K153" s="93">
        <f t="shared" si="22"/>
        <v>1733.1789172639926</v>
      </c>
      <c r="L153" s="93">
        <f t="shared" si="15"/>
        <v>1585.9387739217468</v>
      </c>
      <c r="M153" s="93">
        <f t="shared" si="16"/>
        <v>1468.8581817861916</v>
      </c>
      <c r="N153" s="88">
        <f t="shared" si="17"/>
        <v>1285.6047552014584</v>
      </c>
      <c r="O153" s="89">
        <f t="shared" si="18"/>
        <v>1205.6208613148699</v>
      </c>
      <c r="P153" s="89">
        <f t="shared" si="19"/>
        <v>1138.2829777523993</v>
      </c>
      <c r="Q153" s="89">
        <f t="shared" si="20"/>
        <v>1080.8792575692016</v>
      </c>
      <c r="R153" s="90">
        <f t="shared" si="21"/>
        <v>1031.4208801433344</v>
      </c>
      <c r="S153" s="21"/>
      <c r="AD153" s="115"/>
      <c r="AE153" s="66"/>
      <c r="AF153" s="66"/>
      <c r="AG153" s="66"/>
      <c r="AH153" s="66"/>
      <c r="AI153" s="66"/>
      <c r="AJ153" s="124"/>
      <c r="AK153" s="124"/>
    </row>
    <row r="154" spans="2:37" ht="15.5" hidden="1">
      <c r="B154" s="18"/>
      <c r="C154" s="78">
        <v>131000</v>
      </c>
      <c r="D154" s="79">
        <f t="shared" si="24"/>
        <v>11203.177187142021</v>
      </c>
      <c r="E154" s="79">
        <f t="shared" si="24"/>
        <v>5761.8302406150806</v>
      </c>
      <c r="F154" s="79">
        <f t="shared" si="24"/>
        <v>3940.9084374179979</v>
      </c>
      <c r="G154" s="79">
        <f t="shared" si="24"/>
        <v>3100.0170427453318</v>
      </c>
      <c r="H154" s="79">
        <f t="shared" si="24"/>
        <v>2556.4211992650385</v>
      </c>
      <c r="I154" s="79">
        <f t="shared" si="24"/>
        <v>2195.2463365048384</v>
      </c>
      <c r="J154" s="79">
        <f t="shared" si="24"/>
        <v>1938.3073753321491</v>
      </c>
      <c r="K154" s="79">
        <f t="shared" si="22"/>
        <v>1746.5110627814079</v>
      </c>
      <c r="L154" s="79">
        <f t="shared" si="15"/>
        <v>1598.1383029519141</v>
      </c>
      <c r="M154" s="79">
        <f t="shared" si="16"/>
        <v>1480.1570908768547</v>
      </c>
      <c r="N154" s="83">
        <f t="shared" si="17"/>
        <v>1295.4940225491619</v>
      </c>
      <c r="O154" s="84">
        <f t="shared" si="18"/>
        <v>1214.8948679403691</v>
      </c>
      <c r="P154" s="84">
        <f t="shared" si="19"/>
        <v>1147.0390006581872</v>
      </c>
      <c r="Q154" s="84">
        <f t="shared" si="20"/>
        <v>1089.1937133966571</v>
      </c>
      <c r="R154" s="85">
        <f t="shared" si="21"/>
        <v>1039.3548869136678</v>
      </c>
      <c r="S154" s="21"/>
      <c r="AD154" s="120"/>
      <c r="AE154" s="125"/>
      <c r="AF154" s="128"/>
      <c r="AG154" s="122"/>
      <c r="AH154" s="66"/>
      <c r="AI154" s="66"/>
      <c r="AJ154" s="123"/>
      <c r="AK154" s="123"/>
    </row>
    <row r="155" spans="2:37" ht="15.5" hidden="1">
      <c r="B155" s="18"/>
      <c r="C155" s="78">
        <v>132000</v>
      </c>
      <c r="D155" s="79">
        <f t="shared" si="24"/>
        <v>11288.69762368509</v>
      </c>
      <c r="E155" s="79">
        <f t="shared" si="24"/>
        <v>5805.8136775663415</v>
      </c>
      <c r="F155" s="79">
        <f t="shared" si="24"/>
        <v>3970.9917079326387</v>
      </c>
      <c r="G155" s="79">
        <f t="shared" si="24"/>
        <v>3123.6812949800292</v>
      </c>
      <c r="H155" s="79">
        <f t="shared" si="24"/>
        <v>2575.9358649082833</v>
      </c>
      <c r="I155" s="79">
        <f t="shared" si="24"/>
        <v>2212.0039421270126</v>
      </c>
      <c r="J155" s="79">
        <f t="shared" si="24"/>
        <v>1953.1036148385015</v>
      </c>
      <c r="K155" s="79">
        <f t="shared" si="22"/>
        <v>1759.8432082988231</v>
      </c>
      <c r="L155" s="79">
        <f t="shared" si="15"/>
        <v>1610.3378319820813</v>
      </c>
      <c r="M155" s="79">
        <f t="shared" si="16"/>
        <v>1491.455999967518</v>
      </c>
      <c r="N155" s="83">
        <f t="shared" si="17"/>
        <v>1305.3832898968653</v>
      </c>
      <c r="O155" s="84">
        <f t="shared" si="18"/>
        <v>1224.168874565868</v>
      </c>
      <c r="P155" s="84">
        <f t="shared" si="19"/>
        <v>1155.7950235639748</v>
      </c>
      <c r="Q155" s="84">
        <f t="shared" si="20"/>
        <v>1097.5081692241126</v>
      </c>
      <c r="R155" s="85">
        <f t="shared" si="21"/>
        <v>1047.2888936840011</v>
      </c>
      <c r="S155" s="21"/>
      <c r="AD155" s="120"/>
      <c r="AE155" s="125"/>
      <c r="AF155" s="128"/>
      <c r="AG155" s="122"/>
      <c r="AH155" s="66"/>
      <c r="AI155" s="66"/>
      <c r="AJ155" s="123"/>
      <c r="AK155" s="123"/>
    </row>
    <row r="156" spans="2:37" ht="15.5" hidden="1">
      <c r="B156" s="18"/>
      <c r="C156" s="78">
        <v>133000</v>
      </c>
      <c r="D156" s="79">
        <f t="shared" si="24"/>
        <v>11374.218060228159</v>
      </c>
      <c r="E156" s="79">
        <f t="shared" si="24"/>
        <v>5849.7971145176007</v>
      </c>
      <c r="F156" s="79">
        <f t="shared" si="24"/>
        <v>4001.07497844728</v>
      </c>
      <c r="G156" s="79">
        <f t="shared" si="24"/>
        <v>3147.3455472147266</v>
      </c>
      <c r="H156" s="79">
        <f t="shared" si="24"/>
        <v>2595.4505305515277</v>
      </c>
      <c r="I156" s="79">
        <f t="shared" si="24"/>
        <v>2228.7615477491872</v>
      </c>
      <c r="J156" s="79">
        <f t="shared" si="24"/>
        <v>1967.8998543448536</v>
      </c>
      <c r="K156" s="79">
        <f t="shared" si="22"/>
        <v>1773.1753538162386</v>
      </c>
      <c r="L156" s="79">
        <f t="shared" si="15"/>
        <v>1622.5373610122485</v>
      </c>
      <c r="M156" s="79">
        <f t="shared" si="16"/>
        <v>1502.7549090581808</v>
      </c>
      <c r="N156" s="83">
        <f t="shared" si="17"/>
        <v>1315.272557244569</v>
      </c>
      <c r="O156" s="84">
        <f t="shared" si="18"/>
        <v>1233.442881191367</v>
      </c>
      <c r="P156" s="84">
        <f t="shared" si="19"/>
        <v>1164.5510464697625</v>
      </c>
      <c r="Q156" s="84">
        <f t="shared" si="20"/>
        <v>1105.8226250515679</v>
      </c>
      <c r="R156" s="85">
        <f t="shared" si="21"/>
        <v>1055.2229004543344</v>
      </c>
      <c r="S156" s="21"/>
      <c r="AD156" s="120"/>
      <c r="AE156" s="125"/>
      <c r="AF156" s="128"/>
      <c r="AG156" s="122"/>
      <c r="AH156" s="66"/>
      <c r="AI156" s="66"/>
      <c r="AJ156" s="123"/>
      <c r="AK156" s="123"/>
    </row>
    <row r="157" spans="2:37" ht="15.5" hidden="1">
      <c r="B157" s="18"/>
      <c r="C157" s="78">
        <v>134000</v>
      </c>
      <c r="D157" s="79">
        <f t="shared" si="24"/>
        <v>11459.738496771226</v>
      </c>
      <c r="E157" s="79">
        <f t="shared" si="24"/>
        <v>5893.7805514688607</v>
      </c>
      <c r="F157" s="79">
        <f t="shared" si="24"/>
        <v>4031.1582489619213</v>
      </c>
      <c r="G157" s="79">
        <f t="shared" si="24"/>
        <v>3171.0097994494236</v>
      </c>
      <c r="H157" s="79">
        <f t="shared" si="24"/>
        <v>2614.965196194772</v>
      </c>
      <c r="I157" s="79">
        <f t="shared" si="24"/>
        <v>2245.5191533713614</v>
      </c>
      <c r="J157" s="79">
        <f t="shared" si="24"/>
        <v>1982.6960938512059</v>
      </c>
      <c r="K157" s="79">
        <f t="shared" si="22"/>
        <v>1786.5074993336539</v>
      </c>
      <c r="L157" s="79">
        <f t="shared" si="15"/>
        <v>1634.7368900424158</v>
      </c>
      <c r="M157" s="79">
        <f t="shared" si="16"/>
        <v>1514.0538181488439</v>
      </c>
      <c r="N157" s="83">
        <f t="shared" si="17"/>
        <v>1325.1618245922723</v>
      </c>
      <c r="O157" s="84">
        <f t="shared" si="18"/>
        <v>1242.7168878168661</v>
      </c>
      <c r="P157" s="84">
        <f t="shared" si="19"/>
        <v>1173.3070693755501</v>
      </c>
      <c r="Q157" s="84">
        <f t="shared" si="20"/>
        <v>1114.1370808790234</v>
      </c>
      <c r="R157" s="85">
        <f t="shared" si="21"/>
        <v>1063.1569072246677</v>
      </c>
      <c r="S157" s="21"/>
      <c r="AD157" s="120"/>
      <c r="AE157" s="125"/>
      <c r="AF157" s="128"/>
      <c r="AG157" s="122"/>
      <c r="AH157" s="66"/>
      <c r="AI157" s="66"/>
      <c r="AJ157" s="123"/>
      <c r="AK157" s="123"/>
    </row>
    <row r="158" spans="2:37" ht="15.5">
      <c r="B158" s="18"/>
      <c r="C158" s="86">
        <v>135000</v>
      </c>
      <c r="D158" s="87">
        <f t="shared" si="24"/>
        <v>11545.258933314295</v>
      </c>
      <c r="E158" s="87">
        <f t="shared" si="24"/>
        <v>5937.7639884201217</v>
      </c>
      <c r="F158" s="87">
        <f t="shared" si="24"/>
        <v>4061.2415194765626</v>
      </c>
      <c r="G158" s="87">
        <f t="shared" si="24"/>
        <v>3194.674051684121</v>
      </c>
      <c r="H158" s="87">
        <f t="shared" si="24"/>
        <v>2634.4798618380169</v>
      </c>
      <c r="I158" s="87">
        <f t="shared" si="24"/>
        <v>2262.2767589935356</v>
      </c>
      <c r="J158" s="87">
        <f t="shared" si="24"/>
        <v>1997.4923333575582</v>
      </c>
      <c r="K158" s="87">
        <f t="shared" si="22"/>
        <v>1799.8396448510691</v>
      </c>
      <c r="L158" s="87">
        <f t="shared" si="15"/>
        <v>1646.936419072583</v>
      </c>
      <c r="M158" s="87">
        <f t="shared" si="16"/>
        <v>1525.3527272395067</v>
      </c>
      <c r="N158" s="88">
        <f t="shared" si="17"/>
        <v>1335.0510919399758</v>
      </c>
      <c r="O158" s="89">
        <f t="shared" si="18"/>
        <v>1251.9908944423651</v>
      </c>
      <c r="P158" s="89">
        <f t="shared" si="19"/>
        <v>1182.063092281338</v>
      </c>
      <c r="Q158" s="89">
        <f t="shared" si="20"/>
        <v>1122.4515367064787</v>
      </c>
      <c r="R158" s="90">
        <f t="shared" si="21"/>
        <v>1071.0909139950011</v>
      </c>
      <c r="S158" s="21"/>
      <c r="AD158" s="115"/>
      <c r="AE158" s="66"/>
      <c r="AF158" s="66"/>
      <c r="AG158" s="66"/>
      <c r="AH158" s="66"/>
      <c r="AI158" s="66"/>
      <c r="AJ158" s="124"/>
      <c r="AK158" s="124"/>
    </row>
    <row r="159" spans="2:37" ht="15.5" hidden="1">
      <c r="B159" s="18"/>
      <c r="C159" s="78">
        <v>136000</v>
      </c>
      <c r="D159" s="79">
        <f t="shared" si="24"/>
        <v>11630.779369857366</v>
      </c>
      <c r="E159" s="79">
        <f t="shared" si="24"/>
        <v>5981.7474253713817</v>
      </c>
      <c r="F159" s="79">
        <f t="shared" si="24"/>
        <v>4091.3247899912035</v>
      </c>
      <c r="G159" s="79">
        <f t="shared" si="24"/>
        <v>3218.3383039188179</v>
      </c>
      <c r="H159" s="79">
        <f t="shared" si="24"/>
        <v>2653.9945274812612</v>
      </c>
      <c r="I159" s="79">
        <f t="shared" si="24"/>
        <v>2279.0343646157103</v>
      </c>
      <c r="J159" s="79">
        <f t="shared" si="24"/>
        <v>2012.2885728639105</v>
      </c>
      <c r="K159" s="79">
        <f t="shared" si="22"/>
        <v>1813.1717903684844</v>
      </c>
      <c r="L159" s="79">
        <f t="shared" si="15"/>
        <v>1659.1359481027503</v>
      </c>
      <c r="M159" s="79">
        <f t="shared" si="16"/>
        <v>1536.6516363301698</v>
      </c>
      <c r="N159" s="83">
        <f t="shared" si="17"/>
        <v>1344.9403592876795</v>
      </c>
      <c r="O159" s="84">
        <f t="shared" si="18"/>
        <v>1261.264901067864</v>
      </c>
      <c r="P159" s="84">
        <f t="shared" si="19"/>
        <v>1190.8191151871254</v>
      </c>
      <c r="Q159" s="84">
        <f t="shared" si="20"/>
        <v>1130.7659925339342</v>
      </c>
      <c r="R159" s="85">
        <f t="shared" si="21"/>
        <v>1079.0249207653344</v>
      </c>
      <c r="S159" s="21"/>
      <c r="AD159" s="120"/>
      <c r="AE159" s="125"/>
      <c r="AF159" s="128"/>
      <c r="AG159" s="122"/>
      <c r="AH159" s="66"/>
      <c r="AI159" s="66"/>
      <c r="AJ159" s="123"/>
      <c r="AK159" s="123"/>
    </row>
    <row r="160" spans="2:37" ht="15.5" hidden="1">
      <c r="B160" s="18"/>
      <c r="C160" s="78">
        <v>137000</v>
      </c>
      <c r="D160" s="79">
        <f t="shared" si="24"/>
        <v>11716.299806400433</v>
      </c>
      <c r="E160" s="79">
        <f t="shared" si="24"/>
        <v>6025.7308623226409</v>
      </c>
      <c r="F160" s="79">
        <f t="shared" si="24"/>
        <v>4121.4080605058443</v>
      </c>
      <c r="G160" s="79">
        <f t="shared" si="24"/>
        <v>3242.0025561535153</v>
      </c>
      <c r="H160" s="79">
        <f t="shared" si="24"/>
        <v>2673.5091931245061</v>
      </c>
      <c r="I160" s="79">
        <f t="shared" si="24"/>
        <v>2295.7919702378845</v>
      </c>
      <c r="J160" s="79">
        <f t="shared" si="24"/>
        <v>2027.0848123702629</v>
      </c>
      <c r="K160" s="79">
        <f t="shared" si="22"/>
        <v>1826.5039358858999</v>
      </c>
      <c r="L160" s="79">
        <f t="shared" si="15"/>
        <v>1671.3354771329175</v>
      </c>
      <c r="M160" s="79">
        <f t="shared" si="16"/>
        <v>1547.9505454208329</v>
      </c>
      <c r="N160" s="83">
        <f t="shared" si="17"/>
        <v>1354.829626635383</v>
      </c>
      <c r="O160" s="84">
        <f t="shared" si="18"/>
        <v>1270.5389076933629</v>
      </c>
      <c r="P160" s="84">
        <f t="shared" si="19"/>
        <v>1199.5751380929132</v>
      </c>
      <c r="Q160" s="84">
        <f t="shared" si="20"/>
        <v>1139.0804483613895</v>
      </c>
      <c r="R160" s="85">
        <f t="shared" si="21"/>
        <v>1086.9589275356677</v>
      </c>
      <c r="S160" s="21"/>
      <c r="AD160" s="120"/>
      <c r="AE160" s="125"/>
      <c r="AF160" s="128"/>
      <c r="AG160" s="122"/>
      <c r="AH160" s="66"/>
      <c r="AI160" s="66"/>
      <c r="AJ160" s="123"/>
      <c r="AK160" s="123"/>
    </row>
    <row r="161" spans="2:37" ht="15.5" hidden="1">
      <c r="B161" s="18"/>
      <c r="C161" s="78">
        <v>138000</v>
      </c>
      <c r="D161" s="79">
        <f t="shared" si="24"/>
        <v>11801.820242943502</v>
      </c>
      <c r="E161" s="79">
        <f t="shared" si="24"/>
        <v>6069.7142992739018</v>
      </c>
      <c r="F161" s="79">
        <f t="shared" si="24"/>
        <v>4151.4913310204856</v>
      </c>
      <c r="G161" s="79">
        <f t="shared" si="24"/>
        <v>3265.6668083882123</v>
      </c>
      <c r="H161" s="79">
        <f t="shared" si="24"/>
        <v>2693.0238587677504</v>
      </c>
      <c r="I161" s="79">
        <f t="shared" si="24"/>
        <v>2312.5495758600587</v>
      </c>
      <c r="J161" s="79">
        <f t="shared" si="24"/>
        <v>2041.8810518766149</v>
      </c>
      <c r="K161" s="79">
        <f t="shared" si="22"/>
        <v>1839.8360814033151</v>
      </c>
      <c r="L161" s="79">
        <f t="shared" ref="L161:L224" si="25">PMT($L$11,$L$6,C161*(-1))</f>
        <v>1683.5350061630847</v>
      </c>
      <c r="M161" s="79">
        <f t="shared" ref="M161:M224" si="26">PMT($M$11,$M$6,C161*(-1))</f>
        <v>1559.2494545114957</v>
      </c>
      <c r="N161" s="83">
        <f t="shared" ref="N161:N223" si="27">PMT($N$11,$N$6,C161*(-1))</f>
        <v>1364.7188939830864</v>
      </c>
      <c r="O161" s="84">
        <f t="shared" ref="O161:O223" si="28">PMT($O$11,$O$6,C161*(-1))</f>
        <v>1279.8129143188621</v>
      </c>
      <c r="P161" s="84">
        <f t="shared" ref="P161:P223" si="29">PMT($P$11,$P$6,C161*(-1))</f>
        <v>1208.3311609987011</v>
      </c>
      <c r="Q161" s="84">
        <f t="shared" ref="Q161:Q223" si="30">PMT($Q$11,$Q$6,C161*(-1))</f>
        <v>1147.394904188845</v>
      </c>
      <c r="R161" s="85">
        <f t="shared" ref="R161:R223" si="31">PMT($R$11,$R$6,C161*(-1))</f>
        <v>1094.8929343060011</v>
      </c>
      <c r="S161" s="21"/>
      <c r="AD161" s="120"/>
      <c r="AE161" s="125"/>
      <c r="AF161" s="128"/>
      <c r="AG161" s="122"/>
      <c r="AH161" s="66"/>
      <c r="AI161" s="66"/>
      <c r="AJ161" s="123"/>
      <c r="AK161" s="123"/>
    </row>
    <row r="162" spans="2:37" ht="15.5" hidden="1">
      <c r="B162" s="18"/>
      <c r="C162" s="78">
        <v>139000</v>
      </c>
      <c r="D162" s="79">
        <f t="shared" si="24"/>
        <v>11887.340679486571</v>
      </c>
      <c r="E162" s="79">
        <f t="shared" si="24"/>
        <v>6113.6977362251619</v>
      </c>
      <c r="F162" s="79">
        <f t="shared" si="24"/>
        <v>4181.5746015351269</v>
      </c>
      <c r="G162" s="79">
        <f t="shared" si="24"/>
        <v>3289.3310606229097</v>
      </c>
      <c r="H162" s="79">
        <f t="shared" si="24"/>
        <v>2712.5385244109948</v>
      </c>
      <c r="I162" s="79">
        <f t="shared" si="24"/>
        <v>2329.3071814822333</v>
      </c>
      <c r="J162" s="79">
        <f t="shared" si="24"/>
        <v>2056.6772913829673</v>
      </c>
      <c r="K162" s="79">
        <f t="shared" ref="K162:K225" si="32">PMT($K$11,$K$6,C162*(-1))</f>
        <v>1853.1682269207304</v>
      </c>
      <c r="L162" s="79">
        <f t="shared" si="25"/>
        <v>1695.734535193252</v>
      </c>
      <c r="M162" s="79">
        <f t="shared" si="26"/>
        <v>1570.548363602159</v>
      </c>
      <c r="N162" s="83">
        <f t="shared" si="27"/>
        <v>1374.6081613307902</v>
      </c>
      <c r="O162" s="84">
        <f t="shared" si="28"/>
        <v>1289.0869209443611</v>
      </c>
      <c r="P162" s="84">
        <f t="shared" si="29"/>
        <v>1217.0871839044885</v>
      </c>
      <c r="Q162" s="84">
        <f t="shared" si="30"/>
        <v>1155.7093600163003</v>
      </c>
      <c r="R162" s="85">
        <f t="shared" si="31"/>
        <v>1102.8269410763344</v>
      </c>
      <c r="S162" s="21"/>
      <c r="AD162" s="120"/>
      <c r="AE162" s="125"/>
      <c r="AF162" s="128"/>
      <c r="AG162" s="122"/>
      <c r="AH162" s="66"/>
      <c r="AI162" s="66"/>
      <c r="AJ162" s="123"/>
      <c r="AK162" s="123"/>
    </row>
    <row r="163" spans="2:37" ht="15.5">
      <c r="B163" s="18"/>
      <c r="C163" s="78">
        <v>140000</v>
      </c>
      <c r="D163" s="79">
        <f t="shared" si="24"/>
        <v>11972.86111602964</v>
      </c>
      <c r="E163" s="79">
        <f t="shared" si="24"/>
        <v>6157.6811731764219</v>
      </c>
      <c r="F163" s="79">
        <f t="shared" si="24"/>
        <v>4211.6578720497682</v>
      </c>
      <c r="G163" s="79">
        <f t="shared" si="24"/>
        <v>3312.9953128576067</v>
      </c>
      <c r="H163" s="79">
        <f t="shared" si="24"/>
        <v>2732.0531900542396</v>
      </c>
      <c r="I163" s="79">
        <f t="shared" si="24"/>
        <v>2346.0647871044075</v>
      </c>
      <c r="J163" s="79">
        <f t="shared" si="24"/>
        <v>2071.4735308893196</v>
      </c>
      <c r="K163" s="79">
        <f t="shared" si="32"/>
        <v>1866.5003724381459</v>
      </c>
      <c r="L163" s="79">
        <f t="shared" si="25"/>
        <v>1707.9340642234192</v>
      </c>
      <c r="M163" s="79">
        <f t="shared" si="26"/>
        <v>1581.8472726928217</v>
      </c>
      <c r="N163" s="88">
        <f t="shared" si="27"/>
        <v>1384.4974286784934</v>
      </c>
      <c r="O163" s="89">
        <f t="shared" si="28"/>
        <v>1298.36092756986</v>
      </c>
      <c r="P163" s="89">
        <f t="shared" si="29"/>
        <v>1225.8432068102763</v>
      </c>
      <c r="Q163" s="89">
        <f t="shared" si="30"/>
        <v>1164.0238158437558</v>
      </c>
      <c r="R163" s="90">
        <f t="shared" si="31"/>
        <v>1110.7609478466677</v>
      </c>
      <c r="S163" s="21"/>
      <c r="AD163" s="115"/>
      <c r="AE163" s="66"/>
      <c r="AF163" s="66"/>
      <c r="AG163" s="66"/>
      <c r="AH163" s="66"/>
      <c r="AI163" s="66"/>
      <c r="AJ163" s="124"/>
      <c r="AK163" s="124"/>
    </row>
    <row r="164" spans="2:37" ht="15.5" hidden="1">
      <c r="B164" s="18"/>
      <c r="C164" s="78">
        <v>141000</v>
      </c>
      <c r="D164" s="79">
        <f t="shared" si="24"/>
        <v>12058.381552572708</v>
      </c>
      <c r="E164" s="79">
        <f t="shared" si="24"/>
        <v>6201.6646101276829</v>
      </c>
      <c r="F164" s="79">
        <f t="shared" si="24"/>
        <v>4241.7411425644095</v>
      </c>
      <c r="G164" s="79">
        <f t="shared" si="24"/>
        <v>3336.6595650923041</v>
      </c>
      <c r="H164" s="79">
        <f t="shared" si="24"/>
        <v>2751.567855697484</v>
      </c>
      <c r="I164" s="79">
        <f t="shared" si="24"/>
        <v>2362.8223927265822</v>
      </c>
      <c r="J164" s="79">
        <f t="shared" si="24"/>
        <v>2086.2697703956719</v>
      </c>
      <c r="K164" s="79">
        <f t="shared" si="32"/>
        <v>1879.8325179555611</v>
      </c>
      <c r="L164" s="79">
        <f t="shared" si="25"/>
        <v>1720.1335932535869</v>
      </c>
      <c r="M164" s="79">
        <f t="shared" si="26"/>
        <v>1593.146181783485</v>
      </c>
      <c r="N164" s="83">
        <f t="shared" si="27"/>
        <v>1394.3866960261969</v>
      </c>
      <c r="O164" s="84">
        <f t="shared" si="28"/>
        <v>1307.6349341953592</v>
      </c>
      <c r="P164" s="84">
        <f t="shared" si="29"/>
        <v>1234.599229716064</v>
      </c>
      <c r="Q164" s="84">
        <f t="shared" si="30"/>
        <v>1172.3382716712113</v>
      </c>
      <c r="R164" s="85">
        <f t="shared" si="31"/>
        <v>1118.694954617001</v>
      </c>
      <c r="S164" s="21"/>
      <c r="AD164" s="120"/>
      <c r="AE164" s="125"/>
      <c r="AF164" s="128"/>
      <c r="AG164" s="122"/>
      <c r="AH164" s="66"/>
      <c r="AI164" s="66"/>
      <c r="AJ164" s="123"/>
      <c r="AK164" s="123"/>
    </row>
    <row r="165" spans="2:37" ht="15.5" hidden="1">
      <c r="B165" s="18"/>
      <c r="C165" s="78">
        <v>142000</v>
      </c>
      <c r="D165" s="79">
        <f t="shared" si="24"/>
        <v>12143.901989115779</v>
      </c>
      <c r="E165" s="79">
        <f t="shared" si="24"/>
        <v>6245.648047078942</v>
      </c>
      <c r="F165" s="79">
        <f t="shared" si="24"/>
        <v>4271.8244130790508</v>
      </c>
      <c r="G165" s="79">
        <f t="shared" si="24"/>
        <v>3360.3238173270011</v>
      </c>
      <c r="H165" s="79">
        <f t="shared" si="24"/>
        <v>2771.0825213407288</v>
      </c>
      <c r="I165" s="79">
        <f t="shared" si="24"/>
        <v>2379.5799983487564</v>
      </c>
      <c r="J165" s="79">
        <f t="shared" si="24"/>
        <v>2101.0660099020242</v>
      </c>
      <c r="K165" s="79">
        <f t="shared" si="32"/>
        <v>1893.1646634729764</v>
      </c>
      <c r="L165" s="79">
        <f t="shared" si="25"/>
        <v>1732.3331222837542</v>
      </c>
      <c r="M165" s="79">
        <f t="shared" si="26"/>
        <v>1604.445090874148</v>
      </c>
      <c r="N165" s="83">
        <f t="shared" si="27"/>
        <v>1404.2759633739006</v>
      </c>
      <c r="O165" s="84">
        <f t="shared" si="28"/>
        <v>1316.9089408208581</v>
      </c>
      <c r="P165" s="84">
        <f t="shared" si="29"/>
        <v>1243.3552526218516</v>
      </c>
      <c r="Q165" s="84">
        <f t="shared" si="30"/>
        <v>1180.6527274986665</v>
      </c>
      <c r="R165" s="85">
        <f t="shared" si="31"/>
        <v>1126.6289613873346</v>
      </c>
      <c r="S165" s="21"/>
      <c r="AD165" s="120"/>
      <c r="AE165" s="125"/>
      <c r="AF165" s="128"/>
      <c r="AG165" s="122"/>
      <c r="AH165" s="66"/>
      <c r="AI165" s="66"/>
      <c r="AJ165" s="123"/>
      <c r="AK165" s="123"/>
    </row>
    <row r="166" spans="2:37" ht="15.5" hidden="1">
      <c r="B166" s="18"/>
      <c r="C166" s="78">
        <v>143000</v>
      </c>
      <c r="D166" s="79">
        <f t="shared" si="24"/>
        <v>12229.422425658848</v>
      </c>
      <c r="E166" s="79">
        <f t="shared" si="24"/>
        <v>6289.631484030202</v>
      </c>
      <c r="F166" s="79">
        <f t="shared" si="24"/>
        <v>4301.9076835936921</v>
      </c>
      <c r="G166" s="79">
        <f t="shared" si="24"/>
        <v>3383.9880695616985</v>
      </c>
      <c r="H166" s="79">
        <f t="shared" si="24"/>
        <v>2790.5971869839732</v>
      </c>
      <c r="I166" s="79">
        <f t="shared" si="24"/>
        <v>2396.3376039709306</v>
      </c>
      <c r="J166" s="79">
        <f t="shared" si="24"/>
        <v>2115.8622494083766</v>
      </c>
      <c r="K166" s="79">
        <f t="shared" si="32"/>
        <v>1906.4968089903916</v>
      </c>
      <c r="L166" s="79">
        <f t="shared" si="25"/>
        <v>1744.5326513139214</v>
      </c>
      <c r="M166" s="79">
        <f t="shared" si="26"/>
        <v>1615.7439999648109</v>
      </c>
      <c r="N166" s="83">
        <f t="shared" si="27"/>
        <v>1414.1652307216041</v>
      </c>
      <c r="O166" s="84">
        <f t="shared" si="28"/>
        <v>1326.182947446357</v>
      </c>
      <c r="P166" s="84">
        <f t="shared" si="29"/>
        <v>1252.1112755276392</v>
      </c>
      <c r="Q166" s="84">
        <f t="shared" si="30"/>
        <v>1188.9671833261218</v>
      </c>
      <c r="R166" s="85">
        <f t="shared" si="31"/>
        <v>1134.5629681576679</v>
      </c>
      <c r="S166" s="21"/>
      <c r="AD166" s="120"/>
      <c r="AE166" s="125"/>
      <c r="AF166" s="128"/>
      <c r="AG166" s="122"/>
      <c r="AH166" s="66"/>
      <c r="AI166" s="66"/>
      <c r="AJ166" s="123"/>
      <c r="AK166" s="123"/>
    </row>
    <row r="167" spans="2:37" ht="15.5" hidden="1">
      <c r="B167" s="18"/>
      <c r="C167" s="78">
        <v>144000</v>
      </c>
      <c r="D167" s="79">
        <f t="shared" si="24"/>
        <v>12314.942862201915</v>
      </c>
      <c r="E167" s="79">
        <f t="shared" si="24"/>
        <v>6333.614920981463</v>
      </c>
      <c r="F167" s="79">
        <f t="shared" si="24"/>
        <v>4331.9909541083334</v>
      </c>
      <c r="G167" s="79">
        <f t="shared" si="24"/>
        <v>3407.6523217963954</v>
      </c>
      <c r="H167" s="79">
        <f t="shared" si="24"/>
        <v>2810.1118526272176</v>
      </c>
      <c r="I167" s="79">
        <f t="shared" si="24"/>
        <v>2413.0952095931052</v>
      </c>
      <c r="J167" s="79">
        <f t="shared" si="24"/>
        <v>2130.6584889147289</v>
      </c>
      <c r="K167" s="79">
        <f t="shared" si="32"/>
        <v>1919.8289545078071</v>
      </c>
      <c r="L167" s="79">
        <f t="shared" si="25"/>
        <v>1756.7321803440886</v>
      </c>
      <c r="M167" s="79">
        <f t="shared" si="26"/>
        <v>1627.042909055474</v>
      </c>
      <c r="N167" s="83">
        <f t="shared" si="27"/>
        <v>1424.0544980693078</v>
      </c>
      <c r="O167" s="84">
        <f t="shared" si="28"/>
        <v>1335.4569540718562</v>
      </c>
      <c r="P167" s="84">
        <f t="shared" si="29"/>
        <v>1260.8672984334271</v>
      </c>
      <c r="Q167" s="84">
        <f t="shared" si="30"/>
        <v>1197.2816391535773</v>
      </c>
      <c r="R167" s="85">
        <f t="shared" si="31"/>
        <v>1142.4969749280012</v>
      </c>
      <c r="S167" s="21"/>
      <c r="AD167" s="120"/>
      <c r="AE167" s="125"/>
      <c r="AF167" s="128"/>
      <c r="AG167" s="122"/>
      <c r="AH167" s="66"/>
      <c r="AI167" s="66"/>
      <c r="AJ167" s="123"/>
      <c r="AK167" s="123"/>
    </row>
    <row r="168" spans="2:37" ht="15.5">
      <c r="B168" s="18"/>
      <c r="C168" s="86">
        <v>145000</v>
      </c>
      <c r="D168" s="87">
        <f t="shared" si="24"/>
        <v>12400.463298744984</v>
      </c>
      <c r="E168" s="87">
        <f t="shared" si="24"/>
        <v>6377.598357932723</v>
      </c>
      <c r="F168" s="87">
        <f t="shared" si="24"/>
        <v>4362.0742246229747</v>
      </c>
      <c r="G168" s="87">
        <f t="shared" si="24"/>
        <v>3431.3165740310928</v>
      </c>
      <c r="H168" s="87">
        <f t="shared" si="24"/>
        <v>2829.6265182704628</v>
      </c>
      <c r="I168" s="87">
        <f t="shared" si="24"/>
        <v>2429.8528152152794</v>
      </c>
      <c r="J168" s="87">
        <f t="shared" si="24"/>
        <v>2145.4547284210812</v>
      </c>
      <c r="K168" s="87">
        <f t="shared" si="32"/>
        <v>1933.1611000252224</v>
      </c>
      <c r="L168" s="87">
        <f t="shared" si="25"/>
        <v>1768.9317093742559</v>
      </c>
      <c r="M168" s="87">
        <f t="shared" si="26"/>
        <v>1638.3418181461368</v>
      </c>
      <c r="N168" s="88">
        <f t="shared" si="27"/>
        <v>1433.9437654170113</v>
      </c>
      <c r="O168" s="89">
        <f t="shared" si="28"/>
        <v>1344.7309606973552</v>
      </c>
      <c r="P168" s="89">
        <f t="shared" si="29"/>
        <v>1269.623321339215</v>
      </c>
      <c r="Q168" s="89">
        <f t="shared" si="30"/>
        <v>1205.5960949810328</v>
      </c>
      <c r="R168" s="90">
        <f t="shared" si="31"/>
        <v>1150.4309816983346</v>
      </c>
      <c r="S168" s="21"/>
      <c r="AD168" s="115"/>
      <c r="AE168" s="66"/>
      <c r="AF168" s="66"/>
      <c r="AG168" s="66"/>
      <c r="AH168" s="66"/>
      <c r="AI168" s="66"/>
      <c r="AJ168" s="124"/>
      <c r="AK168" s="124"/>
    </row>
    <row r="169" spans="2:37" ht="15.5" hidden="1">
      <c r="B169" s="18"/>
      <c r="C169" s="78">
        <v>146000</v>
      </c>
      <c r="D169" s="79">
        <f t="shared" si="24"/>
        <v>12485.983735288053</v>
      </c>
      <c r="E169" s="79">
        <f t="shared" si="24"/>
        <v>6421.5817948839831</v>
      </c>
      <c r="F169" s="79">
        <f t="shared" si="24"/>
        <v>4392.157495137616</v>
      </c>
      <c r="G169" s="79">
        <f t="shared" si="24"/>
        <v>3454.9808262657898</v>
      </c>
      <c r="H169" s="79">
        <f t="shared" si="24"/>
        <v>2849.1411839137068</v>
      </c>
      <c r="I169" s="79">
        <f t="shared" si="24"/>
        <v>2446.6104208374536</v>
      </c>
      <c r="J169" s="79">
        <f t="shared" si="24"/>
        <v>2160.2509679274331</v>
      </c>
      <c r="K169" s="79">
        <f t="shared" si="32"/>
        <v>1946.4932455426376</v>
      </c>
      <c r="L169" s="79">
        <f t="shared" si="25"/>
        <v>1781.1312384044231</v>
      </c>
      <c r="M169" s="79">
        <f t="shared" si="26"/>
        <v>1649.6407272367999</v>
      </c>
      <c r="N169" s="83">
        <f t="shared" si="27"/>
        <v>1443.8330327647147</v>
      </c>
      <c r="O169" s="84">
        <f t="shared" si="28"/>
        <v>1354.0049673228539</v>
      </c>
      <c r="P169" s="84">
        <f t="shared" si="29"/>
        <v>1278.3793442450024</v>
      </c>
      <c r="Q169" s="84">
        <f t="shared" si="30"/>
        <v>1213.9105508084881</v>
      </c>
      <c r="R169" s="85">
        <f t="shared" si="31"/>
        <v>1158.3649884686679</v>
      </c>
      <c r="S169" s="21"/>
      <c r="AD169" s="120"/>
      <c r="AE169" s="125"/>
      <c r="AF169" s="128"/>
      <c r="AG169" s="122"/>
      <c r="AH169" s="66"/>
      <c r="AI169" s="66"/>
      <c r="AJ169" s="123"/>
      <c r="AK169" s="123"/>
    </row>
    <row r="170" spans="2:37" ht="15.5" hidden="1">
      <c r="B170" s="18"/>
      <c r="C170" s="78">
        <v>147000</v>
      </c>
      <c r="D170" s="79">
        <f t="shared" si="24"/>
        <v>12571.504171831122</v>
      </c>
      <c r="E170" s="79">
        <f t="shared" si="24"/>
        <v>6465.5652318352422</v>
      </c>
      <c r="F170" s="79">
        <f t="shared" si="24"/>
        <v>4422.2407656522573</v>
      </c>
      <c r="G170" s="79">
        <f t="shared" si="24"/>
        <v>3478.6450785004872</v>
      </c>
      <c r="H170" s="79">
        <f t="shared" si="24"/>
        <v>2868.6558495569511</v>
      </c>
      <c r="I170" s="79">
        <f t="shared" si="24"/>
        <v>2463.3680264596278</v>
      </c>
      <c r="J170" s="79">
        <f t="shared" si="24"/>
        <v>2175.0472074337858</v>
      </c>
      <c r="K170" s="79">
        <f t="shared" si="32"/>
        <v>1959.8253910600531</v>
      </c>
      <c r="L170" s="79">
        <f t="shared" si="25"/>
        <v>1793.3307674345904</v>
      </c>
      <c r="M170" s="79">
        <f t="shared" si="26"/>
        <v>1660.9396363274632</v>
      </c>
      <c r="N170" s="83">
        <f t="shared" si="27"/>
        <v>1453.7223001124182</v>
      </c>
      <c r="O170" s="84">
        <f t="shared" si="28"/>
        <v>1363.278973948353</v>
      </c>
      <c r="P170" s="84">
        <f t="shared" si="29"/>
        <v>1287.1353671507902</v>
      </c>
      <c r="Q170" s="84">
        <f t="shared" si="30"/>
        <v>1222.2250066359434</v>
      </c>
      <c r="R170" s="85">
        <f t="shared" si="31"/>
        <v>1166.2989952390012</v>
      </c>
      <c r="S170" s="21"/>
      <c r="AD170" s="120"/>
      <c r="AE170" s="125"/>
      <c r="AF170" s="128"/>
      <c r="AG170" s="122"/>
      <c r="AH170" s="66"/>
      <c r="AI170" s="66"/>
      <c r="AJ170" s="123"/>
      <c r="AK170" s="123"/>
    </row>
    <row r="171" spans="2:37" ht="15.5" hidden="1">
      <c r="B171" s="18"/>
      <c r="C171" s="78">
        <v>148000</v>
      </c>
      <c r="D171" s="79">
        <f t="shared" si="24"/>
        <v>12657.024608374191</v>
      </c>
      <c r="E171" s="79">
        <f t="shared" si="24"/>
        <v>6509.5486687865032</v>
      </c>
      <c r="F171" s="79">
        <f t="shared" si="24"/>
        <v>4452.3240361668977</v>
      </c>
      <c r="G171" s="79">
        <f t="shared" si="24"/>
        <v>3502.3093307351842</v>
      </c>
      <c r="H171" s="79">
        <f t="shared" si="24"/>
        <v>2888.1705152001964</v>
      </c>
      <c r="I171" s="79">
        <f t="shared" si="24"/>
        <v>2480.125632081802</v>
      </c>
      <c r="J171" s="79">
        <f t="shared" si="24"/>
        <v>2189.8434469401377</v>
      </c>
      <c r="K171" s="79">
        <f t="shared" si="32"/>
        <v>1973.1575365774684</v>
      </c>
      <c r="L171" s="79">
        <f t="shared" si="25"/>
        <v>1805.5302964647576</v>
      </c>
      <c r="M171" s="79">
        <f t="shared" si="26"/>
        <v>1672.238545418126</v>
      </c>
      <c r="N171" s="83">
        <f t="shared" si="27"/>
        <v>1463.6115674601217</v>
      </c>
      <c r="O171" s="84">
        <f t="shared" si="28"/>
        <v>1372.552980573852</v>
      </c>
      <c r="P171" s="84">
        <f t="shared" si="29"/>
        <v>1295.8913900565778</v>
      </c>
      <c r="Q171" s="84">
        <f t="shared" si="30"/>
        <v>1230.5394624633991</v>
      </c>
      <c r="R171" s="85">
        <f t="shared" si="31"/>
        <v>1174.2330020093345</v>
      </c>
      <c r="S171" s="21"/>
      <c r="AD171" s="120"/>
      <c r="AE171" s="125"/>
      <c r="AF171" s="128"/>
      <c r="AG171" s="122"/>
      <c r="AH171" s="66"/>
      <c r="AI171" s="66"/>
      <c r="AJ171" s="123"/>
      <c r="AK171" s="123"/>
    </row>
    <row r="172" spans="2:37" ht="15.5" hidden="1">
      <c r="B172" s="18"/>
      <c r="C172" s="78">
        <v>149000</v>
      </c>
      <c r="D172" s="79">
        <f t="shared" si="24"/>
        <v>12742.54504491726</v>
      </c>
      <c r="E172" s="79">
        <f t="shared" si="24"/>
        <v>6553.5321057377632</v>
      </c>
      <c r="F172" s="79">
        <f t="shared" si="24"/>
        <v>4482.407306681539</v>
      </c>
      <c r="G172" s="79">
        <f t="shared" si="24"/>
        <v>3525.9735829698816</v>
      </c>
      <c r="H172" s="79">
        <f t="shared" si="24"/>
        <v>2907.6851808434403</v>
      </c>
      <c r="I172" s="79">
        <f t="shared" si="24"/>
        <v>2496.8832377039766</v>
      </c>
      <c r="J172" s="79">
        <f t="shared" si="24"/>
        <v>2204.6396864464905</v>
      </c>
      <c r="K172" s="79">
        <f t="shared" si="32"/>
        <v>1986.4896820948836</v>
      </c>
      <c r="L172" s="79">
        <f t="shared" si="25"/>
        <v>1817.7298254949249</v>
      </c>
      <c r="M172" s="79">
        <f t="shared" si="26"/>
        <v>1683.5374545087891</v>
      </c>
      <c r="N172" s="83">
        <f t="shared" si="27"/>
        <v>1473.5008348078252</v>
      </c>
      <c r="O172" s="84">
        <f t="shared" si="28"/>
        <v>1381.8269871993509</v>
      </c>
      <c r="P172" s="84">
        <f t="shared" si="29"/>
        <v>1304.6474129623655</v>
      </c>
      <c r="Q172" s="84">
        <f t="shared" si="30"/>
        <v>1238.8539182908544</v>
      </c>
      <c r="R172" s="85">
        <f t="shared" si="31"/>
        <v>1182.1670087796679</v>
      </c>
      <c r="S172" s="21"/>
      <c r="AD172" s="120"/>
      <c r="AE172" s="125"/>
      <c r="AF172" s="128"/>
      <c r="AG172" s="122"/>
      <c r="AH172" s="66"/>
      <c r="AI172" s="66"/>
      <c r="AJ172" s="123"/>
      <c r="AK172" s="123"/>
    </row>
    <row r="173" spans="2:37" ht="15.5">
      <c r="B173" s="18"/>
      <c r="C173" s="92">
        <v>150000</v>
      </c>
      <c r="D173" s="93">
        <f t="shared" si="24"/>
        <v>12828.065481460328</v>
      </c>
      <c r="E173" s="93">
        <f t="shared" si="24"/>
        <v>6597.5155426890242</v>
      </c>
      <c r="F173" s="93">
        <f t="shared" si="24"/>
        <v>4512.4905771961803</v>
      </c>
      <c r="G173" s="93">
        <f t="shared" si="24"/>
        <v>3549.6378352045786</v>
      </c>
      <c r="H173" s="93">
        <f t="shared" si="24"/>
        <v>2927.1998464866856</v>
      </c>
      <c r="I173" s="93">
        <f t="shared" si="24"/>
        <v>2513.6408433261508</v>
      </c>
      <c r="J173" s="93">
        <f t="shared" si="24"/>
        <v>2219.4359259528424</v>
      </c>
      <c r="K173" s="93">
        <f t="shared" si="32"/>
        <v>1999.8218276122989</v>
      </c>
      <c r="L173" s="93">
        <f t="shared" si="25"/>
        <v>1829.9293545250923</v>
      </c>
      <c r="M173" s="93">
        <f t="shared" si="26"/>
        <v>1694.8363635994519</v>
      </c>
      <c r="N173" s="88">
        <f t="shared" si="27"/>
        <v>1483.3901021555289</v>
      </c>
      <c r="O173" s="89">
        <f t="shared" si="28"/>
        <v>1391.1009938248501</v>
      </c>
      <c r="P173" s="89">
        <f t="shared" si="29"/>
        <v>1313.4034358681531</v>
      </c>
      <c r="Q173" s="89">
        <f t="shared" si="30"/>
        <v>1247.1683741183097</v>
      </c>
      <c r="R173" s="90">
        <f t="shared" si="31"/>
        <v>1190.1010155500012</v>
      </c>
      <c r="S173" s="21"/>
    </row>
    <row r="174" spans="2:37" ht="15.5" hidden="1">
      <c r="B174" s="18"/>
      <c r="C174" s="78">
        <v>151000</v>
      </c>
      <c r="D174" s="79">
        <f t="shared" si="24"/>
        <v>12913.585918003397</v>
      </c>
      <c r="E174" s="79">
        <f t="shared" si="24"/>
        <v>6641.4989796402842</v>
      </c>
      <c r="F174" s="79">
        <f t="shared" si="24"/>
        <v>4542.5738477108216</v>
      </c>
      <c r="G174" s="79">
        <f t="shared" si="24"/>
        <v>3573.302087439276</v>
      </c>
      <c r="H174" s="79">
        <f t="shared" si="24"/>
        <v>2946.71451212993</v>
      </c>
      <c r="I174" s="79">
        <f t="shared" si="24"/>
        <v>2530.398448948325</v>
      </c>
      <c r="J174" s="79">
        <f t="shared" si="24"/>
        <v>2234.2321654591947</v>
      </c>
      <c r="K174" s="79">
        <f t="shared" si="32"/>
        <v>2013.1539731297144</v>
      </c>
      <c r="L174" s="79">
        <f t="shared" si="25"/>
        <v>1842.1288835552596</v>
      </c>
      <c r="M174" s="79">
        <f t="shared" si="26"/>
        <v>1706.135272690115</v>
      </c>
      <c r="N174" s="83">
        <f t="shared" si="27"/>
        <v>1493.2793695032324</v>
      </c>
      <c r="O174" s="84">
        <f t="shared" si="28"/>
        <v>1400.375000450349</v>
      </c>
      <c r="P174" s="84">
        <f t="shared" si="29"/>
        <v>1322.159458773941</v>
      </c>
      <c r="Q174" s="84">
        <f t="shared" si="30"/>
        <v>1255.4828299457649</v>
      </c>
      <c r="R174" s="85">
        <f t="shared" si="31"/>
        <v>1198.0350223203345</v>
      </c>
      <c r="S174" s="21"/>
    </row>
    <row r="175" spans="2:37" ht="15.5" hidden="1">
      <c r="B175" s="18"/>
      <c r="C175" s="78">
        <v>152000</v>
      </c>
      <c r="D175" s="79">
        <f t="shared" si="24"/>
        <v>12999.106354546468</v>
      </c>
      <c r="E175" s="79">
        <f t="shared" si="24"/>
        <v>6685.4824165915434</v>
      </c>
      <c r="F175" s="79">
        <f t="shared" si="24"/>
        <v>4572.6571182254629</v>
      </c>
      <c r="G175" s="79">
        <f t="shared" si="24"/>
        <v>3596.9663396739729</v>
      </c>
      <c r="H175" s="79">
        <f t="shared" si="24"/>
        <v>2966.2291777731739</v>
      </c>
      <c r="I175" s="79">
        <f t="shared" si="24"/>
        <v>2547.1560545704997</v>
      </c>
      <c r="J175" s="79">
        <f t="shared" si="24"/>
        <v>2249.028404965547</v>
      </c>
      <c r="K175" s="79">
        <f t="shared" si="32"/>
        <v>2026.4861186471296</v>
      </c>
      <c r="L175" s="79">
        <f t="shared" si="25"/>
        <v>1854.3284125854268</v>
      </c>
      <c r="M175" s="79">
        <f t="shared" si="26"/>
        <v>1717.4341817807781</v>
      </c>
      <c r="N175" s="83">
        <f t="shared" si="27"/>
        <v>1503.1686368509359</v>
      </c>
      <c r="O175" s="84">
        <f t="shared" si="28"/>
        <v>1409.649007075848</v>
      </c>
      <c r="P175" s="84">
        <f t="shared" si="29"/>
        <v>1330.9154816797284</v>
      </c>
      <c r="Q175" s="84">
        <f t="shared" si="30"/>
        <v>1263.7972857732207</v>
      </c>
      <c r="R175" s="85">
        <f t="shared" si="31"/>
        <v>1205.9690290906678</v>
      </c>
      <c r="S175" s="21"/>
    </row>
    <row r="176" spans="2:37" ht="15.5" hidden="1">
      <c r="B176" s="18"/>
      <c r="C176" s="78">
        <v>153000</v>
      </c>
      <c r="D176" s="79">
        <f t="shared" si="24"/>
        <v>13084.626791089537</v>
      </c>
      <c r="E176" s="79">
        <f t="shared" si="24"/>
        <v>6729.4658535428034</v>
      </c>
      <c r="F176" s="79">
        <f t="shared" si="24"/>
        <v>4602.7403887401033</v>
      </c>
      <c r="G176" s="79">
        <f t="shared" si="24"/>
        <v>3620.6305919086703</v>
      </c>
      <c r="H176" s="79">
        <f t="shared" si="24"/>
        <v>2985.7438434164192</v>
      </c>
      <c r="I176" s="79">
        <f t="shared" si="24"/>
        <v>2563.9136601926739</v>
      </c>
      <c r="J176" s="79">
        <f t="shared" si="24"/>
        <v>2263.8246444718993</v>
      </c>
      <c r="K176" s="79">
        <f t="shared" si="32"/>
        <v>2039.8182641645449</v>
      </c>
      <c r="L176" s="79">
        <f t="shared" si="25"/>
        <v>1866.527941615594</v>
      </c>
      <c r="M176" s="79">
        <f t="shared" si="26"/>
        <v>1728.7330908714409</v>
      </c>
      <c r="N176" s="83">
        <f t="shared" si="27"/>
        <v>1513.0579041986393</v>
      </c>
      <c r="O176" s="84">
        <f t="shared" si="28"/>
        <v>1418.9230137013471</v>
      </c>
      <c r="P176" s="84">
        <f t="shared" si="29"/>
        <v>1339.6715045855162</v>
      </c>
      <c r="Q176" s="84">
        <f t="shared" si="30"/>
        <v>1272.1117416006759</v>
      </c>
      <c r="R176" s="85">
        <f t="shared" si="31"/>
        <v>1213.9030358610014</v>
      </c>
      <c r="S176" s="21"/>
    </row>
    <row r="177" spans="2:19" ht="15.5" hidden="1">
      <c r="B177" s="18"/>
      <c r="C177" s="78">
        <v>154000</v>
      </c>
      <c r="D177" s="79">
        <f t="shared" si="24"/>
        <v>13170.147227632604</v>
      </c>
      <c r="E177" s="79">
        <f t="shared" si="24"/>
        <v>6773.4492904940644</v>
      </c>
      <c r="F177" s="79">
        <f t="shared" si="24"/>
        <v>4632.8236592547446</v>
      </c>
      <c r="G177" s="79">
        <f t="shared" si="24"/>
        <v>3644.2948441433678</v>
      </c>
      <c r="H177" s="79">
        <f t="shared" si="24"/>
        <v>3005.2585090596635</v>
      </c>
      <c r="I177" s="79">
        <f t="shared" si="24"/>
        <v>2580.6712658148481</v>
      </c>
      <c r="J177" s="79">
        <f t="shared" si="24"/>
        <v>2278.6208839782516</v>
      </c>
      <c r="K177" s="79">
        <f t="shared" si="32"/>
        <v>2053.1504096819604</v>
      </c>
      <c r="L177" s="79">
        <f t="shared" si="25"/>
        <v>1878.7274706457615</v>
      </c>
      <c r="M177" s="79">
        <f t="shared" si="26"/>
        <v>1740.0319999621042</v>
      </c>
      <c r="N177" s="83">
        <f t="shared" si="27"/>
        <v>1522.9471715463428</v>
      </c>
      <c r="O177" s="84">
        <f t="shared" si="28"/>
        <v>1428.1970203268461</v>
      </c>
      <c r="P177" s="84">
        <f t="shared" si="29"/>
        <v>1348.4275274913041</v>
      </c>
      <c r="Q177" s="84">
        <f t="shared" si="30"/>
        <v>1280.4261974281312</v>
      </c>
      <c r="R177" s="85">
        <f t="shared" si="31"/>
        <v>1221.8370426313347</v>
      </c>
      <c r="S177" s="21"/>
    </row>
    <row r="178" spans="2:19" ht="15.5">
      <c r="B178" s="18"/>
      <c r="C178" s="86">
        <v>155000</v>
      </c>
      <c r="D178" s="87">
        <f t="shared" si="24"/>
        <v>13255.667664175673</v>
      </c>
      <c r="E178" s="87">
        <f t="shared" si="24"/>
        <v>6817.4327274453244</v>
      </c>
      <c r="F178" s="87">
        <f t="shared" si="24"/>
        <v>4662.9069297693859</v>
      </c>
      <c r="G178" s="87">
        <f t="shared" si="24"/>
        <v>3667.9590963780647</v>
      </c>
      <c r="H178" s="87">
        <f t="shared" si="24"/>
        <v>3024.7731747029084</v>
      </c>
      <c r="I178" s="87">
        <f t="shared" si="24"/>
        <v>2597.4288714370227</v>
      </c>
      <c r="J178" s="87">
        <f t="shared" si="24"/>
        <v>2293.417123484604</v>
      </c>
      <c r="K178" s="87">
        <f t="shared" si="32"/>
        <v>2066.4825551993754</v>
      </c>
      <c r="L178" s="87">
        <f t="shared" si="25"/>
        <v>1890.9269996759288</v>
      </c>
      <c r="M178" s="87">
        <f t="shared" si="26"/>
        <v>1751.3309090527671</v>
      </c>
      <c r="N178" s="88">
        <f t="shared" si="27"/>
        <v>1532.8364388940463</v>
      </c>
      <c r="O178" s="89">
        <f t="shared" si="28"/>
        <v>1437.471026952345</v>
      </c>
      <c r="P178" s="89">
        <f t="shared" si="29"/>
        <v>1357.1835503970915</v>
      </c>
      <c r="Q178" s="89">
        <f t="shared" si="30"/>
        <v>1288.7406532555865</v>
      </c>
      <c r="R178" s="90">
        <f t="shared" si="31"/>
        <v>1229.7710494016681</v>
      </c>
      <c r="S178" s="21"/>
    </row>
    <row r="179" spans="2:19" ht="15.5" hidden="1">
      <c r="B179" s="18"/>
      <c r="C179" s="78">
        <v>156000</v>
      </c>
      <c r="D179" s="79">
        <f t="shared" si="24"/>
        <v>13341.188100718742</v>
      </c>
      <c r="E179" s="79">
        <f t="shared" si="24"/>
        <v>6861.4161643965854</v>
      </c>
      <c r="F179" s="79">
        <f t="shared" si="24"/>
        <v>4692.9902002840272</v>
      </c>
      <c r="G179" s="79">
        <f t="shared" si="24"/>
        <v>3691.6233486127621</v>
      </c>
      <c r="H179" s="79">
        <f t="shared" si="24"/>
        <v>3044.2878403461527</v>
      </c>
      <c r="I179" s="79">
        <f t="shared" si="24"/>
        <v>2614.1864770591969</v>
      </c>
      <c r="J179" s="79">
        <f t="shared" si="24"/>
        <v>2308.2133629909563</v>
      </c>
      <c r="K179" s="79">
        <f t="shared" si="32"/>
        <v>2079.8147007167909</v>
      </c>
      <c r="L179" s="79">
        <f t="shared" si="25"/>
        <v>1903.126528706096</v>
      </c>
      <c r="M179" s="79">
        <f t="shared" si="26"/>
        <v>1762.6298181434302</v>
      </c>
      <c r="N179" s="83">
        <f t="shared" si="27"/>
        <v>1542.72570624175</v>
      </c>
      <c r="O179" s="84">
        <f t="shared" si="28"/>
        <v>1446.745033577844</v>
      </c>
      <c r="P179" s="84">
        <f t="shared" si="29"/>
        <v>1365.9395733028794</v>
      </c>
      <c r="Q179" s="84">
        <f t="shared" si="30"/>
        <v>1297.0551090830422</v>
      </c>
      <c r="R179" s="85">
        <f t="shared" si="31"/>
        <v>1237.7050561720014</v>
      </c>
      <c r="S179" s="21"/>
    </row>
    <row r="180" spans="2:19" ht="15.5" hidden="1">
      <c r="B180" s="18"/>
      <c r="C180" s="78">
        <v>157000</v>
      </c>
      <c r="D180" s="79">
        <f t="shared" si="24"/>
        <v>13426.708537261809</v>
      </c>
      <c r="E180" s="79">
        <f t="shared" si="24"/>
        <v>6905.3996013478445</v>
      </c>
      <c r="F180" s="79">
        <f t="shared" si="24"/>
        <v>4723.0734707986685</v>
      </c>
      <c r="G180" s="79">
        <f t="shared" si="24"/>
        <v>3715.2876008474591</v>
      </c>
      <c r="H180" s="79">
        <f t="shared" si="24"/>
        <v>3063.8025059893971</v>
      </c>
      <c r="I180" s="79">
        <f t="shared" si="24"/>
        <v>2630.9440826813711</v>
      </c>
      <c r="J180" s="79">
        <f t="shared" si="24"/>
        <v>2323.0096024973086</v>
      </c>
      <c r="K180" s="79">
        <f t="shared" si="32"/>
        <v>2093.1468462342064</v>
      </c>
      <c r="L180" s="79">
        <f t="shared" si="25"/>
        <v>1915.3260577362632</v>
      </c>
      <c r="M180" s="79">
        <f t="shared" si="26"/>
        <v>1773.9287272340932</v>
      </c>
      <c r="N180" s="83">
        <f t="shared" si="27"/>
        <v>1552.6149735894535</v>
      </c>
      <c r="O180" s="84">
        <f t="shared" si="28"/>
        <v>1456.0190402033431</v>
      </c>
      <c r="P180" s="84">
        <f t="shared" si="29"/>
        <v>1374.695596208667</v>
      </c>
      <c r="Q180" s="84">
        <f t="shared" si="30"/>
        <v>1305.3695649104975</v>
      </c>
      <c r="R180" s="85">
        <f t="shared" si="31"/>
        <v>1245.6390629423347</v>
      </c>
      <c r="S180" s="21"/>
    </row>
    <row r="181" spans="2:19" ht="15.5" hidden="1">
      <c r="B181" s="18"/>
      <c r="C181" s="78">
        <v>158000</v>
      </c>
      <c r="D181" s="79">
        <f t="shared" si="24"/>
        <v>13512.22897380488</v>
      </c>
      <c r="E181" s="79">
        <f t="shared" si="24"/>
        <v>6949.3830382991046</v>
      </c>
      <c r="F181" s="79">
        <f t="shared" si="24"/>
        <v>4753.1567413133098</v>
      </c>
      <c r="G181" s="79">
        <f t="shared" si="24"/>
        <v>3738.9518530821565</v>
      </c>
      <c r="H181" s="79">
        <f t="shared" si="24"/>
        <v>3083.3171716326419</v>
      </c>
      <c r="I181" s="79">
        <f t="shared" si="24"/>
        <v>2647.7016883035458</v>
      </c>
      <c r="J181" s="79">
        <f t="shared" si="24"/>
        <v>2337.8058420036605</v>
      </c>
      <c r="K181" s="79">
        <f t="shared" si="32"/>
        <v>2106.4789917516214</v>
      </c>
      <c r="L181" s="79">
        <f t="shared" si="25"/>
        <v>1927.5255867664307</v>
      </c>
      <c r="M181" s="79">
        <f t="shared" si="26"/>
        <v>1785.2276363247561</v>
      </c>
      <c r="N181" s="83">
        <f t="shared" si="27"/>
        <v>1562.5042409371572</v>
      </c>
      <c r="O181" s="84">
        <f t="shared" si="28"/>
        <v>1465.2930468288421</v>
      </c>
      <c r="P181" s="84">
        <f t="shared" si="29"/>
        <v>1383.4516191144546</v>
      </c>
      <c r="Q181" s="84">
        <f t="shared" si="30"/>
        <v>1313.6840207379528</v>
      </c>
      <c r="R181" s="85">
        <f t="shared" si="31"/>
        <v>1253.573069712668</v>
      </c>
      <c r="S181" s="21"/>
    </row>
    <row r="182" spans="2:19" ht="15.5" hidden="1">
      <c r="B182" s="18"/>
      <c r="C182" s="78">
        <v>159000</v>
      </c>
      <c r="D182" s="79">
        <f t="shared" si="24"/>
        <v>13597.749410347949</v>
      </c>
      <c r="E182" s="79">
        <f t="shared" si="24"/>
        <v>6993.3664752503646</v>
      </c>
      <c r="F182" s="79">
        <f t="shared" si="24"/>
        <v>4783.2400118279511</v>
      </c>
      <c r="G182" s="79">
        <f t="shared" si="24"/>
        <v>3762.6161053168535</v>
      </c>
      <c r="H182" s="79">
        <f t="shared" si="24"/>
        <v>3102.8318372758863</v>
      </c>
      <c r="I182" s="79">
        <f t="shared" si="24"/>
        <v>2664.45929392572</v>
      </c>
      <c r="J182" s="79">
        <f t="shared" si="24"/>
        <v>2352.6020815100132</v>
      </c>
      <c r="K182" s="79">
        <f t="shared" si="32"/>
        <v>2119.8111372690369</v>
      </c>
      <c r="L182" s="79">
        <f t="shared" si="25"/>
        <v>1939.7251157965979</v>
      </c>
      <c r="M182" s="79">
        <f t="shared" si="26"/>
        <v>1796.5265454154192</v>
      </c>
      <c r="N182" s="83">
        <f t="shared" si="27"/>
        <v>1572.3935082848607</v>
      </c>
      <c r="O182" s="84">
        <f t="shared" si="28"/>
        <v>1474.567053454341</v>
      </c>
      <c r="P182" s="84">
        <f t="shared" si="29"/>
        <v>1392.2076420202422</v>
      </c>
      <c r="Q182" s="84">
        <f t="shared" si="30"/>
        <v>1321.9984765654083</v>
      </c>
      <c r="R182" s="85">
        <f t="shared" si="31"/>
        <v>1261.5070764830014</v>
      </c>
      <c r="S182" s="21"/>
    </row>
    <row r="183" spans="2:19" ht="15.5">
      <c r="B183" s="18"/>
      <c r="C183" s="78">
        <v>160000</v>
      </c>
      <c r="D183" s="79">
        <f t="shared" si="24"/>
        <v>13683.269846891017</v>
      </c>
      <c r="E183" s="79">
        <f t="shared" si="24"/>
        <v>7037.3499122016256</v>
      </c>
      <c r="F183" s="79">
        <f t="shared" si="24"/>
        <v>4813.3232823425924</v>
      </c>
      <c r="G183" s="79">
        <f t="shared" si="24"/>
        <v>3786.2803575515509</v>
      </c>
      <c r="H183" s="79">
        <f t="shared" si="24"/>
        <v>3122.3465029191311</v>
      </c>
      <c r="I183" s="79">
        <f t="shared" si="24"/>
        <v>2681.2168995478942</v>
      </c>
      <c r="J183" s="79">
        <f t="shared" si="24"/>
        <v>2367.3983210163651</v>
      </c>
      <c r="K183" s="79">
        <f t="shared" si="32"/>
        <v>2133.1432827864523</v>
      </c>
      <c r="L183" s="79">
        <f t="shared" si="25"/>
        <v>1951.9246448267652</v>
      </c>
      <c r="M183" s="79">
        <f t="shared" si="26"/>
        <v>1807.825454506082</v>
      </c>
      <c r="N183" s="88">
        <f t="shared" si="27"/>
        <v>1582.2827756325639</v>
      </c>
      <c r="O183" s="89">
        <f t="shared" si="28"/>
        <v>1483.8410600798402</v>
      </c>
      <c r="P183" s="89">
        <f t="shared" si="29"/>
        <v>1400.9636649260301</v>
      </c>
      <c r="Q183" s="89">
        <f t="shared" si="30"/>
        <v>1330.3129323928638</v>
      </c>
      <c r="R183" s="90">
        <f t="shared" si="31"/>
        <v>1269.4410832533347</v>
      </c>
      <c r="S183" s="21"/>
    </row>
    <row r="184" spans="2:19" ht="15.5" hidden="1">
      <c r="B184" s="18"/>
      <c r="C184" s="78">
        <v>161000</v>
      </c>
      <c r="D184" s="79">
        <f t="shared" si="24"/>
        <v>13768.790283434086</v>
      </c>
      <c r="E184" s="79">
        <f t="shared" si="24"/>
        <v>7081.3333491528847</v>
      </c>
      <c r="F184" s="79">
        <f t="shared" si="24"/>
        <v>4843.4065528572328</v>
      </c>
      <c r="G184" s="79">
        <f t="shared" ref="E184:J226" si="33">PMT(G$11,G$6,$C184*(-1))</f>
        <v>3809.9446097862478</v>
      </c>
      <c r="H184" s="79">
        <f t="shared" si="33"/>
        <v>3141.8611685623755</v>
      </c>
      <c r="I184" s="79">
        <f t="shared" si="33"/>
        <v>2697.9745051700688</v>
      </c>
      <c r="J184" s="79">
        <f t="shared" si="33"/>
        <v>2382.1945605227174</v>
      </c>
      <c r="K184" s="79">
        <f t="shared" si="32"/>
        <v>2146.4754283038674</v>
      </c>
      <c r="L184" s="79">
        <f t="shared" si="25"/>
        <v>1964.1241738569324</v>
      </c>
      <c r="M184" s="79">
        <f t="shared" si="26"/>
        <v>1819.1243635967453</v>
      </c>
      <c r="N184" s="83">
        <f t="shared" si="27"/>
        <v>1592.1720429802676</v>
      </c>
      <c r="O184" s="84">
        <f t="shared" si="28"/>
        <v>1493.1150667053391</v>
      </c>
      <c r="P184" s="84">
        <f t="shared" si="29"/>
        <v>1409.719687831818</v>
      </c>
      <c r="Q184" s="84">
        <f t="shared" si="30"/>
        <v>1338.6273882203191</v>
      </c>
      <c r="R184" s="85">
        <f t="shared" si="31"/>
        <v>1277.375090023668</v>
      </c>
      <c r="S184" s="21"/>
    </row>
    <row r="185" spans="2:19" ht="15.5" hidden="1">
      <c r="B185" s="18"/>
      <c r="C185" s="78">
        <v>162000</v>
      </c>
      <c r="D185" s="79">
        <f t="shared" ref="D185:D223" si="34">PMT(D$11,D$6,$C185*(-1))</f>
        <v>13854.310719977155</v>
      </c>
      <c r="E185" s="79">
        <f t="shared" si="33"/>
        <v>7125.3167861041447</v>
      </c>
      <c r="F185" s="79">
        <f t="shared" si="33"/>
        <v>4873.4898233718741</v>
      </c>
      <c r="G185" s="79">
        <f t="shared" si="33"/>
        <v>3833.6088620209453</v>
      </c>
      <c r="H185" s="79">
        <f t="shared" si="33"/>
        <v>3161.3758342056203</v>
      </c>
      <c r="I185" s="79">
        <f t="shared" si="33"/>
        <v>2714.732110792243</v>
      </c>
      <c r="J185" s="79">
        <f t="shared" si="33"/>
        <v>2396.9908000290698</v>
      </c>
      <c r="K185" s="79">
        <f t="shared" si="32"/>
        <v>2159.8075738212829</v>
      </c>
      <c r="L185" s="79">
        <f t="shared" si="25"/>
        <v>1976.3237028870997</v>
      </c>
      <c r="M185" s="79">
        <f t="shared" si="26"/>
        <v>1830.4232726874084</v>
      </c>
      <c r="N185" s="83">
        <f t="shared" si="27"/>
        <v>1602.0613103279711</v>
      </c>
      <c r="O185" s="84">
        <f t="shared" si="28"/>
        <v>1502.3890733308381</v>
      </c>
      <c r="P185" s="84">
        <f t="shared" si="29"/>
        <v>1418.4757107376054</v>
      </c>
      <c r="Q185" s="84">
        <f t="shared" si="30"/>
        <v>1346.9418440477743</v>
      </c>
      <c r="R185" s="85">
        <f t="shared" si="31"/>
        <v>1285.3090967940013</v>
      </c>
      <c r="S185" s="21"/>
    </row>
    <row r="186" spans="2:19" ht="15.5" hidden="1">
      <c r="B186" s="18"/>
      <c r="C186" s="78">
        <v>163000</v>
      </c>
      <c r="D186" s="79">
        <f t="shared" si="34"/>
        <v>13939.831156520224</v>
      </c>
      <c r="E186" s="79">
        <f t="shared" si="33"/>
        <v>7169.3002230554057</v>
      </c>
      <c r="F186" s="79">
        <f t="shared" si="33"/>
        <v>4903.5730938865154</v>
      </c>
      <c r="G186" s="79">
        <f t="shared" si="33"/>
        <v>3857.2731142556422</v>
      </c>
      <c r="H186" s="79">
        <f t="shared" si="33"/>
        <v>3180.8904998488647</v>
      </c>
      <c r="I186" s="79">
        <f t="shared" si="33"/>
        <v>2731.4897164144172</v>
      </c>
      <c r="J186" s="79">
        <f t="shared" si="33"/>
        <v>2411.7870395354221</v>
      </c>
      <c r="K186" s="79">
        <f t="shared" si="32"/>
        <v>2173.1397193386983</v>
      </c>
      <c r="L186" s="79">
        <f t="shared" si="25"/>
        <v>1988.5232319172669</v>
      </c>
      <c r="M186" s="79">
        <f t="shared" si="26"/>
        <v>1841.7221817780712</v>
      </c>
      <c r="N186" s="83">
        <f t="shared" si="27"/>
        <v>1611.9505776756746</v>
      </c>
      <c r="O186" s="84">
        <f t="shared" si="28"/>
        <v>1511.6630799563372</v>
      </c>
      <c r="P186" s="84">
        <f t="shared" si="29"/>
        <v>1427.2317336433932</v>
      </c>
      <c r="Q186" s="84">
        <f t="shared" si="30"/>
        <v>1355.2562998752298</v>
      </c>
      <c r="R186" s="85">
        <f t="shared" si="31"/>
        <v>1293.2431035643347</v>
      </c>
      <c r="S186" s="21"/>
    </row>
    <row r="187" spans="2:19" ht="15.5" hidden="1">
      <c r="B187" s="18"/>
      <c r="C187" s="78">
        <v>164000</v>
      </c>
      <c r="D187" s="79">
        <f t="shared" si="34"/>
        <v>14025.351593063293</v>
      </c>
      <c r="E187" s="79">
        <f t="shared" si="33"/>
        <v>7213.2836600066657</v>
      </c>
      <c r="F187" s="79">
        <f t="shared" si="33"/>
        <v>4933.6563644011567</v>
      </c>
      <c r="G187" s="79">
        <f t="shared" si="33"/>
        <v>3880.9373664903396</v>
      </c>
      <c r="H187" s="79">
        <f t="shared" si="33"/>
        <v>3200.4051654921091</v>
      </c>
      <c r="I187" s="79">
        <f t="shared" si="33"/>
        <v>2748.2473220365919</v>
      </c>
      <c r="J187" s="79">
        <f t="shared" si="33"/>
        <v>2426.5832790417744</v>
      </c>
      <c r="K187" s="79">
        <f t="shared" si="32"/>
        <v>2186.4718648561134</v>
      </c>
      <c r="L187" s="79">
        <f t="shared" si="25"/>
        <v>2000.7227609474342</v>
      </c>
      <c r="M187" s="79">
        <f t="shared" si="26"/>
        <v>1853.0210908687343</v>
      </c>
      <c r="N187" s="83">
        <f t="shared" si="27"/>
        <v>1621.8398450233783</v>
      </c>
      <c r="O187" s="84">
        <f t="shared" si="28"/>
        <v>1520.937086581836</v>
      </c>
      <c r="P187" s="84">
        <f t="shared" si="29"/>
        <v>1435.9877565491809</v>
      </c>
      <c r="Q187" s="84">
        <f t="shared" si="30"/>
        <v>1363.5707557026853</v>
      </c>
      <c r="R187" s="85">
        <f t="shared" si="31"/>
        <v>1301.1771103346682</v>
      </c>
      <c r="S187" s="21"/>
    </row>
    <row r="188" spans="2:19" ht="15.5">
      <c r="B188" s="18"/>
      <c r="C188" s="86">
        <v>165000</v>
      </c>
      <c r="D188" s="87">
        <f t="shared" si="34"/>
        <v>14110.872029606362</v>
      </c>
      <c r="E188" s="87">
        <f t="shared" si="33"/>
        <v>7257.2670969579258</v>
      </c>
      <c r="F188" s="87">
        <f t="shared" si="33"/>
        <v>4963.7396349157989</v>
      </c>
      <c r="G188" s="87">
        <f t="shared" si="33"/>
        <v>3904.6016187250366</v>
      </c>
      <c r="H188" s="87">
        <f t="shared" si="33"/>
        <v>3219.9198311353539</v>
      </c>
      <c r="I188" s="87">
        <f t="shared" si="33"/>
        <v>2765.0049276587661</v>
      </c>
      <c r="J188" s="87">
        <f t="shared" si="33"/>
        <v>2441.3795185481267</v>
      </c>
      <c r="K188" s="87">
        <f t="shared" si="32"/>
        <v>2199.8040103735289</v>
      </c>
      <c r="L188" s="87">
        <f t="shared" si="25"/>
        <v>2012.9222899776014</v>
      </c>
      <c r="M188" s="87">
        <f t="shared" si="26"/>
        <v>1864.3199999593971</v>
      </c>
      <c r="N188" s="88">
        <f t="shared" si="27"/>
        <v>1631.7291123710818</v>
      </c>
      <c r="O188" s="89">
        <f t="shared" si="28"/>
        <v>1530.2110932073349</v>
      </c>
      <c r="P188" s="89">
        <f t="shared" si="29"/>
        <v>1444.7437794549685</v>
      </c>
      <c r="Q188" s="89">
        <f t="shared" si="30"/>
        <v>1371.8852115301406</v>
      </c>
      <c r="R188" s="90">
        <f t="shared" si="31"/>
        <v>1309.1111171050015</v>
      </c>
      <c r="S188" s="21"/>
    </row>
    <row r="189" spans="2:19" ht="15.5" hidden="1">
      <c r="B189" s="18"/>
      <c r="C189" s="78">
        <v>166000</v>
      </c>
      <c r="D189" s="79">
        <f t="shared" si="34"/>
        <v>14196.392466149429</v>
      </c>
      <c r="E189" s="79">
        <f t="shared" si="33"/>
        <v>7301.2505339091858</v>
      </c>
      <c r="F189" s="79">
        <f t="shared" si="33"/>
        <v>4993.8229054304402</v>
      </c>
      <c r="G189" s="79">
        <f t="shared" si="33"/>
        <v>3928.265870959734</v>
      </c>
      <c r="H189" s="79">
        <f t="shared" si="33"/>
        <v>3239.4344967785983</v>
      </c>
      <c r="I189" s="79">
        <f t="shared" si="33"/>
        <v>2781.7625332809403</v>
      </c>
      <c r="J189" s="79">
        <f t="shared" si="33"/>
        <v>2456.175758054479</v>
      </c>
      <c r="K189" s="79">
        <f t="shared" si="32"/>
        <v>2213.1361558909439</v>
      </c>
      <c r="L189" s="79">
        <f t="shared" si="25"/>
        <v>2025.1218190077686</v>
      </c>
      <c r="M189" s="79">
        <f t="shared" si="26"/>
        <v>1875.6189090500602</v>
      </c>
      <c r="N189" s="83">
        <f t="shared" si="27"/>
        <v>1641.618379718785</v>
      </c>
      <c r="O189" s="84">
        <f t="shared" si="28"/>
        <v>1539.4850998328341</v>
      </c>
      <c r="P189" s="84">
        <f t="shared" si="29"/>
        <v>1453.4998023607561</v>
      </c>
      <c r="Q189" s="84">
        <f t="shared" si="30"/>
        <v>1380.1996673575961</v>
      </c>
      <c r="R189" s="85">
        <f t="shared" si="31"/>
        <v>1317.0451238753349</v>
      </c>
      <c r="S189" s="21"/>
    </row>
    <row r="190" spans="2:19" ht="15.5" hidden="1">
      <c r="B190" s="18"/>
      <c r="C190" s="78">
        <v>167000</v>
      </c>
      <c r="D190" s="79">
        <f t="shared" si="34"/>
        <v>14281.912902692498</v>
      </c>
      <c r="E190" s="79">
        <f t="shared" si="33"/>
        <v>7345.2339708604459</v>
      </c>
      <c r="F190" s="79">
        <f t="shared" si="33"/>
        <v>5023.9061759450815</v>
      </c>
      <c r="G190" s="79">
        <f t="shared" si="33"/>
        <v>3951.9301231944305</v>
      </c>
      <c r="H190" s="79">
        <f t="shared" si="33"/>
        <v>3258.9491624218431</v>
      </c>
      <c r="I190" s="79">
        <f t="shared" si="33"/>
        <v>2798.5201389031149</v>
      </c>
      <c r="J190" s="79">
        <f t="shared" si="33"/>
        <v>2470.9719975608314</v>
      </c>
      <c r="K190" s="79">
        <f t="shared" si="32"/>
        <v>2226.4683014083594</v>
      </c>
      <c r="L190" s="79">
        <f t="shared" si="25"/>
        <v>2037.3213480379363</v>
      </c>
      <c r="M190" s="79">
        <f t="shared" si="26"/>
        <v>1886.9178181407235</v>
      </c>
      <c r="N190" s="83">
        <f t="shared" si="27"/>
        <v>1651.5076470664887</v>
      </c>
      <c r="O190" s="84">
        <f t="shared" si="28"/>
        <v>1548.759106458333</v>
      </c>
      <c r="P190" s="84">
        <f t="shared" si="29"/>
        <v>1462.255825266544</v>
      </c>
      <c r="Q190" s="84">
        <f t="shared" si="30"/>
        <v>1388.5141231850514</v>
      </c>
      <c r="R190" s="85">
        <f t="shared" si="31"/>
        <v>1324.9791306456682</v>
      </c>
      <c r="S190" s="21"/>
    </row>
    <row r="191" spans="2:19" ht="15.5" hidden="1">
      <c r="B191" s="18"/>
      <c r="C191" s="78">
        <v>168000</v>
      </c>
      <c r="D191" s="79">
        <f t="shared" si="34"/>
        <v>14367.433339235569</v>
      </c>
      <c r="E191" s="79">
        <f t="shared" si="33"/>
        <v>7389.2174078117059</v>
      </c>
      <c r="F191" s="79">
        <f t="shared" si="33"/>
        <v>5053.9894464597228</v>
      </c>
      <c r="G191" s="79">
        <f t="shared" si="33"/>
        <v>3975.5943754291284</v>
      </c>
      <c r="H191" s="79">
        <f t="shared" si="33"/>
        <v>3278.4638280650875</v>
      </c>
      <c r="I191" s="79">
        <f t="shared" si="33"/>
        <v>2815.2777445252887</v>
      </c>
      <c r="J191" s="79">
        <f t="shared" si="33"/>
        <v>2485.7682370671837</v>
      </c>
      <c r="K191" s="79">
        <f t="shared" si="32"/>
        <v>2239.8004469257748</v>
      </c>
      <c r="L191" s="79">
        <f t="shared" si="25"/>
        <v>2049.5208770681033</v>
      </c>
      <c r="M191" s="79">
        <f t="shared" si="26"/>
        <v>1898.2167272313861</v>
      </c>
      <c r="N191" s="83">
        <f t="shared" si="27"/>
        <v>1661.3969144141922</v>
      </c>
      <c r="O191" s="84">
        <f t="shared" si="28"/>
        <v>1558.0331130838319</v>
      </c>
      <c r="P191" s="84">
        <f t="shared" si="29"/>
        <v>1471.0118481723314</v>
      </c>
      <c r="Q191" s="84">
        <f t="shared" si="30"/>
        <v>1396.8285790125069</v>
      </c>
      <c r="R191" s="85">
        <f t="shared" si="31"/>
        <v>1332.9131374160015</v>
      </c>
      <c r="S191" s="21"/>
    </row>
    <row r="192" spans="2:19" ht="15.5" hidden="1">
      <c r="B192" s="18"/>
      <c r="C192" s="78">
        <v>169000</v>
      </c>
      <c r="D192" s="79">
        <f t="shared" si="34"/>
        <v>14452.953775778638</v>
      </c>
      <c r="E192" s="79">
        <f t="shared" si="33"/>
        <v>7433.2008447629669</v>
      </c>
      <c r="F192" s="79">
        <f t="shared" si="33"/>
        <v>5084.0727169743632</v>
      </c>
      <c r="G192" s="79">
        <f t="shared" si="33"/>
        <v>3999.2586276638249</v>
      </c>
      <c r="H192" s="79">
        <f t="shared" si="33"/>
        <v>3297.9784937083318</v>
      </c>
      <c r="I192" s="79">
        <f t="shared" si="33"/>
        <v>2832.0353501474633</v>
      </c>
      <c r="J192" s="79">
        <f t="shared" si="33"/>
        <v>2500.564476573536</v>
      </c>
      <c r="K192" s="79">
        <f t="shared" si="32"/>
        <v>2253.1325924431899</v>
      </c>
      <c r="L192" s="79">
        <f t="shared" si="25"/>
        <v>2061.7204060982708</v>
      </c>
      <c r="M192" s="79">
        <f t="shared" si="26"/>
        <v>1909.5156363220494</v>
      </c>
      <c r="N192" s="83">
        <f t="shared" si="27"/>
        <v>1671.2861817618957</v>
      </c>
      <c r="O192" s="84">
        <f t="shared" si="28"/>
        <v>1567.3071197093311</v>
      </c>
      <c r="P192" s="84">
        <f t="shared" si="29"/>
        <v>1479.7678710781192</v>
      </c>
      <c r="Q192" s="84">
        <f t="shared" si="30"/>
        <v>1405.1430348399622</v>
      </c>
      <c r="R192" s="85">
        <f t="shared" si="31"/>
        <v>1340.8471441863348</v>
      </c>
      <c r="S192" s="21"/>
    </row>
    <row r="193" spans="2:19" ht="15.5">
      <c r="B193" s="18"/>
      <c r="C193" s="92">
        <v>170000</v>
      </c>
      <c r="D193" s="93">
        <f t="shared" si="34"/>
        <v>14538.474212321706</v>
      </c>
      <c r="E193" s="93">
        <f t="shared" si="33"/>
        <v>7477.1842817142269</v>
      </c>
      <c r="F193" s="93">
        <f t="shared" si="33"/>
        <v>5114.1559874890045</v>
      </c>
      <c r="G193" s="93">
        <f t="shared" si="33"/>
        <v>4022.9228798985228</v>
      </c>
      <c r="H193" s="93">
        <f t="shared" si="33"/>
        <v>3317.4931593515767</v>
      </c>
      <c r="I193" s="93">
        <f t="shared" si="33"/>
        <v>2848.7929557696375</v>
      </c>
      <c r="J193" s="93">
        <f t="shared" si="33"/>
        <v>2515.3607160798883</v>
      </c>
      <c r="K193" s="93">
        <f t="shared" si="32"/>
        <v>2266.4647379606054</v>
      </c>
      <c r="L193" s="93">
        <f t="shared" si="25"/>
        <v>2073.9199351284378</v>
      </c>
      <c r="M193" s="93">
        <f t="shared" si="26"/>
        <v>1920.8145454127123</v>
      </c>
      <c r="N193" s="88">
        <f t="shared" si="27"/>
        <v>1681.1754491095994</v>
      </c>
      <c r="O193" s="89">
        <f t="shared" si="28"/>
        <v>1576.5811263348301</v>
      </c>
      <c r="P193" s="89">
        <f t="shared" si="29"/>
        <v>1488.5238939839071</v>
      </c>
      <c r="Q193" s="89">
        <f t="shared" si="30"/>
        <v>1413.4574906674177</v>
      </c>
      <c r="R193" s="90">
        <f t="shared" si="31"/>
        <v>1348.7811509566682</v>
      </c>
      <c r="S193" s="21"/>
    </row>
    <row r="194" spans="2:19" ht="15.5" hidden="1">
      <c r="B194" s="18"/>
      <c r="C194" s="78">
        <v>171000</v>
      </c>
      <c r="D194" s="79">
        <f t="shared" si="34"/>
        <v>14623.994648864775</v>
      </c>
      <c r="E194" s="79">
        <f t="shared" si="33"/>
        <v>7521.1677186654861</v>
      </c>
      <c r="F194" s="79">
        <f t="shared" si="33"/>
        <v>5144.2392580036458</v>
      </c>
      <c r="G194" s="79">
        <f t="shared" si="33"/>
        <v>4046.5871321332193</v>
      </c>
      <c r="H194" s="79">
        <f t="shared" si="33"/>
        <v>3337.007824994821</v>
      </c>
      <c r="I194" s="79">
        <f t="shared" si="33"/>
        <v>2865.5505613918122</v>
      </c>
      <c r="J194" s="79">
        <f t="shared" si="33"/>
        <v>2530.1569555862402</v>
      </c>
      <c r="K194" s="79">
        <f t="shared" si="32"/>
        <v>2279.7968834780208</v>
      </c>
      <c r="L194" s="79">
        <f t="shared" si="25"/>
        <v>2086.1194641586053</v>
      </c>
      <c r="M194" s="79">
        <f t="shared" si="26"/>
        <v>1932.1134545033754</v>
      </c>
      <c r="N194" s="83">
        <f t="shared" si="27"/>
        <v>1691.0647164573029</v>
      </c>
      <c r="O194" s="84">
        <f t="shared" si="28"/>
        <v>1585.855132960329</v>
      </c>
      <c r="P194" s="84">
        <f t="shared" si="29"/>
        <v>1497.2799168896945</v>
      </c>
      <c r="Q194" s="84">
        <f t="shared" si="30"/>
        <v>1421.771946494873</v>
      </c>
      <c r="R194" s="85">
        <f t="shared" si="31"/>
        <v>1356.7151577270015</v>
      </c>
      <c r="S194" s="21"/>
    </row>
    <row r="195" spans="2:19" ht="15.5" hidden="1">
      <c r="B195" s="18"/>
      <c r="C195" s="78">
        <v>172000</v>
      </c>
      <c r="D195" s="79">
        <f t="shared" si="34"/>
        <v>14709.515085407844</v>
      </c>
      <c r="E195" s="79">
        <f t="shared" si="33"/>
        <v>7565.151155616747</v>
      </c>
      <c r="F195" s="79">
        <f t="shared" si="33"/>
        <v>5174.3225285182871</v>
      </c>
      <c r="G195" s="79">
        <f t="shared" si="33"/>
        <v>4070.2513843679171</v>
      </c>
      <c r="H195" s="79">
        <f t="shared" si="33"/>
        <v>3356.5224906380658</v>
      </c>
      <c r="I195" s="79">
        <f t="shared" si="33"/>
        <v>2882.3081670139863</v>
      </c>
      <c r="J195" s="79">
        <f t="shared" si="33"/>
        <v>2544.9531950925925</v>
      </c>
      <c r="K195" s="79">
        <f t="shared" si="32"/>
        <v>2293.1290289954359</v>
      </c>
      <c r="L195" s="79">
        <f t="shared" si="25"/>
        <v>2098.3189931887723</v>
      </c>
      <c r="M195" s="79">
        <f t="shared" si="26"/>
        <v>1943.4123635940384</v>
      </c>
      <c r="N195" s="83">
        <f t="shared" si="27"/>
        <v>1700.9539838050064</v>
      </c>
      <c r="O195" s="84">
        <f t="shared" si="28"/>
        <v>1595.1291395858282</v>
      </c>
      <c r="P195" s="84">
        <f t="shared" si="29"/>
        <v>1506.0359397954824</v>
      </c>
      <c r="Q195" s="84">
        <f t="shared" si="30"/>
        <v>1430.0864023223285</v>
      </c>
      <c r="R195" s="85">
        <f t="shared" si="31"/>
        <v>1364.6491644973348</v>
      </c>
      <c r="S195" s="21"/>
    </row>
    <row r="196" spans="2:19" ht="15.5" hidden="1">
      <c r="B196" s="18"/>
      <c r="C196" s="78">
        <v>173000</v>
      </c>
      <c r="D196" s="79">
        <f t="shared" si="34"/>
        <v>14795.035521950911</v>
      </c>
      <c r="E196" s="79">
        <f t="shared" si="33"/>
        <v>7609.1345925680071</v>
      </c>
      <c r="F196" s="79">
        <f t="shared" si="33"/>
        <v>5204.4057990329284</v>
      </c>
      <c r="G196" s="79">
        <f t="shared" si="33"/>
        <v>4093.9156366026136</v>
      </c>
      <c r="H196" s="79">
        <f t="shared" si="33"/>
        <v>3376.0371562813102</v>
      </c>
      <c r="I196" s="79">
        <f t="shared" si="33"/>
        <v>2899.065772636161</v>
      </c>
      <c r="J196" s="79">
        <f t="shared" si="33"/>
        <v>2559.7494345989448</v>
      </c>
      <c r="K196" s="79">
        <f t="shared" si="32"/>
        <v>2306.4611745128518</v>
      </c>
      <c r="L196" s="79">
        <f t="shared" si="25"/>
        <v>2110.5185222189398</v>
      </c>
      <c r="M196" s="79">
        <f t="shared" si="26"/>
        <v>1954.7112726847013</v>
      </c>
      <c r="N196" s="83">
        <f t="shared" si="27"/>
        <v>1710.8432511527099</v>
      </c>
      <c r="O196" s="84">
        <f t="shared" si="28"/>
        <v>1604.4031462113271</v>
      </c>
      <c r="P196" s="84">
        <f t="shared" si="29"/>
        <v>1514.79196270127</v>
      </c>
      <c r="Q196" s="84">
        <f t="shared" si="30"/>
        <v>1438.400858149784</v>
      </c>
      <c r="R196" s="85">
        <f t="shared" si="31"/>
        <v>1372.5831712676681</v>
      </c>
      <c r="S196" s="21"/>
    </row>
    <row r="197" spans="2:19" ht="15.5" hidden="1">
      <c r="B197" s="18"/>
      <c r="C197" s="78">
        <v>174000</v>
      </c>
      <c r="D197" s="79">
        <f t="shared" si="34"/>
        <v>14880.555958493982</v>
      </c>
      <c r="E197" s="79">
        <f t="shared" si="33"/>
        <v>7653.1180295192671</v>
      </c>
      <c r="F197" s="79">
        <f t="shared" si="33"/>
        <v>5234.4890695475697</v>
      </c>
      <c r="G197" s="79">
        <f t="shared" si="33"/>
        <v>4117.579888837311</v>
      </c>
      <c r="H197" s="79">
        <f t="shared" si="33"/>
        <v>3395.5518219245546</v>
      </c>
      <c r="I197" s="79">
        <f t="shared" si="33"/>
        <v>2915.8233782583352</v>
      </c>
      <c r="J197" s="79">
        <f t="shared" si="33"/>
        <v>2574.5456741052972</v>
      </c>
      <c r="K197" s="79">
        <f t="shared" si="32"/>
        <v>2319.7933200302668</v>
      </c>
      <c r="L197" s="79">
        <f t="shared" si="25"/>
        <v>2122.7180512491072</v>
      </c>
      <c r="M197" s="79">
        <f t="shared" si="26"/>
        <v>1966.0101817753643</v>
      </c>
      <c r="N197" s="83">
        <f t="shared" si="27"/>
        <v>1720.7325185004133</v>
      </c>
      <c r="O197" s="84">
        <f t="shared" si="28"/>
        <v>1613.6771528368261</v>
      </c>
      <c r="P197" s="84">
        <f t="shared" si="29"/>
        <v>1523.5479856070576</v>
      </c>
      <c r="Q197" s="84">
        <f t="shared" si="30"/>
        <v>1446.7153139772392</v>
      </c>
      <c r="R197" s="85">
        <f t="shared" si="31"/>
        <v>1380.5171780380012</v>
      </c>
      <c r="S197" s="21"/>
    </row>
    <row r="198" spans="2:19" ht="15.5">
      <c r="B198" s="18"/>
      <c r="C198" s="86">
        <v>175000</v>
      </c>
      <c r="D198" s="87">
        <f t="shared" si="34"/>
        <v>14966.076395037051</v>
      </c>
      <c r="E198" s="87">
        <f t="shared" si="33"/>
        <v>7697.1014664705281</v>
      </c>
      <c r="F198" s="87">
        <f t="shared" si="33"/>
        <v>5264.572340062211</v>
      </c>
      <c r="G198" s="87">
        <f t="shared" si="33"/>
        <v>4141.2441410720085</v>
      </c>
      <c r="H198" s="87">
        <f t="shared" si="33"/>
        <v>3415.0664875677994</v>
      </c>
      <c r="I198" s="87">
        <f t="shared" si="33"/>
        <v>2932.5809838805098</v>
      </c>
      <c r="J198" s="87">
        <f t="shared" si="33"/>
        <v>2589.3419136116495</v>
      </c>
      <c r="K198" s="87">
        <f t="shared" si="32"/>
        <v>2333.1254655476823</v>
      </c>
      <c r="L198" s="87">
        <f t="shared" si="25"/>
        <v>2134.9175802792743</v>
      </c>
      <c r="M198" s="87">
        <f t="shared" si="26"/>
        <v>1977.3090908660272</v>
      </c>
      <c r="N198" s="88">
        <f t="shared" si="27"/>
        <v>1730.6217858481168</v>
      </c>
      <c r="O198" s="89">
        <f t="shared" si="28"/>
        <v>1622.9511594623252</v>
      </c>
      <c r="P198" s="89">
        <f t="shared" si="29"/>
        <v>1532.3040085128453</v>
      </c>
      <c r="Q198" s="89">
        <f t="shared" si="30"/>
        <v>1455.0297698046945</v>
      </c>
      <c r="R198" s="90">
        <f t="shared" si="31"/>
        <v>1388.4511848083346</v>
      </c>
      <c r="S198" s="21"/>
    </row>
    <row r="199" spans="2:19" ht="15.5" hidden="1">
      <c r="B199" s="18"/>
      <c r="C199" s="78">
        <v>176000</v>
      </c>
      <c r="D199" s="79">
        <f t="shared" si="34"/>
        <v>15051.596831580118</v>
      </c>
      <c r="E199" s="79">
        <f t="shared" si="33"/>
        <v>7741.0849034217872</v>
      </c>
      <c r="F199" s="79">
        <f t="shared" si="33"/>
        <v>5294.6556105768523</v>
      </c>
      <c r="G199" s="79">
        <f t="shared" si="33"/>
        <v>4164.9083933067059</v>
      </c>
      <c r="H199" s="79">
        <f t="shared" si="33"/>
        <v>3434.5811532110438</v>
      </c>
      <c r="I199" s="79">
        <f t="shared" si="33"/>
        <v>2949.3385895026836</v>
      </c>
      <c r="J199" s="79">
        <f t="shared" si="33"/>
        <v>2604.1381531180018</v>
      </c>
      <c r="K199" s="79">
        <f t="shared" si="32"/>
        <v>2346.4576110650978</v>
      </c>
      <c r="L199" s="79">
        <f t="shared" si="25"/>
        <v>2147.1171093094417</v>
      </c>
      <c r="M199" s="79">
        <f t="shared" si="26"/>
        <v>1988.6079999566905</v>
      </c>
      <c r="N199" s="83">
        <f t="shared" si="27"/>
        <v>1740.5110531958205</v>
      </c>
      <c r="O199" s="84">
        <f t="shared" si="28"/>
        <v>1632.2251660878242</v>
      </c>
      <c r="P199" s="84">
        <f t="shared" si="29"/>
        <v>1541.0600314186331</v>
      </c>
      <c r="Q199" s="84">
        <f t="shared" si="30"/>
        <v>1463.34422563215</v>
      </c>
      <c r="R199" s="85">
        <f t="shared" si="31"/>
        <v>1396.3851915786681</v>
      </c>
      <c r="S199" s="21"/>
    </row>
    <row r="200" spans="2:19" ht="15.5" hidden="1">
      <c r="B200" s="18"/>
      <c r="C200" s="78">
        <v>177000</v>
      </c>
      <c r="D200" s="79">
        <f t="shared" si="34"/>
        <v>15137.117268123187</v>
      </c>
      <c r="E200" s="79">
        <f t="shared" si="33"/>
        <v>7785.0683403730472</v>
      </c>
      <c r="F200" s="79">
        <f t="shared" si="33"/>
        <v>5324.7388810914927</v>
      </c>
      <c r="G200" s="79">
        <f t="shared" si="33"/>
        <v>4188.5726455414033</v>
      </c>
      <c r="H200" s="79">
        <f t="shared" si="33"/>
        <v>3454.0958188542891</v>
      </c>
      <c r="I200" s="79">
        <f t="shared" si="33"/>
        <v>2966.0961951248582</v>
      </c>
      <c r="J200" s="79">
        <f t="shared" si="33"/>
        <v>2618.9343926243541</v>
      </c>
      <c r="K200" s="79">
        <f t="shared" si="32"/>
        <v>2359.7897565825128</v>
      </c>
      <c r="L200" s="79">
        <f t="shared" si="25"/>
        <v>2159.3166383396087</v>
      </c>
      <c r="M200" s="79">
        <f t="shared" si="26"/>
        <v>1999.9069090473536</v>
      </c>
      <c r="N200" s="83">
        <f t="shared" si="27"/>
        <v>1750.400320543524</v>
      </c>
      <c r="O200" s="84">
        <f t="shared" si="28"/>
        <v>1641.4991727133231</v>
      </c>
      <c r="P200" s="84">
        <f t="shared" si="29"/>
        <v>1549.8160543244205</v>
      </c>
      <c r="Q200" s="84">
        <f t="shared" si="30"/>
        <v>1471.6586814596055</v>
      </c>
      <c r="R200" s="85">
        <f t="shared" si="31"/>
        <v>1404.3191983490015</v>
      </c>
      <c r="S200" s="21"/>
    </row>
    <row r="201" spans="2:19" ht="15.5" hidden="1">
      <c r="B201" s="18"/>
      <c r="C201" s="78">
        <v>178000</v>
      </c>
      <c r="D201" s="79">
        <f t="shared" si="34"/>
        <v>15222.637704666256</v>
      </c>
      <c r="E201" s="79">
        <f t="shared" si="33"/>
        <v>7829.0517773243082</v>
      </c>
      <c r="F201" s="79">
        <f t="shared" si="33"/>
        <v>5354.822151606134</v>
      </c>
      <c r="G201" s="79">
        <f t="shared" si="33"/>
        <v>4212.2368977760998</v>
      </c>
      <c r="H201" s="79">
        <f t="shared" si="33"/>
        <v>3473.610484497533</v>
      </c>
      <c r="I201" s="79">
        <f t="shared" si="33"/>
        <v>2982.8538007470324</v>
      </c>
      <c r="J201" s="79">
        <f t="shared" si="33"/>
        <v>2633.7306321307065</v>
      </c>
      <c r="K201" s="79">
        <f t="shared" si="32"/>
        <v>2373.1219020999283</v>
      </c>
      <c r="L201" s="79">
        <f t="shared" si="25"/>
        <v>2171.5161673697762</v>
      </c>
      <c r="M201" s="79">
        <f t="shared" si="26"/>
        <v>2011.2058181380164</v>
      </c>
      <c r="N201" s="83">
        <f t="shared" si="27"/>
        <v>1760.2895878912277</v>
      </c>
      <c r="O201" s="84">
        <f t="shared" si="28"/>
        <v>1650.773179338822</v>
      </c>
      <c r="P201" s="84">
        <f t="shared" si="29"/>
        <v>1558.5720772302084</v>
      </c>
      <c r="Q201" s="84">
        <f t="shared" si="30"/>
        <v>1479.9731372870608</v>
      </c>
      <c r="R201" s="85">
        <f t="shared" si="31"/>
        <v>1412.2532051193348</v>
      </c>
      <c r="S201" s="21"/>
    </row>
    <row r="202" spans="2:19" ht="15.5" hidden="1">
      <c r="B202" s="18"/>
      <c r="C202" s="78">
        <v>179000</v>
      </c>
      <c r="D202" s="79">
        <f t="shared" si="34"/>
        <v>15308.158141209326</v>
      </c>
      <c r="E202" s="79">
        <f t="shared" si="33"/>
        <v>7873.0352142755683</v>
      </c>
      <c r="F202" s="79">
        <f t="shared" si="33"/>
        <v>5384.9054221207753</v>
      </c>
      <c r="G202" s="79">
        <f t="shared" si="33"/>
        <v>4235.9011500107972</v>
      </c>
      <c r="H202" s="79">
        <f t="shared" si="33"/>
        <v>3493.1251501407774</v>
      </c>
      <c r="I202" s="79">
        <f t="shared" si="33"/>
        <v>2999.6114063692071</v>
      </c>
      <c r="J202" s="79">
        <f t="shared" si="33"/>
        <v>2648.5268716370588</v>
      </c>
      <c r="K202" s="79">
        <f t="shared" si="32"/>
        <v>2386.4540476173433</v>
      </c>
      <c r="L202" s="79">
        <f t="shared" si="25"/>
        <v>2183.7156963999432</v>
      </c>
      <c r="M202" s="79">
        <f t="shared" si="26"/>
        <v>2022.5047272286795</v>
      </c>
      <c r="N202" s="83">
        <f t="shared" si="27"/>
        <v>1770.178855238931</v>
      </c>
      <c r="O202" s="84">
        <f t="shared" si="28"/>
        <v>1660.0471859643212</v>
      </c>
      <c r="P202" s="84">
        <f t="shared" si="29"/>
        <v>1567.3281001359962</v>
      </c>
      <c r="Q202" s="84">
        <f t="shared" si="30"/>
        <v>1488.2875931145161</v>
      </c>
      <c r="R202" s="85">
        <f t="shared" si="31"/>
        <v>1420.1872118896681</v>
      </c>
      <c r="S202" s="21"/>
    </row>
    <row r="203" spans="2:19" ht="15.5">
      <c r="B203" s="18"/>
      <c r="C203" s="78">
        <v>180000</v>
      </c>
      <c r="D203" s="79">
        <f t="shared" si="34"/>
        <v>15393.678577752395</v>
      </c>
      <c r="E203" s="79">
        <f t="shared" si="33"/>
        <v>7917.0186512268283</v>
      </c>
      <c r="F203" s="79">
        <f t="shared" si="33"/>
        <v>5414.9886926354166</v>
      </c>
      <c r="G203" s="79">
        <f t="shared" si="33"/>
        <v>4259.5654022454946</v>
      </c>
      <c r="H203" s="79">
        <f t="shared" si="33"/>
        <v>3512.6398157840226</v>
      </c>
      <c r="I203" s="79">
        <f t="shared" si="33"/>
        <v>3016.3690119913813</v>
      </c>
      <c r="J203" s="79">
        <f t="shared" si="33"/>
        <v>2663.3231111434111</v>
      </c>
      <c r="K203" s="79">
        <f t="shared" si="32"/>
        <v>2399.7861931347588</v>
      </c>
      <c r="L203" s="79">
        <f t="shared" si="25"/>
        <v>2195.9152254301107</v>
      </c>
      <c r="M203" s="79">
        <f t="shared" si="26"/>
        <v>2033.8036363193423</v>
      </c>
      <c r="N203" s="88">
        <f t="shared" si="27"/>
        <v>1780.0681225866344</v>
      </c>
      <c r="O203" s="89">
        <f t="shared" si="28"/>
        <v>1669.3211925898202</v>
      </c>
      <c r="P203" s="89">
        <f t="shared" si="29"/>
        <v>1576.0841230417839</v>
      </c>
      <c r="Q203" s="89">
        <f t="shared" si="30"/>
        <v>1496.6020489419718</v>
      </c>
      <c r="R203" s="90">
        <f t="shared" si="31"/>
        <v>1428.1212186600014</v>
      </c>
      <c r="S203" s="21"/>
    </row>
    <row r="204" spans="2:19" ht="15.5" hidden="1">
      <c r="B204" s="18"/>
      <c r="C204" s="78">
        <v>181000</v>
      </c>
      <c r="D204" s="79">
        <f t="shared" si="34"/>
        <v>15479.199014295464</v>
      </c>
      <c r="E204" s="79">
        <f t="shared" si="33"/>
        <v>7961.0020881780883</v>
      </c>
      <c r="F204" s="79">
        <f t="shared" si="33"/>
        <v>5445.0719631500579</v>
      </c>
      <c r="G204" s="79">
        <f t="shared" si="33"/>
        <v>4283.229654480192</v>
      </c>
      <c r="H204" s="79">
        <f t="shared" si="33"/>
        <v>3532.1544814272665</v>
      </c>
      <c r="I204" s="79">
        <f t="shared" si="33"/>
        <v>3033.126617613555</v>
      </c>
      <c r="J204" s="79">
        <f t="shared" si="33"/>
        <v>2678.119350649763</v>
      </c>
      <c r="K204" s="79">
        <f t="shared" si="32"/>
        <v>2413.1183386521743</v>
      </c>
      <c r="L204" s="79">
        <f t="shared" si="25"/>
        <v>2208.1147544602782</v>
      </c>
      <c r="M204" s="79">
        <f t="shared" si="26"/>
        <v>2045.1025454100054</v>
      </c>
      <c r="N204" s="83">
        <f t="shared" si="27"/>
        <v>1789.9573899343382</v>
      </c>
      <c r="O204" s="84">
        <f t="shared" si="28"/>
        <v>1678.5951992153189</v>
      </c>
      <c r="P204" s="84">
        <f t="shared" si="29"/>
        <v>1584.8401459475715</v>
      </c>
      <c r="Q204" s="84">
        <f t="shared" si="30"/>
        <v>1504.9165047694271</v>
      </c>
      <c r="R204" s="85">
        <f t="shared" si="31"/>
        <v>1436.0552254303348</v>
      </c>
      <c r="S204" s="21"/>
    </row>
    <row r="205" spans="2:19" ht="15.5" hidden="1">
      <c r="B205" s="18"/>
      <c r="C205" s="78">
        <v>182000</v>
      </c>
      <c r="D205" s="79">
        <f t="shared" si="34"/>
        <v>15564.719450838531</v>
      </c>
      <c r="E205" s="79">
        <f t="shared" si="33"/>
        <v>8004.9855251293484</v>
      </c>
      <c r="F205" s="79">
        <f t="shared" si="33"/>
        <v>5475.1552336646992</v>
      </c>
      <c r="G205" s="79">
        <f t="shared" si="33"/>
        <v>4306.8939067148885</v>
      </c>
      <c r="H205" s="79">
        <f t="shared" si="33"/>
        <v>3551.6691470705118</v>
      </c>
      <c r="I205" s="79">
        <f t="shared" si="33"/>
        <v>3049.8842232357297</v>
      </c>
      <c r="J205" s="79">
        <f t="shared" si="33"/>
        <v>2692.9155901561157</v>
      </c>
      <c r="K205" s="79">
        <f t="shared" si="32"/>
        <v>2426.4504841695893</v>
      </c>
      <c r="L205" s="79">
        <f t="shared" si="25"/>
        <v>2220.3142834904456</v>
      </c>
      <c r="M205" s="79">
        <f t="shared" si="26"/>
        <v>2056.4014545006685</v>
      </c>
      <c r="N205" s="83">
        <f t="shared" si="27"/>
        <v>1799.8466572820416</v>
      </c>
      <c r="O205" s="84">
        <f t="shared" si="28"/>
        <v>1687.869205840818</v>
      </c>
      <c r="P205" s="84">
        <f t="shared" si="29"/>
        <v>1593.5961688533591</v>
      </c>
      <c r="Q205" s="84">
        <f t="shared" si="30"/>
        <v>1513.2309605968824</v>
      </c>
      <c r="R205" s="85">
        <f t="shared" si="31"/>
        <v>1443.9892322006681</v>
      </c>
      <c r="S205" s="21"/>
    </row>
    <row r="206" spans="2:19" ht="15.5" hidden="1">
      <c r="B206" s="18"/>
      <c r="C206" s="78">
        <v>183000</v>
      </c>
      <c r="D206" s="79">
        <f t="shared" si="34"/>
        <v>15650.2398873816</v>
      </c>
      <c r="E206" s="79">
        <f t="shared" si="33"/>
        <v>8048.9689620806084</v>
      </c>
      <c r="F206" s="79">
        <f t="shared" si="33"/>
        <v>5505.2385041793405</v>
      </c>
      <c r="G206" s="79">
        <f t="shared" si="33"/>
        <v>4330.558158949586</v>
      </c>
      <c r="H206" s="79">
        <f t="shared" si="33"/>
        <v>3571.1838127137562</v>
      </c>
      <c r="I206" s="79">
        <f t="shared" si="33"/>
        <v>3066.6418288579039</v>
      </c>
      <c r="J206" s="79">
        <f t="shared" si="33"/>
        <v>2707.7118296624676</v>
      </c>
      <c r="K206" s="79">
        <f t="shared" si="32"/>
        <v>2439.7826296870048</v>
      </c>
      <c r="L206" s="79">
        <f t="shared" si="25"/>
        <v>2232.5138125206126</v>
      </c>
      <c r="M206" s="79">
        <f t="shared" si="26"/>
        <v>2067.7003635913316</v>
      </c>
      <c r="N206" s="83">
        <f t="shared" si="27"/>
        <v>1809.7359246297451</v>
      </c>
      <c r="O206" s="84">
        <f t="shared" si="28"/>
        <v>1697.143212466317</v>
      </c>
      <c r="P206" s="84">
        <f t="shared" si="29"/>
        <v>1602.352191759147</v>
      </c>
      <c r="Q206" s="84">
        <f t="shared" si="30"/>
        <v>1521.5454164243379</v>
      </c>
      <c r="R206" s="85">
        <f t="shared" si="31"/>
        <v>1451.9232389710014</v>
      </c>
      <c r="S206" s="21"/>
    </row>
    <row r="207" spans="2:19" ht="15.5" hidden="1">
      <c r="B207" s="18"/>
      <c r="C207" s="78">
        <v>184000</v>
      </c>
      <c r="D207" s="79">
        <f t="shared" si="34"/>
        <v>15735.760323924671</v>
      </c>
      <c r="E207" s="79">
        <f t="shared" si="33"/>
        <v>8092.9523990318694</v>
      </c>
      <c r="F207" s="79">
        <f t="shared" si="33"/>
        <v>5535.3217746939818</v>
      </c>
      <c r="G207" s="79">
        <f t="shared" si="33"/>
        <v>4354.2224111842834</v>
      </c>
      <c r="H207" s="79">
        <f t="shared" si="33"/>
        <v>3590.6984783570001</v>
      </c>
      <c r="I207" s="79">
        <f t="shared" si="33"/>
        <v>3083.3994344800785</v>
      </c>
      <c r="J207" s="79">
        <f t="shared" si="33"/>
        <v>2722.5080691688199</v>
      </c>
      <c r="K207" s="79">
        <f t="shared" si="32"/>
        <v>2453.1147752044203</v>
      </c>
      <c r="L207" s="79">
        <f t="shared" si="25"/>
        <v>2244.7133415507801</v>
      </c>
      <c r="M207" s="79">
        <f t="shared" si="26"/>
        <v>2078.9992726819946</v>
      </c>
      <c r="N207" s="83">
        <f t="shared" si="27"/>
        <v>1819.6251919774488</v>
      </c>
      <c r="O207" s="84">
        <f t="shared" si="28"/>
        <v>1706.4172190918159</v>
      </c>
      <c r="P207" s="84">
        <f t="shared" si="29"/>
        <v>1611.1082146649344</v>
      </c>
      <c r="Q207" s="84">
        <f t="shared" si="30"/>
        <v>1529.8598722517934</v>
      </c>
      <c r="R207" s="85">
        <f t="shared" si="31"/>
        <v>1459.8572457413347</v>
      </c>
      <c r="S207" s="21"/>
    </row>
    <row r="208" spans="2:19" ht="15.5">
      <c r="B208" s="18"/>
      <c r="C208" s="86">
        <v>185000</v>
      </c>
      <c r="D208" s="87">
        <f t="shared" si="34"/>
        <v>15821.28076046774</v>
      </c>
      <c r="E208" s="87">
        <f t="shared" si="33"/>
        <v>8136.9358359831285</v>
      </c>
      <c r="F208" s="87">
        <f t="shared" si="33"/>
        <v>5565.4050452086221</v>
      </c>
      <c r="G208" s="87">
        <f t="shared" si="33"/>
        <v>4377.8866634189808</v>
      </c>
      <c r="H208" s="87">
        <f t="shared" si="33"/>
        <v>3610.2131440002454</v>
      </c>
      <c r="I208" s="87">
        <f t="shared" si="33"/>
        <v>3100.1570401022527</v>
      </c>
      <c r="J208" s="87">
        <f t="shared" si="33"/>
        <v>2737.3043086751723</v>
      </c>
      <c r="K208" s="87">
        <f t="shared" si="32"/>
        <v>2466.4469207218353</v>
      </c>
      <c r="L208" s="87">
        <f t="shared" si="25"/>
        <v>2256.9128705809471</v>
      </c>
      <c r="M208" s="87">
        <f t="shared" si="26"/>
        <v>2090.2981817726572</v>
      </c>
      <c r="N208" s="88">
        <f t="shared" si="27"/>
        <v>1829.5144593251523</v>
      </c>
      <c r="O208" s="89">
        <f t="shared" si="28"/>
        <v>1715.6912257173151</v>
      </c>
      <c r="P208" s="89">
        <f t="shared" si="29"/>
        <v>1619.8642375707223</v>
      </c>
      <c r="Q208" s="89">
        <f t="shared" si="30"/>
        <v>1538.1743280792487</v>
      </c>
      <c r="R208" s="90">
        <f t="shared" si="31"/>
        <v>1467.7912525116681</v>
      </c>
      <c r="S208" s="21"/>
    </row>
    <row r="209" spans="2:19" ht="15.5" hidden="1">
      <c r="B209" s="18"/>
      <c r="C209" s="78">
        <v>186000</v>
      </c>
      <c r="D209" s="79">
        <f t="shared" si="34"/>
        <v>15906.801197010807</v>
      </c>
      <c r="E209" s="79">
        <f t="shared" si="33"/>
        <v>8180.9192729343886</v>
      </c>
      <c r="F209" s="79">
        <f t="shared" si="33"/>
        <v>5595.4883157232634</v>
      </c>
      <c r="G209" s="79">
        <f t="shared" si="33"/>
        <v>4401.5509156536773</v>
      </c>
      <c r="H209" s="79">
        <f t="shared" si="33"/>
        <v>3629.7278096434898</v>
      </c>
      <c r="I209" s="79">
        <f t="shared" si="33"/>
        <v>3116.9146457244274</v>
      </c>
      <c r="J209" s="79">
        <f t="shared" si="33"/>
        <v>2752.1005481815246</v>
      </c>
      <c r="K209" s="79">
        <f t="shared" si="32"/>
        <v>2479.7790662392508</v>
      </c>
      <c r="L209" s="79">
        <f t="shared" si="25"/>
        <v>2269.1123996111146</v>
      </c>
      <c r="M209" s="79">
        <f t="shared" si="26"/>
        <v>2101.5970908633208</v>
      </c>
      <c r="N209" s="83">
        <f t="shared" si="27"/>
        <v>1839.4037266728556</v>
      </c>
      <c r="O209" s="84">
        <f t="shared" si="28"/>
        <v>1724.965232342814</v>
      </c>
      <c r="P209" s="84">
        <f t="shared" si="29"/>
        <v>1628.6202604765101</v>
      </c>
      <c r="Q209" s="84">
        <f t="shared" si="30"/>
        <v>1546.4887839067039</v>
      </c>
      <c r="R209" s="85">
        <f t="shared" si="31"/>
        <v>1475.7252592820014</v>
      </c>
      <c r="S209" s="21"/>
    </row>
    <row r="210" spans="2:19" ht="15.5" hidden="1">
      <c r="B210" s="18"/>
      <c r="C210" s="78">
        <v>187000</v>
      </c>
      <c r="D210" s="79">
        <f t="shared" si="34"/>
        <v>15992.321633553876</v>
      </c>
      <c r="E210" s="79">
        <f t="shared" si="33"/>
        <v>8224.9027098856495</v>
      </c>
      <c r="F210" s="79">
        <f t="shared" si="33"/>
        <v>5625.5715862379047</v>
      </c>
      <c r="G210" s="79">
        <f t="shared" si="33"/>
        <v>4425.2151678883747</v>
      </c>
      <c r="H210" s="79">
        <f t="shared" si="33"/>
        <v>3649.2424752867346</v>
      </c>
      <c r="I210" s="79">
        <f t="shared" si="33"/>
        <v>3133.6722513466011</v>
      </c>
      <c r="J210" s="79">
        <f t="shared" si="33"/>
        <v>2766.8967876878769</v>
      </c>
      <c r="K210" s="79">
        <f t="shared" si="32"/>
        <v>2493.1112117566663</v>
      </c>
      <c r="L210" s="79">
        <f t="shared" si="25"/>
        <v>2281.3119286412816</v>
      </c>
      <c r="M210" s="79">
        <f t="shared" si="26"/>
        <v>2112.8959999539834</v>
      </c>
      <c r="N210" s="83">
        <f t="shared" si="27"/>
        <v>1849.2929940205593</v>
      </c>
      <c r="O210" s="84">
        <f t="shared" si="28"/>
        <v>1734.239238968313</v>
      </c>
      <c r="P210" s="84">
        <f t="shared" si="29"/>
        <v>1637.3762833822975</v>
      </c>
      <c r="Q210" s="84">
        <f t="shared" si="30"/>
        <v>1554.8032397341594</v>
      </c>
      <c r="R210" s="85">
        <f t="shared" si="31"/>
        <v>1483.6592660523349</v>
      </c>
      <c r="S210" s="21"/>
    </row>
    <row r="211" spans="2:19" ht="15.5" hidden="1">
      <c r="B211" s="18"/>
      <c r="C211" s="78">
        <v>188000</v>
      </c>
      <c r="D211" s="79">
        <f t="shared" si="34"/>
        <v>16077.842070096945</v>
      </c>
      <c r="E211" s="79">
        <f t="shared" si="33"/>
        <v>8268.8861468369105</v>
      </c>
      <c r="F211" s="79">
        <f t="shared" si="33"/>
        <v>5655.654856752546</v>
      </c>
      <c r="G211" s="79">
        <f t="shared" si="33"/>
        <v>4448.8794201230721</v>
      </c>
      <c r="H211" s="79">
        <f t="shared" si="33"/>
        <v>3668.757140929979</v>
      </c>
      <c r="I211" s="79">
        <f t="shared" si="33"/>
        <v>3150.4298569687758</v>
      </c>
      <c r="J211" s="79">
        <f t="shared" si="33"/>
        <v>2781.6930271942292</v>
      </c>
      <c r="K211" s="79">
        <f t="shared" si="32"/>
        <v>2506.4433572740813</v>
      </c>
      <c r="L211" s="79">
        <f t="shared" si="25"/>
        <v>2293.5114576714491</v>
      </c>
      <c r="M211" s="79">
        <f t="shared" si="26"/>
        <v>2124.1949090446465</v>
      </c>
      <c r="N211" s="83">
        <f t="shared" si="27"/>
        <v>1859.1822613682627</v>
      </c>
      <c r="O211" s="84">
        <f t="shared" si="28"/>
        <v>1743.5132455938121</v>
      </c>
      <c r="P211" s="84">
        <f t="shared" si="29"/>
        <v>1646.1323062880854</v>
      </c>
      <c r="Q211" s="84">
        <f t="shared" si="30"/>
        <v>1563.1176955616149</v>
      </c>
      <c r="R211" s="85">
        <f t="shared" si="31"/>
        <v>1491.5932728226683</v>
      </c>
      <c r="S211" s="21"/>
    </row>
    <row r="212" spans="2:19" ht="15.5" hidden="1">
      <c r="B212" s="18"/>
      <c r="C212" s="78">
        <v>189000</v>
      </c>
      <c r="D212" s="79">
        <f t="shared" si="34"/>
        <v>16163.362506640013</v>
      </c>
      <c r="E212" s="79">
        <f t="shared" si="33"/>
        <v>8312.8695837881696</v>
      </c>
      <c r="F212" s="79">
        <f t="shared" si="33"/>
        <v>5685.7381272671873</v>
      </c>
      <c r="G212" s="79">
        <f t="shared" si="33"/>
        <v>4472.5436723577695</v>
      </c>
      <c r="H212" s="79">
        <f t="shared" si="33"/>
        <v>3688.2718065732233</v>
      </c>
      <c r="I212" s="79">
        <f t="shared" si="33"/>
        <v>3167.18746259095</v>
      </c>
      <c r="J212" s="79">
        <f t="shared" si="33"/>
        <v>2796.4892667005815</v>
      </c>
      <c r="K212" s="79">
        <f t="shared" si="32"/>
        <v>2519.7755027914968</v>
      </c>
      <c r="L212" s="79">
        <f t="shared" si="25"/>
        <v>2305.7109867016161</v>
      </c>
      <c r="M212" s="79">
        <f t="shared" si="26"/>
        <v>2135.4938181353095</v>
      </c>
      <c r="N212" s="83">
        <f t="shared" si="27"/>
        <v>1869.0715287159662</v>
      </c>
      <c r="O212" s="84">
        <f t="shared" si="28"/>
        <v>1752.7872522193111</v>
      </c>
      <c r="P212" s="84">
        <f t="shared" si="29"/>
        <v>1654.888329193873</v>
      </c>
      <c r="Q212" s="84">
        <f t="shared" si="30"/>
        <v>1571.4321513890702</v>
      </c>
      <c r="R212" s="85">
        <f t="shared" si="31"/>
        <v>1499.5272795930016</v>
      </c>
      <c r="S212" s="21"/>
    </row>
    <row r="213" spans="2:19" ht="15.5">
      <c r="B213" s="18"/>
      <c r="C213" s="92">
        <v>190000</v>
      </c>
      <c r="D213" s="93">
        <f t="shared" si="34"/>
        <v>16248.882943183084</v>
      </c>
      <c r="E213" s="93">
        <f t="shared" si="33"/>
        <v>8356.8530207394288</v>
      </c>
      <c r="F213" s="93">
        <f t="shared" si="33"/>
        <v>5715.8213977818286</v>
      </c>
      <c r="G213" s="93">
        <f t="shared" si="33"/>
        <v>4496.207924592466</v>
      </c>
      <c r="H213" s="93">
        <f t="shared" si="33"/>
        <v>3707.7864722164682</v>
      </c>
      <c r="I213" s="93">
        <f t="shared" si="33"/>
        <v>3183.9450682131246</v>
      </c>
      <c r="J213" s="93">
        <f t="shared" si="33"/>
        <v>2811.2855062069339</v>
      </c>
      <c r="K213" s="93">
        <f t="shared" si="32"/>
        <v>2533.1076483089118</v>
      </c>
      <c r="L213" s="93">
        <f t="shared" si="25"/>
        <v>2317.9105157317836</v>
      </c>
      <c r="M213" s="93">
        <f t="shared" si="26"/>
        <v>2146.7927272259726</v>
      </c>
      <c r="N213" s="88">
        <f t="shared" si="27"/>
        <v>1878.9607960636699</v>
      </c>
      <c r="O213" s="89">
        <f t="shared" si="28"/>
        <v>1762.06125884481</v>
      </c>
      <c r="P213" s="89">
        <f t="shared" si="29"/>
        <v>1663.6443520996606</v>
      </c>
      <c r="Q213" s="89">
        <f t="shared" si="30"/>
        <v>1579.7466072165255</v>
      </c>
      <c r="R213" s="90">
        <f t="shared" si="31"/>
        <v>1507.4612863633349</v>
      </c>
      <c r="S213" s="21"/>
    </row>
    <row r="214" spans="2:19" ht="15.5" hidden="1">
      <c r="B214" s="18"/>
      <c r="C214" s="78">
        <v>191000</v>
      </c>
      <c r="D214" s="79">
        <f t="shared" si="34"/>
        <v>16334.403379726153</v>
      </c>
      <c r="E214" s="79">
        <f t="shared" si="33"/>
        <v>8400.8364576906897</v>
      </c>
      <c r="F214" s="79">
        <f t="shared" si="33"/>
        <v>5745.9046682964699</v>
      </c>
      <c r="G214" s="79">
        <f t="shared" si="33"/>
        <v>4519.8721768271635</v>
      </c>
      <c r="H214" s="79">
        <f t="shared" si="33"/>
        <v>3727.3011378597125</v>
      </c>
      <c r="I214" s="79">
        <f t="shared" si="33"/>
        <v>3200.7026738352988</v>
      </c>
      <c r="J214" s="79">
        <f t="shared" si="33"/>
        <v>2826.0817457132862</v>
      </c>
      <c r="K214" s="79">
        <f t="shared" si="32"/>
        <v>2546.4397938263273</v>
      </c>
      <c r="L214" s="79">
        <f t="shared" si="25"/>
        <v>2330.1100447619506</v>
      </c>
      <c r="M214" s="79">
        <f t="shared" si="26"/>
        <v>2158.0916363166357</v>
      </c>
      <c r="N214" s="83">
        <f t="shared" si="27"/>
        <v>1888.8500634113734</v>
      </c>
      <c r="O214" s="84">
        <f t="shared" si="28"/>
        <v>1771.3352654703092</v>
      </c>
      <c r="P214" s="84">
        <f t="shared" si="29"/>
        <v>1672.4003750054483</v>
      </c>
      <c r="Q214" s="84">
        <f t="shared" si="30"/>
        <v>1588.0610630439812</v>
      </c>
      <c r="R214" s="85">
        <f t="shared" si="31"/>
        <v>1515.3952931336682</v>
      </c>
      <c r="S214" s="21"/>
    </row>
    <row r="215" spans="2:19" ht="15.5" hidden="1">
      <c r="B215" s="18"/>
      <c r="C215" s="78">
        <v>192000</v>
      </c>
      <c r="D215" s="79">
        <f t="shared" si="34"/>
        <v>16419.92381626922</v>
      </c>
      <c r="E215" s="79">
        <f t="shared" si="33"/>
        <v>8444.8198946419507</v>
      </c>
      <c r="F215" s="79">
        <f t="shared" si="33"/>
        <v>5775.9879388111112</v>
      </c>
      <c r="G215" s="79">
        <f t="shared" si="33"/>
        <v>4543.5364290618609</v>
      </c>
      <c r="H215" s="79">
        <f t="shared" si="33"/>
        <v>3746.8158035029574</v>
      </c>
      <c r="I215" s="79">
        <f t="shared" si="33"/>
        <v>3217.4602794574735</v>
      </c>
      <c r="J215" s="79">
        <f t="shared" si="33"/>
        <v>2840.877985219638</v>
      </c>
      <c r="K215" s="79">
        <f t="shared" si="32"/>
        <v>2559.7719393437428</v>
      </c>
      <c r="L215" s="79">
        <f t="shared" si="25"/>
        <v>2342.309573792118</v>
      </c>
      <c r="M215" s="79">
        <f t="shared" si="26"/>
        <v>2169.3905454072983</v>
      </c>
      <c r="N215" s="83">
        <f t="shared" si="27"/>
        <v>1898.7393307590767</v>
      </c>
      <c r="O215" s="84">
        <f t="shared" si="28"/>
        <v>1780.6092720958081</v>
      </c>
      <c r="P215" s="84">
        <f t="shared" si="29"/>
        <v>1681.1563979112361</v>
      </c>
      <c r="Q215" s="84">
        <f t="shared" si="30"/>
        <v>1596.3755188714365</v>
      </c>
      <c r="R215" s="85">
        <f t="shared" si="31"/>
        <v>1523.3292999040016</v>
      </c>
      <c r="S215" s="21"/>
    </row>
    <row r="216" spans="2:19" ht="15.5" hidden="1">
      <c r="B216" s="18"/>
      <c r="C216" s="78">
        <v>193000</v>
      </c>
      <c r="D216" s="79">
        <f t="shared" si="34"/>
        <v>16505.444252812289</v>
      </c>
      <c r="E216" s="79">
        <f t="shared" si="33"/>
        <v>8488.8033315932098</v>
      </c>
      <c r="F216" s="79">
        <f t="shared" si="33"/>
        <v>5806.0712093257516</v>
      </c>
      <c r="G216" s="79">
        <f t="shared" si="33"/>
        <v>4567.2006812965583</v>
      </c>
      <c r="H216" s="79">
        <f t="shared" si="33"/>
        <v>3766.3304691462017</v>
      </c>
      <c r="I216" s="79">
        <f t="shared" si="33"/>
        <v>3234.2178850796472</v>
      </c>
      <c r="J216" s="79">
        <f t="shared" si="33"/>
        <v>2855.6742247259904</v>
      </c>
      <c r="K216" s="79">
        <f t="shared" si="32"/>
        <v>2573.1040848611578</v>
      </c>
      <c r="L216" s="79">
        <f t="shared" si="25"/>
        <v>2354.5091028222851</v>
      </c>
      <c r="M216" s="79">
        <f t="shared" si="26"/>
        <v>2180.6894544979618</v>
      </c>
      <c r="N216" s="83">
        <f t="shared" si="27"/>
        <v>1908.6285981067804</v>
      </c>
      <c r="O216" s="84">
        <f t="shared" si="28"/>
        <v>1789.8832787213071</v>
      </c>
      <c r="P216" s="84">
        <f t="shared" si="29"/>
        <v>1689.9124208170235</v>
      </c>
      <c r="Q216" s="84">
        <f t="shared" si="30"/>
        <v>1604.6899746988918</v>
      </c>
      <c r="R216" s="85">
        <f t="shared" si="31"/>
        <v>1531.2633066743349</v>
      </c>
      <c r="S216" s="21"/>
    </row>
    <row r="217" spans="2:19" ht="15.5" hidden="1">
      <c r="B217" s="18"/>
      <c r="C217" s="78">
        <v>194000</v>
      </c>
      <c r="D217" s="79">
        <f t="shared" si="34"/>
        <v>16590.964689355358</v>
      </c>
      <c r="E217" s="79">
        <f t="shared" si="33"/>
        <v>8532.7867685444708</v>
      </c>
      <c r="F217" s="79">
        <f t="shared" si="33"/>
        <v>5836.1544798403929</v>
      </c>
      <c r="G217" s="79">
        <f t="shared" si="33"/>
        <v>4590.8649335312548</v>
      </c>
      <c r="H217" s="79">
        <f t="shared" si="33"/>
        <v>3785.8451347894461</v>
      </c>
      <c r="I217" s="79">
        <f t="shared" si="33"/>
        <v>3250.9754907018219</v>
      </c>
      <c r="J217" s="79">
        <f t="shared" si="33"/>
        <v>2870.4704642323431</v>
      </c>
      <c r="K217" s="79">
        <f t="shared" si="32"/>
        <v>2586.4362303785733</v>
      </c>
      <c r="L217" s="79">
        <f t="shared" si="25"/>
        <v>2366.708631852453</v>
      </c>
      <c r="M217" s="79">
        <f t="shared" si="26"/>
        <v>2191.9883635886249</v>
      </c>
      <c r="N217" s="83">
        <f t="shared" si="27"/>
        <v>1918.5178654544839</v>
      </c>
      <c r="O217" s="84">
        <f t="shared" si="28"/>
        <v>1799.1572853468062</v>
      </c>
      <c r="P217" s="84">
        <f t="shared" si="29"/>
        <v>1698.6684437228114</v>
      </c>
      <c r="Q217" s="84">
        <f t="shared" si="30"/>
        <v>1613.0044305263471</v>
      </c>
      <c r="R217" s="85">
        <f t="shared" si="31"/>
        <v>1539.1973134446682</v>
      </c>
      <c r="S217" s="21"/>
    </row>
    <row r="218" spans="2:19" ht="15.5">
      <c r="B218" s="18"/>
      <c r="C218" s="86">
        <v>195000</v>
      </c>
      <c r="D218" s="87">
        <f t="shared" si="34"/>
        <v>16676.485125898427</v>
      </c>
      <c r="E218" s="87">
        <f t="shared" si="33"/>
        <v>8576.7702054957299</v>
      </c>
      <c r="F218" s="87">
        <f t="shared" si="33"/>
        <v>5866.2377503550342</v>
      </c>
      <c r="G218" s="87">
        <f t="shared" si="33"/>
        <v>4614.5291857659522</v>
      </c>
      <c r="H218" s="87">
        <f t="shared" si="33"/>
        <v>3805.3598004326909</v>
      </c>
      <c r="I218" s="87">
        <f t="shared" si="33"/>
        <v>3267.7330963239961</v>
      </c>
      <c r="J218" s="87">
        <f t="shared" si="33"/>
        <v>2885.2667037386955</v>
      </c>
      <c r="K218" s="87">
        <f t="shared" si="32"/>
        <v>2599.7683758959888</v>
      </c>
      <c r="L218" s="87">
        <f t="shared" si="25"/>
        <v>2378.90816088262</v>
      </c>
      <c r="M218" s="87">
        <f t="shared" si="26"/>
        <v>2203.2872726792875</v>
      </c>
      <c r="N218" s="88">
        <f t="shared" si="27"/>
        <v>1928.4071328021873</v>
      </c>
      <c r="O218" s="89">
        <f t="shared" si="28"/>
        <v>1808.4312919723052</v>
      </c>
      <c r="P218" s="89">
        <f t="shared" si="29"/>
        <v>1707.4244666285992</v>
      </c>
      <c r="Q218" s="89">
        <f t="shared" si="30"/>
        <v>1621.3188863538028</v>
      </c>
      <c r="R218" s="90">
        <f t="shared" si="31"/>
        <v>1547.1313202150016</v>
      </c>
      <c r="S218" s="21"/>
    </row>
    <row r="219" spans="2:19" ht="15.5" hidden="1">
      <c r="B219" s="18"/>
      <c r="C219" s="78">
        <v>196000</v>
      </c>
      <c r="D219" s="79">
        <f t="shared" si="34"/>
        <v>16762.005562441496</v>
      </c>
      <c r="E219" s="79">
        <f t="shared" si="33"/>
        <v>8620.7536424469909</v>
      </c>
      <c r="F219" s="79">
        <f t="shared" si="33"/>
        <v>5896.3210208696755</v>
      </c>
      <c r="G219" s="79">
        <f t="shared" si="33"/>
        <v>4638.1934380006487</v>
      </c>
      <c r="H219" s="79">
        <f t="shared" si="33"/>
        <v>3824.8744660759353</v>
      </c>
      <c r="I219" s="79">
        <f t="shared" si="33"/>
        <v>3284.4907019461707</v>
      </c>
      <c r="J219" s="79">
        <f t="shared" si="33"/>
        <v>2900.0629432450473</v>
      </c>
      <c r="K219" s="79">
        <f t="shared" si="32"/>
        <v>2613.1005214134038</v>
      </c>
      <c r="L219" s="79">
        <f t="shared" si="25"/>
        <v>2391.1076899127875</v>
      </c>
      <c r="M219" s="79">
        <f t="shared" si="26"/>
        <v>2214.5861817699506</v>
      </c>
      <c r="N219" s="83">
        <f t="shared" si="27"/>
        <v>1938.296400149891</v>
      </c>
      <c r="O219" s="84">
        <f t="shared" si="28"/>
        <v>1817.7052985978041</v>
      </c>
      <c r="P219" s="84">
        <f t="shared" si="29"/>
        <v>1716.1804895343869</v>
      </c>
      <c r="Q219" s="84">
        <f t="shared" si="30"/>
        <v>1629.6333421812581</v>
      </c>
      <c r="R219" s="85">
        <f t="shared" si="31"/>
        <v>1555.0653269853349</v>
      </c>
      <c r="S219" s="21"/>
    </row>
    <row r="220" spans="2:19" ht="15.5" hidden="1">
      <c r="B220" s="18"/>
      <c r="C220" s="78">
        <v>197000</v>
      </c>
      <c r="D220" s="79">
        <f t="shared" si="34"/>
        <v>16847.525998984565</v>
      </c>
      <c r="E220" s="79">
        <f t="shared" si="33"/>
        <v>8664.7370793982518</v>
      </c>
      <c r="F220" s="79">
        <f t="shared" si="33"/>
        <v>5926.4042913843168</v>
      </c>
      <c r="G220" s="79">
        <f t="shared" si="33"/>
        <v>4661.857690235347</v>
      </c>
      <c r="H220" s="79">
        <f t="shared" si="33"/>
        <v>3844.3891317191801</v>
      </c>
      <c r="I220" s="79">
        <f t="shared" si="33"/>
        <v>3301.2483075683449</v>
      </c>
      <c r="J220" s="79">
        <f t="shared" si="33"/>
        <v>2914.8591827513997</v>
      </c>
      <c r="K220" s="79">
        <f t="shared" si="32"/>
        <v>2626.4326669308193</v>
      </c>
      <c r="L220" s="79">
        <f t="shared" si="25"/>
        <v>2403.3072189429545</v>
      </c>
      <c r="M220" s="79">
        <f t="shared" si="26"/>
        <v>2225.8850908606137</v>
      </c>
      <c r="N220" s="83">
        <f t="shared" si="27"/>
        <v>1948.1856674975945</v>
      </c>
      <c r="O220" s="84">
        <f t="shared" si="28"/>
        <v>1826.9793052233031</v>
      </c>
      <c r="P220" s="84">
        <f t="shared" si="29"/>
        <v>1724.9365124401745</v>
      </c>
      <c r="Q220" s="84">
        <f t="shared" si="30"/>
        <v>1637.9477980087133</v>
      </c>
      <c r="R220" s="85">
        <f t="shared" si="31"/>
        <v>1562.9993337556682</v>
      </c>
      <c r="S220" s="21"/>
    </row>
    <row r="221" spans="2:19" ht="15.5" hidden="1">
      <c r="B221" s="18"/>
      <c r="C221" s="78">
        <v>198000</v>
      </c>
      <c r="D221" s="79">
        <f t="shared" si="34"/>
        <v>16933.046435527634</v>
      </c>
      <c r="E221" s="79">
        <f t="shared" si="33"/>
        <v>8708.7205163495109</v>
      </c>
      <c r="F221" s="79">
        <f t="shared" si="33"/>
        <v>5956.4875618989581</v>
      </c>
      <c r="G221" s="79">
        <f t="shared" si="33"/>
        <v>4685.5219424700445</v>
      </c>
      <c r="H221" s="79">
        <f t="shared" si="33"/>
        <v>3863.9037973624245</v>
      </c>
      <c r="I221" s="79">
        <f t="shared" si="33"/>
        <v>3318.0059131905195</v>
      </c>
      <c r="J221" s="79">
        <f t="shared" si="33"/>
        <v>2929.6554222577524</v>
      </c>
      <c r="K221" s="79">
        <f t="shared" si="32"/>
        <v>2639.7648124482348</v>
      </c>
      <c r="L221" s="79">
        <f t="shared" si="25"/>
        <v>2415.5067479731219</v>
      </c>
      <c r="M221" s="79">
        <f t="shared" si="26"/>
        <v>2237.1839999512767</v>
      </c>
      <c r="N221" s="83">
        <f t="shared" si="27"/>
        <v>1958.0749348452982</v>
      </c>
      <c r="O221" s="84">
        <f t="shared" si="28"/>
        <v>1836.2533118488022</v>
      </c>
      <c r="P221" s="84">
        <f t="shared" si="29"/>
        <v>1733.6925353459621</v>
      </c>
      <c r="Q221" s="84">
        <f t="shared" si="30"/>
        <v>1646.2622538361688</v>
      </c>
      <c r="R221" s="85">
        <f t="shared" si="31"/>
        <v>1570.9333405260018</v>
      </c>
      <c r="S221" s="21"/>
    </row>
    <row r="222" spans="2:19" ht="15.5" hidden="1">
      <c r="B222" s="18"/>
      <c r="C222" s="78">
        <v>199000</v>
      </c>
      <c r="D222" s="79">
        <f t="shared" si="34"/>
        <v>17018.566872070704</v>
      </c>
      <c r="E222" s="79">
        <f t="shared" si="33"/>
        <v>8752.7039533007719</v>
      </c>
      <c r="F222" s="79">
        <f t="shared" si="33"/>
        <v>5986.5708324135994</v>
      </c>
      <c r="G222" s="79">
        <f t="shared" si="33"/>
        <v>4709.186194704741</v>
      </c>
      <c r="H222" s="79">
        <f t="shared" si="33"/>
        <v>3883.4184630056689</v>
      </c>
      <c r="I222" s="79">
        <f t="shared" si="33"/>
        <v>3334.7635188126933</v>
      </c>
      <c r="J222" s="79">
        <f t="shared" si="33"/>
        <v>2944.4516617641043</v>
      </c>
      <c r="K222" s="79">
        <f t="shared" si="32"/>
        <v>2653.0969579656498</v>
      </c>
      <c r="L222" s="79">
        <f t="shared" si="25"/>
        <v>2427.706277003289</v>
      </c>
      <c r="M222" s="79">
        <f t="shared" si="26"/>
        <v>2248.4829090419398</v>
      </c>
      <c r="N222" s="83">
        <f t="shared" si="27"/>
        <v>1967.9642021930015</v>
      </c>
      <c r="O222" s="84">
        <f t="shared" si="28"/>
        <v>1845.527318474301</v>
      </c>
      <c r="P222" s="84">
        <f t="shared" si="29"/>
        <v>1742.44855825175</v>
      </c>
      <c r="Q222" s="84">
        <f t="shared" si="30"/>
        <v>1654.5767096636243</v>
      </c>
      <c r="R222" s="85">
        <f t="shared" si="31"/>
        <v>1578.8673472963351</v>
      </c>
      <c r="S222" s="21"/>
    </row>
    <row r="223" spans="2:19" ht="15.5">
      <c r="B223" s="18"/>
      <c r="C223" s="78">
        <v>200000</v>
      </c>
      <c r="D223" s="79">
        <f t="shared" si="34"/>
        <v>17104.087308613773</v>
      </c>
      <c r="E223" s="79">
        <f t="shared" si="33"/>
        <v>8796.687390252031</v>
      </c>
      <c r="F223" s="79">
        <f t="shared" si="33"/>
        <v>6016.6541029282398</v>
      </c>
      <c r="G223" s="79">
        <f t="shared" si="33"/>
        <v>4732.8504469394384</v>
      </c>
      <c r="H223" s="79">
        <f t="shared" si="33"/>
        <v>3902.9331286489137</v>
      </c>
      <c r="I223" s="79">
        <f t="shared" si="33"/>
        <v>3351.5211244348679</v>
      </c>
      <c r="J223" s="79">
        <f t="shared" si="33"/>
        <v>2959.2479012704566</v>
      </c>
      <c r="K223" s="79">
        <f t="shared" si="32"/>
        <v>2666.4291034830653</v>
      </c>
      <c r="L223" s="79">
        <f t="shared" si="25"/>
        <v>2439.9058060334564</v>
      </c>
      <c r="M223" s="79">
        <f t="shared" si="26"/>
        <v>2259.7818181326024</v>
      </c>
      <c r="N223" s="88">
        <f t="shared" si="27"/>
        <v>1977.853469540705</v>
      </c>
      <c r="O223" s="89">
        <f t="shared" si="28"/>
        <v>1854.8013250997999</v>
      </c>
      <c r="P223" s="89">
        <f t="shared" si="29"/>
        <v>1751.2045811575374</v>
      </c>
      <c r="Q223" s="89">
        <f t="shared" si="30"/>
        <v>1662.8911654910796</v>
      </c>
      <c r="R223" s="90">
        <f t="shared" si="31"/>
        <v>1586.8013540666684</v>
      </c>
      <c r="S223" s="21"/>
    </row>
    <row r="224" spans="2:19" ht="15.5" hidden="1">
      <c r="B224" s="18"/>
      <c r="C224" s="78">
        <v>201000</v>
      </c>
      <c r="D224" s="79">
        <f t="shared" ref="D224:D273" si="35">IF(OR($V$19="P2",$V$19="P4",$V$19="P5"),PMT(D$11,D$6,$C224*(-1)),0)</f>
        <v>0</v>
      </c>
      <c r="E224" s="79">
        <f t="shared" si="33"/>
        <v>8840.670827203292</v>
      </c>
      <c r="F224" s="79">
        <f t="shared" si="33"/>
        <v>6046.7373734428811</v>
      </c>
      <c r="G224" s="79">
        <f t="shared" si="33"/>
        <v>4756.5146991741358</v>
      </c>
      <c r="H224" s="79">
        <f t="shared" si="33"/>
        <v>3922.4477942921581</v>
      </c>
      <c r="I224" s="79">
        <f t="shared" si="33"/>
        <v>3368.2787300570421</v>
      </c>
      <c r="J224" s="79">
        <f t="shared" si="33"/>
        <v>2974.0441407768089</v>
      </c>
      <c r="K224" s="79">
        <f t="shared" si="32"/>
        <v>2679.7612490004808</v>
      </c>
      <c r="L224" s="79">
        <f t="shared" si="25"/>
        <v>2452.1053350636234</v>
      </c>
      <c r="M224" s="79">
        <f t="shared" si="26"/>
        <v>2271.080727223266</v>
      </c>
      <c r="N224" s="83"/>
      <c r="O224" s="84"/>
      <c r="P224" s="84"/>
      <c r="Q224" s="84"/>
      <c r="R224" s="85"/>
      <c r="S224" s="21"/>
    </row>
    <row r="225" spans="2:19" ht="15.5" hidden="1">
      <c r="B225" s="18"/>
      <c r="C225" s="78">
        <v>202000</v>
      </c>
      <c r="D225" s="79">
        <f t="shared" si="35"/>
        <v>0</v>
      </c>
      <c r="E225" s="79">
        <f t="shared" si="33"/>
        <v>8884.6542641545511</v>
      </c>
      <c r="F225" s="79">
        <f t="shared" si="33"/>
        <v>6076.8206439575224</v>
      </c>
      <c r="G225" s="79">
        <f t="shared" si="33"/>
        <v>4780.1789514088332</v>
      </c>
      <c r="H225" s="79">
        <f t="shared" si="33"/>
        <v>3941.9624599354029</v>
      </c>
      <c r="I225" s="79">
        <f t="shared" si="33"/>
        <v>3385.0363356792168</v>
      </c>
      <c r="J225" s="79">
        <f t="shared" si="33"/>
        <v>2988.8403802831608</v>
      </c>
      <c r="K225" s="79">
        <f t="shared" si="32"/>
        <v>2693.0933945178958</v>
      </c>
      <c r="L225" s="79">
        <f t="shared" ref="L225:L288" si="36">PMT($L$11,$L$6,C225*(-1))</f>
        <v>2464.3048640937909</v>
      </c>
      <c r="M225" s="79">
        <f t="shared" ref="M225:M288" si="37">PMT($M$11,$M$6,C225*(-1))</f>
        <v>2282.3796363139286</v>
      </c>
      <c r="N225" s="83"/>
      <c r="O225" s="84"/>
      <c r="P225" s="84"/>
      <c r="Q225" s="84"/>
      <c r="R225" s="85"/>
      <c r="S225" s="21"/>
    </row>
    <row r="226" spans="2:19" ht="15.5" hidden="1">
      <c r="B226" s="18"/>
      <c r="C226" s="78">
        <v>203000</v>
      </c>
      <c r="D226" s="79">
        <f t="shared" si="35"/>
        <v>0</v>
      </c>
      <c r="E226" s="79">
        <f t="shared" si="33"/>
        <v>8928.6377011058121</v>
      </c>
      <c r="F226" s="79">
        <f t="shared" si="33"/>
        <v>6106.9039144721637</v>
      </c>
      <c r="G226" s="79">
        <f t="shared" si="33"/>
        <v>4803.8432036435297</v>
      </c>
      <c r="H226" s="79">
        <f t="shared" si="33"/>
        <v>3961.4771255786472</v>
      </c>
      <c r="I226" s="79">
        <f t="shared" si="33"/>
        <v>3401.793941301391</v>
      </c>
      <c r="J226" s="79">
        <f t="shared" ref="E226:J269" si="38">PMT(J$11,J$6,$C226*(-1))</f>
        <v>3003.6366197895131</v>
      </c>
      <c r="K226" s="79">
        <f t="shared" ref="K226:K289" si="39">PMT($K$11,$K$6,C226*(-1))</f>
        <v>2706.4255400353113</v>
      </c>
      <c r="L226" s="79">
        <f t="shared" si="36"/>
        <v>2476.5043931239584</v>
      </c>
      <c r="M226" s="79">
        <f t="shared" si="37"/>
        <v>2293.6785454045917</v>
      </c>
      <c r="N226" s="83"/>
      <c r="O226" s="84"/>
      <c r="P226" s="84"/>
      <c r="Q226" s="84"/>
      <c r="R226" s="85"/>
      <c r="S226" s="21"/>
    </row>
    <row r="227" spans="2:19" ht="15.5" hidden="1">
      <c r="B227" s="18"/>
      <c r="C227" s="78">
        <v>204000</v>
      </c>
      <c r="D227" s="79">
        <f t="shared" si="35"/>
        <v>0</v>
      </c>
      <c r="E227" s="79">
        <f t="shared" si="38"/>
        <v>8972.621138057073</v>
      </c>
      <c r="F227" s="79">
        <f t="shared" si="38"/>
        <v>6136.987184986805</v>
      </c>
      <c r="G227" s="79">
        <f t="shared" si="38"/>
        <v>4827.5074558782271</v>
      </c>
      <c r="H227" s="79">
        <f t="shared" si="38"/>
        <v>3980.9917912218916</v>
      </c>
      <c r="I227" s="79">
        <f t="shared" si="38"/>
        <v>3418.5515469235652</v>
      </c>
      <c r="J227" s="79">
        <f t="shared" si="38"/>
        <v>3018.4328592958659</v>
      </c>
      <c r="K227" s="79">
        <f t="shared" si="39"/>
        <v>2719.7576855527263</v>
      </c>
      <c r="L227" s="79">
        <f t="shared" si="36"/>
        <v>2488.7039221541254</v>
      </c>
      <c r="M227" s="79">
        <f t="shared" si="37"/>
        <v>2304.9774544952547</v>
      </c>
      <c r="N227" s="83"/>
      <c r="O227" s="84"/>
      <c r="P227" s="84"/>
      <c r="Q227" s="84"/>
      <c r="R227" s="85"/>
      <c r="S227" s="21"/>
    </row>
    <row r="228" spans="2:19" ht="15.5" hidden="1">
      <c r="B228" s="18"/>
      <c r="C228" s="86">
        <v>205000</v>
      </c>
      <c r="D228" s="87">
        <f t="shared" si="35"/>
        <v>0</v>
      </c>
      <c r="E228" s="79">
        <f t="shared" si="38"/>
        <v>9016.6045750083322</v>
      </c>
      <c r="F228" s="79">
        <f t="shared" si="38"/>
        <v>6167.0704555014463</v>
      </c>
      <c r="G228" s="79">
        <f t="shared" si="38"/>
        <v>4851.1717081129236</v>
      </c>
      <c r="H228" s="79">
        <f t="shared" si="38"/>
        <v>4000.5064568651364</v>
      </c>
      <c r="I228" s="79">
        <f t="shared" si="38"/>
        <v>3435.3091525457398</v>
      </c>
      <c r="J228" s="79">
        <f t="shared" si="38"/>
        <v>3033.2290988022182</v>
      </c>
      <c r="K228" s="79">
        <f t="shared" si="39"/>
        <v>2733.0898310701418</v>
      </c>
      <c r="L228" s="79">
        <f t="shared" si="36"/>
        <v>2500.9034511842929</v>
      </c>
      <c r="M228" s="79">
        <f t="shared" si="37"/>
        <v>2316.2763635859178</v>
      </c>
      <c r="N228" s="88"/>
      <c r="O228" s="89"/>
      <c r="P228" s="89"/>
      <c r="Q228" s="89"/>
      <c r="R228" s="90"/>
      <c r="S228" s="21"/>
    </row>
    <row r="229" spans="2:19" ht="15.5" hidden="1">
      <c r="B229" s="18"/>
      <c r="C229" s="78">
        <v>206000</v>
      </c>
      <c r="D229" s="79">
        <f t="shared" si="35"/>
        <v>0</v>
      </c>
      <c r="E229" s="79">
        <f t="shared" si="38"/>
        <v>9060.5880119595913</v>
      </c>
      <c r="F229" s="79">
        <f t="shared" si="38"/>
        <v>6197.1537260160876</v>
      </c>
      <c r="G229" s="79">
        <f t="shared" si="38"/>
        <v>4874.8359603476219</v>
      </c>
      <c r="H229" s="79">
        <f t="shared" si="38"/>
        <v>4020.0211225083808</v>
      </c>
      <c r="I229" s="79">
        <f t="shared" si="38"/>
        <v>3452.0667581679136</v>
      </c>
      <c r="J229" s="79">
        <f t="shared" si="38"/>
        <v>3048.0253383085701</v>
      </c>
      <c r="K229" s="79">
        <f t="shared" si="39"/>
        <v>2746.4219765875573</v>
      </c>
      <c r="L229" s="79">
        <f t="shared" si="36"/>
        <v>2513.1029802144599</v>
      </c>
      <c r="M229" s="79">
        <f t="shared" si="37"/>
        <v>2327.5752726765809</v>
      </c>
      <c r="N229" s="83"/>
      <c r="O229" s="84"/>
      <c r="P229" s="84"/>
      <c r="Q229" s="84"/>
      <c r="R229" s="85"/>
      <c r="S229" s="21"/>
    </row>
    <row r="230" spans="2:19" ht="15.5" hidden="1">
      <c r="B230" s="18"/>
      <c r="C230" s="78">
        <v>207000</v>
      </c>
      <c r="D230" s="79">
        <f t="shared" si="35"/>
        <v>0</v>
      </c>
      <c r="E230" s="79">
        <f t="shared" si="38"/>
        <v>9104.5714489108523</v>
      </c>
      <c r="F230" s="79">
        <f t="shared" si="38"/>
        <v>6227.2369965307289</v>
      </c>
      <c r="G230" s="79">
        <f t="shared" si="38"/>
        <v>4898.5002125823185</v>
      </c>
      <c r="H230" s="79">
        <f t="shared" si="38"/>
        <v>4039.5357881516256</v>
      </c>
      <c r="I230" s="79">
        <f t="shared" si="38"/>
        <v>3468.8243637900882</v>
      </c>
      <c r="J230" s="79">
        <f t="shared" si="38"/>
        <v>3062.8215778149224</v>
      </c>
      <c r="K230" s="79">
        <f t="shared" si="39"/>
        <v>2759.7541221049723</v>
      </c>
      <c r="L230" s="79">
        <f t="shared" si="36"/>
        <v>2525.3025092446273</v>
      </c>
      <c r="M230" s="79">
        <f t="shared" si="37"/>
        <v>2338.8741817672435</v>
      </c>
      <c r="N230" s="83"/>
      <c r="O230" s="84"/>
      <c r="P230" s="84"/>
      <c r="Q230" s="84"/>
      <c r="R230" s="85"/>
      <c r="S230" s="21"/>
    </row>
    <row r="231" spans="2:19" ht="15.5" hidden="1">
      <c r="B231" s="18"/>
      <c r="C231" s="78">
        <v>208000</v>
      </c>
      <c r="D231" s="79">
        <f t="shared" si="35"/>
        <v>0</v>
      </c>
      <c r="E231" s="79">
        <f t="shared" si="38"/>
        <v>9148.5548858621132</v>
      </c>
      <c r="F231" s="79">
        <f t="shared" si="38"/>
        <v>6257.3202670453693</v>
      </c>
      <c r="G231" s="79">
        <f t="shared" si="38"/>
        <v>4922.1644648170159</v>
      </c>
      <c r="H231" s="79">
        <f t="shared" si="38"/>
        <v>4059.05045379487</v>
      </c>
      <c r="I231" s="79">
        <f t="shared" si="38"/>
        <v>3485.5819694122624</v>
      </c>
      <c r="J231" s="79">
        <f t="shared" si="38"/>
        <v>3077.6178173212752</v>
      </c>
      <c r="K231" s="79">
        <f t="shared" si="39"/>
        <v>2773.0862676223878</v>
      </c>
      <c r="L231" s="79">
        <f t="shared" si="36"/>
        <v>2537.5020382747948</v>
      </c>
      <c r="M231" s="79">
        <f t="shared" si="37"/>
        <v>2350.173090857907</v>
      </c>
      <c r="N231" s="83"/>
      <c r="O231" s="84"/>
      <c r="P231" s="84"/>
      <c r="Q231" s="84"/>
      <c r="R231" s="85"/>
      <c r="S231" s="21"/>
    </row>
    <row r="232" spans="2:19" ht="15.5" hidden="1">
      <c r="B232" s="18"/>
      <c r="C232" s="78">
        <v>209000</v>
      </c>
      <c r="D232" s="79">
        <f t="shared" si="35"/>
        <v>0</v>
      </c>
      <c r="E232" s="79">
        <f t="shared" si="38"/>
        <v>9192.5383228133724</v>
      </c>
      <c r="F232" s="79">
        <f t="shared" si="38"/>
        <v>6287.4035375600106</v>
      </c>
      <c r="G232" s="79">
        <f t="shared" si="38"/>
        <v>4945.8287170517124</v>
      </c>
      <c r="H232" s="79">
        <f t="shared" si="38"/>
        <v>4078.5651194381153</v>
      </c>
      <c r="I232" s="79">
        <f t="shared" si="38"/>
        <v>3502.3395750344371</v>
      </c>
      <c r="J232" s="79">
        <f t="shared" si="38"/>
        <v>3092.4140568276271</v>
      </c>
      <c r="K232" s="79">
        <f t="shared" si="39"/>
        <v>2786.4184131398033</v>
      </c>
      <c r="L232" s="79">
        <f t="shared" si="36"/>
        <v>2549.7015673049618</v>
      </c>
      <c r="M232" s="79">
        <f t="shared" si="37"/>
        <v>2361.4719999485701</v>
      </c>
      <c r="N232" s="83"/>
      <c r="O232" s="84"/>
      <c r="P232" s="84"/>
      <c r="Q232" s="84"/>
      <c r="R232" s="85"/>
      <c r="S232" s="21"/>
    </row>
    <row r="233" spans="2:19" ht="15.5" hidden="1">
      <c r="B233" s="18"/>
      <c r="C233" s="78">
        <v>210000</v>
      </c>
      <c r="D233" s="79">
        <f t="shared" si="35"/>
        <v>0</v>
      </c>
      <c r="E233" s="79">
        <f t="shared" si="38"/>
        <v>9236.5217597646333</v>
      </c>
      <c r="F233" s="79">
        <f t="shared" si="38"/>
        <v>6317.4868080746519</v>
      </c>
      <c r="G233" s="79">
        <f t="shared" si="38"/>
        <v>4969.4929692864107</v>
      </c>
      <c r="H233" s="79">
        <f t="shared" si="38"/>
        <v>4098.0797850813597</v>
      </c>
      <c r="I233" s="79">
        <f t="shared" si="38"/>
        <v>3519.0971806566113</v>
      </c>
      <c r="J233" s="79">
        <f t="shared" si="38"/>
        <v>3107.2102963339794</v>
      </c>
      <c r="K233" s="79">
        <f t="shared" si="39"/>
        <v>2799.7505586572183</v>
      </c>
      <c r="L233" s="79">
        <f t="shared" si="36"/>
        <v>2561.9010963351293</v>
      </c>
      <c r="M233" s="79">
        <f t="shared" si="37"/>
        <v>2372.7709090392327</v>
      </c>
      <c r="N233" s="88"/>
      <c r="O233" s="89"/>
      <c r="P233" s="89"/>
      <c r="Q233" s="89"/>
      <c r="R233" s="90"/>
      <c r="S233" s="21"/>
    </row>
    <row r="234" spans="2:19" ht="15.5" hidden="1">
      <c r="B234" s="18"/>
      <c r="C234" s="78">
        <v>211000</v>
      </c>
      <c r="D234" s="79">
        <f t="shared" si="35"/>
        <v>0</v>
      </c>
      <c r="E234" s="79">
        <f t="shared" si="38"/>
        <v>9280.5051967158925</v>
      </c>
      <c r="F234" s="79">
        <f t="shared" si="38"/>
        <v>6347.5700785892932</v>
      </c>
      <c r="G234" s="79">
        <f t="shared" si="38"/>
        <v>4993.1572215211072</v>
      </c>
      <c r="H234" s="79">
        <f t="shared" si="38"/>
        <v>4117.594450724604</v>
      </c>
      <c r="I234" s="79">
        <f t="shared" si="38"/>
        <v>3535.8547862787859</v>
      </c>
      <c r="J234" s="79">
        <f t="shared" si="38"/>
        <v>3122.0065358403317</v>
      </c>
      <c r="K234" s="79">
        <f t="shared" si="39"/>
        <v>2813.0827041746338</v>
      </c>
      <c r="L234" s="79">
        <f t="shared" si="36"/>
        <v>2574.1006253652968</v>
      </c>
      <c r="M234" s="79">
        <f t="shared" si="37"/>
        <v>2384.0698181298958</v>
      </c>
      <c r="N234" s="83"/>
      <c r="O234" s="84"/>
      <c r="P234" s="84"/>
      <c r="Q234" s="84"/>
      <c r="R234" s="85"/>
      <c r="S234" s="21"/>
    </row>
    <row r="235" spans="2:19" ht="15.5" hidden="1">
      <c r="B235" s="18"/>
      <c r="C235" s="78">
        <v>212000</v>
      </c>
      <c r="D235" s="79">
        <f t="shared" si="35"/>
        <v>0</v>
      </c>
      <c r="E235" s="79">
        <f t="shared" si="38"/>
        <v>9324.4886336671534</v>
      </c>
      <c r="F235" s="79">
        <f t="shared" si="38"/>
        <v>6377.6533491039354</v>
      </c>
      <c r="G235" s="79">
        <f t="shared" si="38"/>
        <v>5016.8214737558046</v>
      </c>
      <c r="H235" s="79">
        <f t="shared" si="38"/>
        <v>4137.1091163678484</v>
      </c>
      <c r="I235" s="79">
        <f t="shared" si="38"/>
        <v>3552.6123919009597</v>
      </c>
      <c r="J235" s="79">
        <f t="shared" si="38"/>
        <v>3136.802775346684</v>
      </c>
      <c r="K235" s="79">
        <f t="shared" si="39"/>
        <v>2826.4148496920493</v>
      </c>
      <c r="L235" s="79">
        <f t="shared" si="36"/>
        <v>2586.3001543954638</v>
      </c>
      <c r="M235" s="79">
        <f t="shared" si="37"/>
        <v>2395.3687272205589</v>
      </c>
      <c r="N235" s="83"/>
      <c r="O235" s="84"/>
      <c r="P235" s="84"/>
      <c r="Q235" s="84"/>
      <c r="R235" s="85"/>
      <c r="S235" s="21"/>
    </row>
    <row r="236" spans="2:19" ht="15.5" hidden="1">
      <c r="B236" s="18"/>
      <c r="C236" s="78">
        <v>213000</v>
      </c>
      <c r="D236" s="79">
        <f t="shared" si="35"/>
        <v>0</v>
      </c>
      <c r="E236" s="79">
        <f t="shared" si="38"/>
        <v>9368.4720706184144</v>
      </c>
      <c r="F236" s="79">
        <f t="shared" si="38"/>
        <v>6407.7366196185767</v>
      </c>
      <c r="G236" s="79">
        <f t="shared" si="38"/>
        <v>5040.4857259905011</v>
      </c>
      <c r="H236" s="79">
        <f t="shared" si="38"/>
        <v>4156.6237820110928</v>
      </c>
      <c r="I236" s="79">
        <f t="shared" si="38"/>
        <v>3569.3699975231343</v>
      </c>
      <c r="J236" s="79">
        <f t="shared" si="38"/>
        <v>3151.5990148530359</v>
      </c>
      <c r="K236" s="79">
        <f t="shared" si="39"/>
        <v>2839.7469952094643</v>
      </c>
      <c r="L236" s="79">
        <f t="shared" si="36"/>
        <v>2598.4996834256312</v>
      </c>
      <c r="M236" s="79">
        <f t="shared" si="37"/>
        <v>2406.6676363112219</v>
      </c>
      <c r="N236" s="83"/>
      <c r="O236" s="84"/>
      <c r="P236" s="84"/>
      <c r="Q236" s="84"/>
      <c r="R236" s="85"/>
      <c r="S236" s="21"/>
    </row>
    <row r="237" spans="2:19" ht="15.5" hidden="1">
      <c r="B237" s="18"/>
      <c r="C237" s="78">
        <v>214000</v>
      </c>
      <c r="D237" s="79">
        <f t="shared" si="35"/>
        <v>0</v>
      </c>
      <c r="E237" s="79">
        <f t="shared" si="38"/>
        <v>9412.4555075696735</v>
      </c>
      <c r="F237" s="79">
        <f t="shared" si="38"/>
        <v>6437.819890133218</v>
      </c>
      <c r="G237" s="79">
        <f t="shared" si="38"/>
        <v>5064.1499782251985</v>
      </c>
      <c r="H237" s="79">
        <f t="shared" si="38"/>
        <v>4176.1384476543381</v>
      </c>
      <c r="I237" s="79">
        <f t="shared" si="38"/>
        <v>3586.1276031453085</v>
      </c>
      <c r="J237" s="79">
        <f t="shared" si="38"/>
        <v>3166.3952543593887</v>
      </c>
      <c r="K237" s="79">
        <f t="shared" si="39"/>
        <v>2853.0791407268798</v>
      </c>
      <c r="L237" s="79">
        <f t="shared" si="36"/>
        <v>2610.6992124557983</v>
      </c>
      <c r="M237" s="79">
        <f t="shared" si="37"/>
        <v>2417.966545401885</v>
      </c>
      <c r="N237" s="83"/>
      <c r="O237" s="84"/>
      <c r="P237" s="84"/>
      <c r="Q237" s="84"/>
      <c r="R237" s="85"/>
      <c r="S237" s="21"/>
    </row>
    <row r="238" spans="2:19" ht="15.5" hidden="1">
      <c r="B238" s="18"/>
      <c r="C238" s="86">
        <v>215000</v>
      </c>
      <c r="D238" s="87">
        <f t="shared" si="35"/>
        <v>0</v>
      </c>
      <c r="E238" s="79">
        <f t="shared" si="38"/>
        <v>9456.4389445209345</v>
      </c>
      <c r="F238" s="79">
        <f t="shared" si="38"/>
        <v>6467.9031606478593</v>
      </c>
      <c r="G238" s="79">
        <f t="shared" si="38"/>
        <v>5087.814230459896</v>
      </c>
      <c r="H238" s="79">
        <f t="shared" si="38"/>
        <v>4195.6531132975824</v>
      </c>
      <c r="I238" s="79">
        <f t="shared" si="38"/>
        <v>3602.8852087674832</v>
      </c>
      <c r="J238" s="79">
        <f t="shared" si="38"/>
        <v>3181.191493865741</v>
      </c>
      <c r="K238" s="79">
        <f t="shared" si="39"/>
        <v>2866.4112862442953</v>
      </c>
      <c r="L238" s="79">
        <f t="shared" si="36"/>
        <v>2622.8987414859657</v>
      </c>
      <c r="M238" s="79">
        <f t="shared" si="37"/>
        <v>2429.2654544925481</v>
      </c>
      <c r="N238" s="88"/>
      <c r="O238" s="89"/>
      <c r="P238" s="89"/>
      <c r="Q238" s="89"/>
      <c r="R238" s="90"/>
      <c r="S238" s="21"/>
    </row>
    <row r="239" spans="2:19" ht="15.5" hidden="1">
      <c r="B239" s="18"/>
      <c r="C239" s="78">
        <v>216000</v>
      </c>
      <c r="D239" s="79">
        <f t="shared" si="35"/>
        <v>0</v>
      </c>
      <c r="E239" s="79">
        <f t="shared" si="38"/>
        <v>9500.4223814721954</v>
      </c>
      <c r="F239" s="79">
        <f t="shared" si="38"/>
        <v>6497.9864311624997</v>
      </c>
      <c r="G239" s="79">
        <f t="shared" si="38"/>
        <v>5111.4784826945934</v>
      </c>
      <c r="H239" s="79">
        <f t="shared" si="38"/>
        <v>4215.1677789408268</v>
      </c>
      <c r="I239" s="79">
        <f t="shared" si="38"/>
        <v>3619.6428143896574</v>
      </c>
      <c r="J239" s="79">
        <f t="shared" si="38"/>
        <v>3195.9877333720929</v>
      </c>
      <c r="K239" s="79">
        <f t="shared" si="39"/>
        <v>2879.7434317617103</v>
      </c>
      <c r="L239" s="79">
        <f t="shared" si="36"/>
        <v>2635.0982705161327</v>
      </c>
      <c r="M239" s="79">
        <f t="shared" si="37"/>
        <v>2440.5643635832112</v>
      </c>
      <c r="N239" s="83"/>
      <c r="O239" s="84"/>
      <c r="P239" s="84"/>
      <c r="Q239" s="84"/>
      <c r="R239" s="85"/>
      <c r="S239" s="21"/>
    </row>
    <row r="240" spans="2:19" ht="15.5" hidden="1">
      <c r="B240" s="18"/>
      <c r="C240" s="78">
        <v>217000</v>
      </c>
      <c r="D240" s="79">
        <f t="shared" si="35"/>
        <v>0</v>
      </c>
      <c r="E240" s="79">
        <f t="shared" si="38"/>
        <v>9544.4058184234527</v>
      </c>
      <c r="F240" s="79">
        <f t="shared" si="38"/>
        <v>6528.069701677141</v>
      </c>
      <c r="G240" s="79">
        <f t="shared" si="38"/>
        <v>5135.1427349292899</v>
      </c>
      <c r="H240" s="79">
        <f t="shared" si="38"/>
        <v>4234.6824445840712</v>
      </c>
      <c r="I240" s="79">
        <f t="shared" si="38"/>
        <v>3636.400420011832</v>
      </c>
      <c r="J240" s="79">
        <f t="shared" si="38"/>
        <v>3210.7839728784452</v>
      </c>
      <c r="K240" s="79">
        <f t="shared" si="39"/>
        <v>2893.0755772791258</v>
      </c>
      <c r="L240" s="79">
        <f t="shared" si="36"/>
        <v>2647.2977995463002</v>
      </c>
      <c r="M240" s="79">
        <f t="shared" si="37"/>
        <v>2451.8632726738738</v>
      </c>
      <c r="N240" s="83"/>
      <c r="O240" s="84"/>
      <c r="P240" s="84"/>
      <c r="Q240" s="84"/>
      <c r="R240" s="85"/>
      <c r="S240" s="21"/>
    </row>
    <row r="241" spans="2:19" ht="15.5" hidden="1">
      <c r="B241" s="18"/>
      <c r="C241" s="78">
        <v>218000</v>
      </c>
      <c r="D241" s="79">
        <f t="shared" si="35"/>
        <v>0</v>
      </c>
      <c r="E241" s="79">
        <f t="shared" si="38"/>
        <v>9588.3892553747137</v>
      </c>
      <c r="F241" s="79">
        <f t="shared" si="38"/>
        <v>6558.1529721917823</v>
      </c>
      <c r="G241" s="79">
        <f t="shared" si="38"/>
        <v>5158.8069871639873</v>
      </c>
      <c r="H241" s="79">
        <f t="shared" si="38"/>
        <v>4254.1971102273155</v>
      </c>
      <c r="I241" s="79">
        <f t="shared" si="38"/>
        <v>3653.1580256340058</v>
      </c>
      <c r="J241" s="79">
        <f t="shared" si="38"/>
        <v>3225.580212384798</v>
      </c>
      <c r="K241" s="79">
        <f t="shared" si="39"/>
        <v>2906.4077227965408</v>
      </c>
      <c r="L241" s="79">
        <f t="shared" si="36"/>
        <v>2659.4973285764672</v>
      </c>
      <c r="M241" s="79">
        <f t="shared" si="37"/>
        <v>2463.1621817645369</v>
      </c>
      <c r="N241" s="83"/>
      <c r="O241" s="84"/>
      <c r="P241" s="84"/>
      <c r="Q241" s="84"/>
      <c r="R241" s="85"/>
      <c r="S241" s="21"/>
    </row>
    <row r="242" spans="2:19" ht="15.5" hidden="1">
      <c r="B242" s="18"/>
      <c r="C242" s="78">
        <v>219000</v>
      </c>
      <c r="D242" s="79">
        <f t="shared" si="35"/>
        <v>0</v>
      </c>
      <c r="E242" s="79">
        <f t="shared" si="38"/>
        <v>9632.3726923259746</v>
      </c>
      <c r="F242" s="79">
        <f t="shared" si="38"/>
        <v>6588.2362427064236</v>
      </c>
      <c r="G242" s="79">
        <f t="shared" si="38"/>
        <v>5182.4712393986847</v>
      </c>
      <c r="H242" s="79">
        <f t="shared" si="38"/>
        <v>4273.7117758705608</v>
      </c>
      <c r="I242" s="79">
        <f t="shared" si="38"/>
        <v>3669.9156312561804</v>
      </c>
      <c r="J242" s="79">
        <f t="shared" si="38"/>
        <v>3240.3764518911503</v>
      </c>
      <c r="K242" s="79">
        <f t="shared" si="39"/>
        <v>2919.7398683139563</v>
      </c>
      <c r="L242" s="79">
        <f t="shared" si="36"/>
        <v>2671.6968576066347</v>
      </c>
      <c r="M242" s="79">
        <f t="shared" si="37"/>
        <v>2474.4610908551999</v>
      </c>
      <c r="N242" s="83"/>
      <c r="O242" s="84"/>
      <c r="P242" s="84"/>
      <c r="Q242" s="84"/>
      <c r="R242" s="85"/>
      <c r="S242" s="21"/>
    </row>
    <row r="243" spans="2:19" ht="15.5" hidden="1">
      <c r="B243" s="18"/>
      <c r="C243" s="92">
        <v>220000</v>
      </c>
      <c r="D243" s="93">
        <f t="shared" si="35"/>
        <v>0</v>
      </c>
      <c r="E243" s="79">
        <f t="shared" si="38"/>
        <v>9676.3561292772338</v>
      </c>
      <c r="F243" s="79">
        <f t="shared" si="38"/>
        <v>6618.3195132210649</v>
      </c>
      <c r="G243" s="79">
        <f t="shared" si="38"/>
        <v>5206.1354916333821</v>
      </c>
      <c r="H243" s="79">
        <f t="shared" si="38"/>
        <v>4293.2264415138052</v>
      </c>
      <c r="I243" s="79">
        <f t="shared" si="38"/>
        <v>3686.6732368783546</v>
      </c>
      <c r="J243" s="79">
        <f t="shared" si="38"/>
        <v>3255.1726913975021</v>
      </c>
      <c r="K243" s="79">
        <f t="shared" si="39"/>
        <v>2933.0720138313718</v>
      </c>
      <c r="L243" s="79">
        <f t="shared" si="36"/>
        <v>2683.8963866368017</v>
      </c>
      <c r="M243" s="79">
        <f t="shared" si="37"/>
        <v>2485.759999945863</v>
      </c>
      <c r="N243" s="88"/>
      <c r="O243" s="89"/>
      <c r="P243" s="89"/>
      <c r="Q243" s="89"/>
      <c r="R243" s="90"/>
      <c r="S243" s="21"/>
    </row>
    <row r="244" spans="2:19" ht="15.5" hidden="1">
      <c r="B244" s="18"/>
      <c r="C244" s="92">
        <v>221000</v>
      </c>
      <c r="D244" s="93">
        <f t="shared" si="35"/>
        <v>0</v>
      </c>
      <c r="E244" s="79">
        <f t="shared" si="38"/>
        <v>9720.3395662284947</v>
      </c>
      <c r="F244" s="79">
        <f t="shared" si="38"/>
        <v>6648.4027837357062</v>
      </c>
      <c r="G244" s="79">
        <f t="shared" si="38"/>
        <v>5229.7997438680795</v>
      </c>
      <c r="H244" s="79">
        <f t="shared" si="38"/>
        <v>4312.7411071570496</v>
      </c>
      <c r="I244" s="79">
        <f t="shared" si="38"/>
        <v>3703.4308425005293</v>
      </c>
      <c r="J244" s="79">
        <f t="shared" si="38"/>
        <v>3269.9689309038545</v>
      </c>
      <c r="K244" s="79">
        <f t="shared" si="39"/>
        <v>2946.4041593487868</v>
      </c>
      <c r="L244" s="79">
        <f t="shared" si="36"/>
        <v>2696.0959156669696</v>
      </c>
      <c r="M244" s="79">
        <f t="shared" si="37"/>
        <v>2497.0589090365261</v>
      </c>
      <c r="N244" s="83"/>
      <c r="O244" s="84"/>
      <c r="P244" s="84"/>
      <c r="Q244" s="84"/>
      <c r="R244" s="85"/>
      <c r="S244" s="21"/>
    </row>
    <row r="245" spans="2:19" ht="15.5" hidden="1">
      <c r="B245" s="18"/>
      <c r="C245" s="92">
        <v>222000</v>
      </c>
      <c r="D245" s="93">
        <f t="shared" si="35"/>
        <v>0</v>
      </c>
      <c r="E245" s="79">
        <f t="shared" si="38"/>
        <v>9764.3230031797557</v>
      </c>
      <c r="F245" s="79">
        <f t="shared" si="38"/>
        <v>6678.4860542503475</v>
      </c>
      <c r="G245" s="79">
        <f t="shared" si="38"/>
        <v>5253.463996102776</v>
      </c>
      <c r="H245" s="79">
        <f t="shared" si="38"/>
        <v>4332.2557728002939</v>
      </c>
      <c r="I245" s="79">
        <f t="shared" si="38"/>
        <v>3720.1884481227034</v>
      </c>
      <c r="J245" s="79">
        <f t="shared" si="38"/>
        <v>3284.7651704102068</v>
      </c>
      <c r="K245" s="79">
        <f t="shared" si="39"/>
        <v>2959.7363048662023</v>
      </c>
      <c r="L245" s="79">
        <f t="shared" si="36"/>
        <v>2708.2954446971366</v>
      </c>
      <c r="M245" s="79">
        <f t="shared" si="37"/>
        <v>2508.3578181271887</v>
      </c>
      <c r="N245" s="83"/>
      <c r="O245" s="84"/>
      <c r="P245" s="84"/>
      <c r="Q245" s="84"/>
      <c r="R245" s="85"/>
      <c r="S245" s="21"/>
    </row>
    <row r="246" spans="2:19" ht="15.5" hidden="1">
      <c r="B246" s="18"/>
      <c r="C246" s="92">
        <v>223000</v>
      </c>
      <c r="D246" s="93">
        <f t="shared" si="35"/>
        <v>0</v>
      </c>
      <c r="E246" s="79">
        <f t="shared" si="38"/>
        <v>9808.3064401310148</v>
      </c>
      <c r="F246" s="79">
        <f t="shared" si="38"/>
        <v>6708.5693247649888</v>
      </c>
      <c r="G246" s="79">
        <f t="shared" si="38"/>
        <v>5277.1282483374735</v>
      </c>
      <c r="H246" s="79">
        <f t="shared" si="38"/>
        <v>4351.7704384435383</v>
      </c>
      <c r="I246" s="79">
        <f t="shared" si="38"/>
        <v>3736.9460537448781</v>
      </c>
      <c r="J246" s="79">
        <f t="shared" si="38"/>
        <v>3299.5614099165587</v>
      </c>
      <c r="K246" s="79">
        <f t="shared" si="39"/>
        <v>2973.0684503836178</v>
      </c>
      <c r="L246" s="79">
        <f t="shared" si="36"/>
        <v>2720.4949737273041</v>
      </c>
      <c r="M246" s="79">
        <f t="shared" si="37"/>
        <v>2519.6567272178522</v>
      </c>
      <c r="N246" s="83"/>
      <c r="O246" s="84"/>
      <c r="P246" s="84"/>
      <c r="Q246" s="84"/>
      <c r="R246" s="85"/>
      <c r="S246" s="21"/>
    </row>
    <row r="247" spans="2:19" ht="15.5" hidden="1">
      <c r="B247" s="18"/>
      <c r="C247" s="92">
        <v>224000</v>
      </c>
      <c r="D247" s="93">
        <f t="shared" si="35"/>
        <v>0</v>
      </c>
      <c r="E247" s="79">
        <f t="shared" si="38"/>
        <v>9852.2898770822758</v>
      </c>
      <c r="F247" s="79">
        <f t="shared" si="38"/>
        <v>6738.6525952796292</v>
      </c>
      <c r="G247" s="79">
        <f t="shared" si="38"/>
        <v>5300.7925005721709</v>
      </c>
      <c r="H247" s="79">
        <f t="shared" si="38"/>
        <v>4371.2851040867836</v>
      </c>
      <c r="I247" s="79">
        <f t="shared" si="38"/>
        <v>3753.7036593670518</v>
      </c>
      <c r="J247" s="79">
        <f t="shared" si="38"/>
        <v>3314.3576494229114</v>
      </c>
      <c r="K247" s="79">
        <f t="shared" si="39"/>
        <v>2986.4005959010328</v>
      </c>
      <c r="L247" s="79">
        <f t="shared" si="36"/>
        <v>2732.6945027574711</v>
      </c>
      <c r="M247" s="79">
        <f t="shared" si="37"/>
        <v>2530.9556363085153</v>
      </c>
      <c r="N247" s="83"/>
      <c r="O247" s="84"/>
      <c r="P247" s="84"/>
      <c r="Q247" s="84"/>
      <c r="R247" s="85"/>
      <c r="S247" s="21"/>
    </row>
    <row r="248" spans="2:19" ht="15.5" hidden="1">
      <c r="B248" s="18"/>
      <c r="C248" s="86">
        <v>225000</v>
      </c>
      <c r="D248" s="87">
        <f t="shared" si="35"/>
        <v>0</v>
      </c>
      <c r="E248" s="79">
        <f t="shared" si="38"/>
        <v>9896.2733140335367</v>
      </c>
      <c r="F248" s="79">
        <f t="shared" si="38"/>
        <v>6768.7358657942705</v>
      </c>
      <c r="G248" s="79">
        <f t="shared" si="38"/>
        <v>5324.4567528068683</v>
      </c>
      <c r="H248" s="79">
        <f t="shared" si="38"/>
        <v>4390.7997697300279</v>
      </c>
      <c r="I248" s="79">
        <f t="shared" si="38"/>
        <v>3770.4612649892265</v>
      </c>
      <c r="J248" s="79">
        <f t="shared" si="38"/>
        <v>3329.1538889292638</v>
      </c>
      <c r="K248" s="79">
        <f t="shared" si="39"/>
        <v>2999.7327414184483</v>
      </c>
      <c r="L248" s="79">
        <f t="shared" si="36"/>
        <v>2744.8940317876386</v>
      </c>
      <c r="M248" s="79">
        <f t="shared" si="37"/>
        <v>2542.2545453991779</v>
      </c>
      <c r="N248" s="88"/>
      <c r="O248" s="89"/>
      <c r="P248" s="89"/>
      <c r="Q248" s="89"/>
      <c r="R248" s="90"/>
      <c r="S248" s="21"/>
    </row>
    <row r="249" spans="2:19" ht="15.5" hidden="1">
      <c r="B249" s="18"/>
      <c r="C249" s="92">
        <v>226000</v>
      </c>
      <c r="D249" s="93">
        <f t="shared" si="35"/>
        <v>0</v>
      </c>
      <c r="E249" s="79">
        <f t="shared" si="38"/>
        <v>9940.2567509847941</v>
      </c>
      <c r="F249" s="79">
        <f t="shared" si="38"/>
        <v>6798.8191363089118</v>
      </c>
      <c r="G249" s="79">
        <f t="shared" si="38"/>
        <v>5348.1210050415648</v>
      </c>
      <c r="H249" s="79">
        <f t="shared" si="38"/>
        <v>4410.3144353732723</v>
      </c>
      <c r="I249" s="79">
        <f t="shared" si="38"/>
        <v>3787.2188706114007</v>
      </c>
      <c r="J249" s="79">
        <f t="shared" si="38"/>
        <v>3343.9501284356161</v>
      </c>
      <c r="K249" s="79">
        <f t="shared" si="39"/>
        <v>3013.0648869358638</v>
      </c>
      <c r="L249" s="79">
        <f t="shared" si="36"/>
        <v>2757.0935608178056</v>
      </c>
      <c r="M249" s="79">
        <f t="shared" si="37"/>
        <v>2553.553454489841</v>
      </c>
      <c r="N249" s="83"/>
      <c r="O249" s="84"/>
      <c r="P249" s="84"/>
      <c r="Q249" s="84"/>
      <c r="R249" s="85"/>
      <c r="S249" s="21"/>
    </row>
    <row r="250" spans="2:19" ht="15.5" hidden="1">
      <c r="B250" s="18"/>
      <c r="C250" s="92">
        <v>227000</v>
      </c>
      <c r="D250" s="93">
        <f t="shared" si="35"/>
        <v>0</v>
      </c>
      <c r="E250" s="79">
        <f t="shared" si="38"/>
        <v>9984.240187936055</v>
      </c>
      <c r="F250" s="79">
        <f t="shared" si="38"/>
        <v>6828.9024068235531</v>
      </c>
      <c r="G250" s="79">
        <f t="shared" si="38"/>
        <v>5371.7852572762622</v>
      </c>
      <c r="H250" s="79">
        <f t="shared" si="38"/>
        <v>4429.8291010165176</v>
      </c>
      <c r="I250" s="79">
        <f t="shared" si="38"/>
        <v>3803.9764762335749</v>
      </c>
      <c r="J250" s="79">
        <f t="shared" si="38"/>
        <v>3358.7463679419679</v>
      </c>
      <c r="K250" s="79">
        <f t="shared" si="39"/>
        <v>3026.3970324532788</v>
      </c>
      <c r="L250" s="79">
        <f t="shared" si="36"/>
        <v>2769.2930898479731</v>
      </c>
      <c r="M250" s="79">
        <f t="shared" si="37"/>
        <v>2564.8523635805041</v>
      </c>
      <c r="N250" s="83"/>
      <c r="O250" s="84"/>
      <c r="P250" s="84"/>
      <c r="Q250" s="84"/>
      <c r="R250" s="85"/>
      <c r="S250" s="21"/>
    </row>
    <row r="251" spans="2:19" ht="15.5" hidden="1">
      <c r="B251" s="18"/>
      <c r="C251" s="92">
        <v>228000</v>
      </c>
      <c r="D251" s="93">
        <f t="shared" si="35"/>
        <v>0</v>
      </c>
      <c r="E251" s="79">
        <f t="shared" si="38"/>
        <v>10028.223624887316</v>
      </c>
      <c r="F251" s="79">
        <f t="shared" si="38"/>
        <v>6858.9856773381944</v>
      </c>
      <c r="G251" s="79">
        <f t="shared" si="38"/>
        <v>5395.4495095109596</v>
      </c>
      <c r="H251" s="79">
        <f t="shared" si="38"/>
        <v>4449.3437666597611</v>
      </c>
      <c r="I251" s="79">
        <f t="shared" si="38"/>
        <v>3820.7340818557495</v>
      </c>
      <c r="J251" s="79">
        <f t="shared" si="38"/>
        <v>3373.5426074483207</v>
      </c>
      <c r="K251" s="79">
        <f t="shared" si="39"/>
        <v>3039.7291779706943</v>
      </c>
      <c r="L251" s="79">
        <f t="shared" si="36"/>
        <v>2781.4926188781401</v>
      </c>
      <c r="M251" s="79">
        <f t="shared" si="37"/>
        <v>2576.1512726711671</v>
      </c>
      <c r="N251" s="83"/>
      <c r="O251" s="84"/>
      <c r="P251" s="84"/>
      <c r="Q251" s="84"/>
      <c r="R251" s="85"/>
      <c r="S251" s="21"/>
    </row>
    <row r="252" spans="2:19" ht="15.5" hidden="1">
      <c r="B252" s="18"/>
      <c r="C252" s="92">
        <v>229000</v>
      </c>
      <c r="D252" s="93">
        <f t="shared" si="35"/>
        <v>0</v>
      </c>
      <c r="E252" s="79">
        <f t="shared" si="38"/>
        <v>10072.207061838575</v>
      </c>
      <c r="F252" s="79">
        <f t="shared" si="38"/>
        <v>6889.0689478528357</v>
      </c>
      <c r="G252" s="79">
        <f t="shared" si="38"/>
        <v>5419.113761745657</v>
      </c>
      <c r="H252" s="79">
        <f t="shared" si="38"/>
        <v>4468.8584323030063</v>
      </c>
      <c r="I252" s="79">
        <f t="shared" si="38"/>
        <v>3837.4916874779233</v>
      </c>
      <c r="J252" s="79">
        <f t="shared" si="38"/>
        <v>3388.338846954673</v>
      </c>
      <c r="K252" s="79">
        <f t="shared" si="39"/>
        <v>3053.0613234881093</v>
      </c>
      <c r="L252" s="79">
        <f t="shared" si="36"/>
        <v>2793.692147908308</v>
      </c>
      <c r="M252" s="79">
        <f t="shared" si="37"/>
        <v>2587.4501817618298</v>
      </c>
      <c r="N252" s="83"/>
      <c r="O252" s="84"/>
      <c r="P252" s="84"/>
      <c r="Q252" s="84"/>
      <c r="R252" s="85"/>
      <c r="S252" s="21"/>
    </row>
    <row r="253" spans="2:19" ht="15.5" hidden="1">
      <c r="B253" s="18"/>
      <c r="C253" s="92">
        <v>230000</v>
      </c>
      <c r="D253" s="93">
        <f t="shared" si="35"/>
        <v>0</v>
      </c>
      <c r="E253" s="79">
        <f t="shared" si="38"/>
        <v>10116.190498789836</v>
      </c>
      <c r="F253" s="79">
        <f t="shared" si="38"/>
        <v>6919.152218367477</v>
      </c>
      <c r="G253" s="79">
        <f t="shared" si="38"/>
        <v>5442.7780139803535</v>
      </c>
      <c r="H253" s="79">
        <f t="shared" si="38"/>
        <v>4488.3730979462507</v>
      </c>
      <c r="I253" s="79">
        <f t="shared" si="38"/>
        <v>3854.2492931000979</v>
      </c>
      <c r="J253" s="79">
        <f t="shared" si="38"/>
        <v>3403.1350864610249</v>
      </c>
      <c r="K253" s="79">
        <f t="shared" si="39"/>
        <v>3066.3934690055248</v>
      </c>
      <c r="L253" s="79">
        <f t="shared" si="36"/>
        <v>2805.891676938475</v>
      </c>
      <c r="M253" s="79">
        <f t="shared" si="37"/>
        <v>2598.7490908524933</v>
      </c>
      <c r="N253" s="88"/>
      <c r="O253" s="89"/>
      <c r="P253" s="89"/>
      <c r="Q253" s="89"/>
      <c r="R253" s="90"/>
      <c r="S253" s="21"/>
    </row>
    <row r="254" spans="2:19" ht="15.5" hidden="1">
      <c r="B254" s="18"/>
      <c r="C254" s="92">
        <v>231000</v>
      </c>
      <c r="D254" s="93">
        <f t="shared" si="35"/>
        <v>0</v>
      </c>
      <c r="E254" s="79">
        <f t="shared" si="38"/>
        <v>10160.173935741097</v>
      </c>
      <c r="F254" s="79">
        <f t="shared" si="38"/>
        <v>6949.2354888821183</v>
      </c>
      <c r="G254" s="79">
        <f t="shared" si="38"/>
        <v>5466.4422662150509</v>
      </c>
      <c r="H254" s="79">
        <f t="shared" si="38"/>
        <v>4507.8877635894951</v>
      </c>
      <c r="I254" s="79">
        <f t="shared" si="38"/>
        <v>3871.0068987222721</v>
      </c>
      <c r="J254" s="79">
        <f t="shared" si="38"/>
        <v>3417.9313259673772</v>
      </c>
      <c r="K254" s="79">
        <f t="shared" si="39"/>
        <v>3079.7256145229403</v>
      </c>
      <c r="L254" s="79">
        <f t="shared" si="36"/>
        <v>2818.0912059686425</v>
      </c>
      <c r="M254" s="79">
        <f t="shared" si="37"/>
        <v>2610.0479999431564</v>
      </c>
      <c r="N254" s="83"/>
      <c r="O254" s="84"/>
      <c r="P254" s="84"/>
      <c r="Q254" s="84"/>
      <c r="R254" s="85"/>
      <c r="S254" s="21"/>
    </row>
    <row r="255" spans="2:19" ht="15.5" hidden="1">
      <c r="B255" s="18"/>
      <c r="C255" s="92">
        <v>232000</v>
      </c>
      <c r="D255" s="93">
        <f t="shared" si="35"/>
        <v>0</v>
      </c>
      <c r="E255" s="79">
        <f t="shared" si="38"/>
        <v>10204.157372692356</v>
      </c>
      <c r="F255" s="79">
        <f t="shared" si="38"/>
        <v>6979.3187593967587</v>
      </c>
      <c r="G255" s="79">
        <f t="shared" si="38"/>
        <v>5490.1065184497484</v>
      </c>
      <c r="H255" s="79">
        <f t="shared" si="38"/>
        <v>4527.4024292327404</v>
      </c>
      <c r="I255" s="79">
        <f t="shared" si="38"/>
        <v>3887.7645043444468</v>
      </c>
      <c r="J255" s="79">
        <f t="shared" si="38"/>
        <v>3432.7275654737296</v>
      </c>
      <c r="K255" s="79">
        <f t="shared" si="39"/>
        <v>3093.0577600403553</v>
      </c>
      <c r="L255" s="79">
        <f t="shared" si="36"/>
        <v>2830.2907349988095</v>
      </c>
      <c r="M255" s="79">
        <f t="shared" si="37"/>
        <v>2621.346909033819</v>
      </c>
      <c r="N255" s="83"/>
      <c r="O255" s="84"/>
      <c r="P255" s="84"/>
      <c r="Q255" s="84"/>
      <c r="R255" s="85"/>
      <c r="S255" s="21"/>
    </row>
    <row r="256" spans="2:19" ht="15.5" hidden="1">
      <c r="B256" s="18"/>
      <c r="C256" s="92">
        <v>233000</v>
      </c>
      <c r="D256" s="93">
        <f t="shared" si="35"/>
        <v>0</v>
      </c>
      <c r="E256" s="79">
        <f t="shared" si="38"/>
        <v>10248.140809643617</v>
      </c>
      <c r="F256" s="79">
        <f t="shared" si="38"/>
        <v>7009.4020299113999</v>
      </c>
      <c r="G256" s="79">
        <f t="shared" si="38"/>
        <v>5513.7707706844458</v>
      </c>
      <c r="H256" s="79">
        <f t="shared" si="38"/>
        <v>4546.9170948759847</v>
      </c>
      <c r="I256" s="79">
        <f t="shared" si="38"/>
        <v>3904.522109966621</v>
      </c>
      <c r="J256" s="79">
        <f t="shared" si="38"/>
        <v>3447.5238049800823</v>
      </c>
      <c r="K256" s="79">
        <f t="shared" si="39"/>
        <v>3106.3899055577708</v>
      </c>
      <c r="L256" s="79">
        <f t="shared" si="36"/>
        <v>2842.490264028977</v>
      </c>
      <c r="M256" s="79">
        <f t="shared" si="37"/>
        <v>2632.645818124482</v>
      </c>
      <c r="N256" s="83"/>
      <c r="O256" s="84"/>
      <c r="P256" s="84"/>
      <c r="Q256" s="84"/>
      <c r="R256" s="85"/>
      <c r="S256" s="21"/>
    </row>
    <row r="257" spans="2:19" ht="15.5" hidden="1">
      <c r="B257" s="18"/>
      <c r="C257" s="92">
        <v>234000</v>
      </c>
      <c r="D257" s="93">
        <f t="shared" si="35"/>
        <v>0</v>
      </c>
      <c r="E257" s="79">
        <f t="shared" si="38"/>
        <v>10292.124246594878</v>
      </c>
      <c r="F257" s="79">
        <f t="shared" si="38"/>
        <v>7039.4853004260412</v>
      </c>
      <c r="G257" s="79">
        <f t="shared" si="38"/>
        <v>5537.4350229191423</v>
      </c>
      <c r="H257" s="79">
        <f t="shared" si="38"/>
        <v>4566.4317605192291</v>
      </c>
      <c r="I257" s="79">
        <f t="shared" si="38"/>
        <v>3921.2797155887956</v>
      </c>
      <c r="J257" s="79">
        <f t="shared" si="38"/>
        <v>3462.3200444864342</v>
      </c>
      <c r="K257" s="79">
        <f t="shared" si="39"/>
        <v>3119.7220510751863</v>
      </c>
      <c r="L257" s="79">
        <f t="shared" si="36"/>
        <v>2854.689793059144</v>
      </c>
      <c r="M257" s="79">
        <f t="shared" si="37"/>
        <v>2643.9447272151451</v>
      </c>
      <c r="N257" s="83"/>
      <c r="O257" s="84"/>
      <c r="P257" s="84"/>
      <c r="Q257" s="84"/>
      <c r="R257" s="85"/>
      <c r="S257" s="21"/>
    </row>
    <row r="258" spans="2:19" ht="15.5" hidden="1">
      <c r="B258" s="18"/>
      <c r="C258" s="86">
        <v>235000</v>
      </c>
      <c r="D258" s="87">
        <f t="shared" si="35"/>
        <v>0</v>
      </c>
      <c r="E258" s="79">
        <f t="shared" si="38"/>
        <v>10336.107683546137</v>
      </c>
      <c r="F258" s="79">
        <f t="shared" si="38"/>
        <v>7069.5685709406825</v>
      </c>
      <c r="G258" s="79">
        <f t="shared" si="38"/>
        <v>5561.0992751538397</v>
      </c>
      <c r="H258" s="79">
        <f t="shared" si="38"/>
        <v>4585.9464261624735</v>
      </c>
      <c r="I258" s="79">
        <f t="shared" si="38"/>
        <v>3938.0373212109698</v>
      </c>
      <c r="J258" s="79">
        <f t="shared" si="38"/>
        <v>3477.1162839927865</v>
      </c>
      <c r="K258" s="79">
        <f t="shared" si="39"/>
        <v>3133.0541965926013</v>
      </c>
      <c r="L258" s="79">
        <f t="shared" si="36"/>
        <v>2866.8893220893115</v>
      </c>
      <c r="M258" s="79">
        <f t="shared" si="37"/>
        <v>2655.2436363058082</v>
      </c>
      <c r="N258" s="88"/>
      <c r="O258" s="89"/>
      <c r="P258" s="89"/>
      <c r="Q258" s="89"/>
      <c r="R258" s="90"/>
      <c r="S258" s="21"/>
    </row>
    <row r="259" spans="2:19" ht="15.5" hidden="1">
      <c r="B259" s="18"/>
      <c r="C259" s="92">
        <v>236000</v>
      </c>
      <c r="D259" s="93">
        <f t="shared" si="35"/>
        <v>0</v>
      </c>
      <c r="E259" s="79">
        <f t="shared" si="38"/>
        <v>10380.091120497396</v>
      </c>
      <c r="F259" s="79">
        <f t="shared" si="38"/>
        <v>7099.6518414553238</v>
      </c>
      <c r="G259" s="79">
        <f t="shared" si="38"/>
        <v>5584.7635273885371</v>
      </c>
      <c r="H259" s="79">
        <f t="shared" si="38"/>
        <v>4605.4610918057178</v>
      </c>
      <c r="I259" s="79">
        <f t="shared" si="38"/>
        <v>3954.7949268331445</v>
      </c>
      <c r="J259" s="79">
        <f t="shared" si="38"/>
        <v>3491.9125234991388</v>
      </c>
      <c r="K259" s="79">
        <f t="shared" si="39"/>
        <v>3146.3863421100168</v>
      </c>
      <c r="L259" s="79">
        <f t="shared" si="36"/>
        <v>2879.0888511194785</v>
      </c>
      <c r="M259" s="79">
        <f t="shared" si="37"/>
        <v>2666.5425453964713</v>
      </c>
      <c r="N259" s="83"/>
      <c r="O259" s="84"/>
      <c r="P259" s="84"/>
      <c r="Q259" s="84"/>
      <c r="R259" s="85"/>
      <c r="S259" s="21"/>
    </row>
    <row r="260" spans="2:19" ht="15.5" hidden="1">
      <c r="B260" s="18"/>
      <c r="C260" s="92">
        <v>237000</v>
      </c>
      <c r="D260" s="93">
        <f t="shared" si="35"/>
        <v>0</v>
      </c>
      <c r="E260" s="79">
        <f t="shared" si="38"/>
        <v>10424.074557448657</v>
      </c>
      <c r="F260" s="79">
        <f t="shared" si="38"/>
        <v>7129.7351119699651</v>
      </c>
      <c r="G260" s="79">
        <f t="shared" si="38"/>
        <v>5608.4277796232336</v>
      </c>
      <c r="H260" s="79">
        <f t="shared" si="38"/>
        <v>4624.9757574489631</v>
      </c>
      <c r="I260" s="79">
        <f t="shared" si="38"/>
        <v>3971.5525324553182</v>
      </c>
      <c r="J260" s="79">
        <f t="shared" si="38"/>
        <v>3506.7087630054907</v>
      </c>
      <c r="K260" s="79">
        <f t="shared" si="39"/>
        <v>3159.7184876274323</v>
      </c>
      <c r="L260" s="79">
        <f t="shared" si="36"/>
        <v>2891.2883801496459</v>
      </c>
      <c r="M260" s="79">
        <f t="shared" si="37"/>
        <v>2677.8414544871343</v>
      </c>
      <c r="N260" s="83"/>
      <c r="O260" s="84"/>
      <c r="P260" s="84"/>
      <c r="Q260" s="84"/>
      <c r="R260" s="85"/>
      <c r="S260" s="21"/>
    </row>
    <row r="261" spans="2:19" ht="15.5" hidden="1">
      <c r="B261" s="18"/>
      <c r="C261" s="92">
        <v>238000</v>
      </c>
      <c r="D261" s="93">
        <f t="shared" si="35"/>
        <v>0</v>
      </c>
      <c r="E261" s="79">
        <f t="shared" si="38"/>
        <v>10468.057994399916</v>
      </c>
      <c r="F261" s="79">
        <f t="shared" si="38"/>
        <v>7159.8183824846064</v>
      </c>
      <c r="G261" s="79">
        <f t="shared" si="38"/>
        <v>5632.092031857931</v>
      </c>
      <c r="H261" s="79">
        <f t="shared" si="38"/>
        <v>4644.4904230922075</v>
      </c>
      <c r="I261" s="79">
        <f t="shared" si="38"/>
        <v>3988.3101380774929</v>
      </c>
      <c r="J261" s="79">
        <f t="shared" si="38"/>
        <v>3521.5050025118435</v>
      </c>
      <c r="K261" s="79">
        <f t="shared" si="39"/>
        <v>3173.0506331448473</v>
      </c>
      <c r="L261" s="79">
        <f t="shared" si="36"/>
        <v>2903.487909179813</v>
      </c>
      <c r="M261" s="79">
        <f t="shared" si="37"/>
        <v>2689.1403635777974</v>
      </c>
      <c r="N261" s="83"/>
      <c r="O261" s="84"/>
      <c r="P261" s="84"/>
      <c r="Q261" s="84"/>
      <c r="R261" s="85"/>
      <c r="S261" s="21"/>
    </row>
    <row r="262" spans="2:19" ht="15.5" hidden="1">
      <c r="B262" s="18"/>
      <c r="C262" s="92">
        <v>239000</v>
      </c>
      <c r="D262" s="93">
        <f t="shared" si="35"/>
        <v>0</v>
      </c>
      <c r="E262" s="79">
        <f t="shared" si="38"/>
        <v>10512.041431351177</v>
      </c>
      <c r="F262" s="79">
        <f t="shared" si="38"/>
        <v>7189.9016529992477</v>
      </c>
      <c r="G262" s="79">
        <f t="shared" si="38"/>
        <v>5655.7562840926284</v>
      </c>
      <c r="H262" s="79">
        <f t="shared" si="38"/>
        <v>4664.0050887354519</v>
      </c>
      <c r="I262" s="79">
        <f t="shared" si="38"/>
        <v>4005.0677436996671</v>
      </c>
      <c r="J262" s="79">
        <f t="shared" si="38"/>
        <v>3536.3012420181958</v>
      </c>
      <c r="K262" s="79">
        <f t="shared" si="39"/>
        <v>3186.3827786622628</v>
      </c>
      <c r="L262" s="79">
        <f t="shared" si="36"/>
        <v>2915.6874382099804</v>
      </c>
      <c r="M262" s="79">
        <f t="shared" si="37"/>
        <v>2700.43927266846</v>
      </c>
      <c r="N262" s="83"/>
      <c r="O262" s="84"/>
      <c r="P262" s="84"/>
      <c r="Q262" s="84"/>
      <c r="R262" s="85"/>
      <c r="S262" s="21"/>
    </row>
    <row r="263" spans="2:19" ht="15.5" hidden="1">
      <c r="B263" s="18"/>
      <c r="C263" s="92">
        <v>240000</v>
      </c>
      <c r="D263" s="93">
        <f t="shared" si="35"/>
        <v>0</v>
      </c>
      <c r="E263" s="79">
        <f t="shared" si="38"/>
        <v>10556.024868302438</v>
      </c>
      <c r="F263" s="79">
        <f t="shared" si="38"/>
        <v>7219.9849235138881</v>
      </c>
      <c r="G263" s="79">
        <f t="shared" si="38"/>
        <v>5679.4205363273259</v>
      </c>
      <c r="H263" s="79">
        <f t="shared" si="38"/>
        <v>4683.5197543786962</v>
      </c>
      <c r="I263" s="79">
        <f t="shared" si="38"/>
        <v>4021.8253493218417</v>
      </c>
      <c r="J263" s="79">
        <f t="shared" si="38"/>
        <v>3551.0974815245477</v>
      </c>
      <c r="K263" s="79">
        <f t="shared" si="39"/>
        <v>3199.7149241796783</v>
      </c>
      <c r="L263" s="79">
        <f t="shared" si="36"/>
        <v>2927.8869672401479</v>
      </c>
      <c r="M263" s="79">
        <f t="shared" si="37"/>
        <v>2711.7381817591231</v>
      </c>
      <c r="N263" s="88"/>
      <c r="O263" s="89"/>
      <c r="P263" s="89"/>
      <c r="Q263" s="89"/>
      <c r="R263" s="90"/>
      <c r="S263" s="21"/>
    </row>
    <row r="264" spans="2:19" ht="15.5" hidden="1">
      <c r="B264" s="18"/>
      <c r="C264" s="78">
        <v>241000</v>
      </c>
      <c r="D264" s="79">
        <f t="shared" si="35"/>
        <v>0</v>
      </c>
      <c r="E264" s="79">
        <f t="shared" si="38"/>
        <v>10600.008305253697</v>
      </c>
      <c r="F264" s="79">
        <f t="shared" si="38"/>
        <v>7250.0681940285294</v>
      </c>
      <c r="G264" s="79">
        <f t="shared" si="38"/>
        <v>5703.0847885620233</v>
      </c>
      <c r="H264" s="79">
        <f t="shared" si="38"/>
        <v>4703.0344200219406</v>
      </c>
      <c r="I264" s="79">
        <f t="shared" si="38"/>
        <v>4038.5829549440159</v>
      </c>
      <c r="J264" s="79">
        <f t="shared" si="38"/>
        <v>3565.8937210309</v>
      </c>
      <c r="K264" s="79">
        <f t="shared" si="39"/>
        <v>3213.0470696970933</v>
      </c>
      <c r="L264" s="79">
        <f t="shared" si="36"/>
        <v>2940.0864962703149</v>
      </c>
      <c r="M264" s="79">
        <f t="shared" si="37"/>
        <v>2723.0370908497862</v>
      </c>
      <c r="N264" s="83"/>
      <c r="O264" s="84"/>
      <c r="P264" s="84"/>
      <c r="Q264" s="84"/>
      <c r="R264" s="85"/>
      <c r="S264" s="21"/>
    </row>
    <row r="265" spans="2:19" ht="15.5" hidden="1">
      <c r="B265" s="18"/>
      <c r="C265" s="78">
        <v>242000</v>
      </c>
      <c r="D265" s="79">
        <f t="shared" si="35"/>
        <v>0</v>
      </c>
      <c r="E265" s="79">
        <f t="shared" si="38"/>
        <v>10643.991742204958</v>
      </c>
      <c r="F265" s="79">
        <f t="shared" si="38"/>
        <v>7280.1514645431707</v>
      </c>
      <c r="G265" s="79">
        <f t="shared" si="38"/>
        <v>5726.7490407967198</v>
      </c>
      <c r="H265" s="79">
        <f t="shared" si="38"/>
        <v>4722.5490856651859</v>
      </c>
      <c r="I265" s="79">
        <f t="shared" si="38"/>
        <v>4055.3405605661906</v>
      </c>
      <c r="J265" s="79">
        <f t="shared" si="38"/>
        <v>3580.6899605372528</v>
      </c>
      <c r="K265" s="79">
        <f t="shared" si="39"/>
        <v>3226.3792152145088</v>
      </c>
      <c r="L265" s="79">
        <f t="shared" si="36"/>
        <v>2952.2860253004824</v>
      </c>
      <c r="M265" s="79">
        <f t="shared" si="37"/>
        <v>2734.3359999404493</v>
      </c>
      <c r="N265" s="83"/>
      <c r="O265" s="84"/>
      <c r="P265" s="84"/>
      <c r="Q265" s="84"/>
      <c r="R265" s="85"/>
      <c r="S265" s="21"/>
    </row>
    <row r="266" spans="2:19" ht="15.5" hidden="1">
      <c r="B266" s="18"/>
      <c r="C266" s="78">
        <v>243000</v>
      </c>
      <c r="D266" s="79">
        <f t="shared" si="35"/>
        <v>0</v>
      </c>
      <c r="E266" s="79">
        <f t="shared" si="38"/>
        <v>10687.975179156219</v>
      </c>
      <c r="F266" s="79">
        <f t="shared" si="38"/>
        <v>7310.234735057812</v>
      </c>
      <c r="G266" s="79">
        <f t="shared" si="38"/>
        <v>5750.4132930314172</v>
      </c>
      <c r="H266" s="79">
        <f t="shared" si="38"/>
        <v>4742.0637513084303</v>
      </c>
      <c r="I266" s="79">
        <f t="shared" si="38"/>
        <v>4072.0981661883643</v>
      </c>
      <c r="J266" s="79">
        <f t="shared" si="38"/>
        <v>3595.4862000436051</v>
      </c>
      <c r="K266" s="79">
        <f t="shared" si="39"/>
        <v>3239.7113607319238</v>
      </c>
      <c r="L266" s="79">
        <f t="shared" si="36"/>
        <v>2964.4855543306494</v>
      </c>
      <c r="M266" s="79">
        <f t="shared" si="37"/>
        <v>2745.6349090311123</v>
      </c>
      <c r="N266" s="83"/>
      <c r="O266" s="84"/>
      <c r="P266" s="84"/>
      <c r="Q266" s="84"/>
      <c r="R266" s="85"/>
      <c r="S266" s="21"/>
    </row>
    <row r="267" spans="2:19" ht="15.5" hidden="1">
      <c r="B267" s="18"/>
      <c r="C267" s="78">
        <v>244000</v>
      </c>
      <c r="D267" s="79">
        <f t="shared" si="35"/>
        <v>0</v>
      </c>
      <c r="E267" s="79">
        <f t="shared" si="38"/>
        <v>10731.958616107479</v>
      </c>
      <c r="F267" s="79">
        <f t="shared" si="38"/>
        <v>7340.3180055724533</v>
      </c>
      <c r="G267" s="79">
        <f t="shared" si="38"/>
        <v>5774.0775452661146</v>
      </c>
      <c r="H267" s="79">
        <f t="shared" si="38"/>
        <v>4761.5784169516746</v>
      </c>
      <c r="I267" s="79">
        <f t="shared" si="38"/>
        <v>4088.855771810539</v>
      </c>
      <c r="J267" s="79">
        <f t="shared" si="38"/>
        <v>3610.282439549957</v>
      </c>
      <c r="K267" s="79">
        <f t="shared" si="39"/>
        <v>3253.0435062493393</v>
      </c>
      <c r="L267" s="79">
        <f t="shared" si="36"/>
        <v>2976.6850833608169</v>
      </c>
      <c r="M267" s="79">
        <f t="shared" si="37"/>
        <v>2756.9338181217754</v>
      </c>
      <c r="N267" s="83"/>
      <c r="O267" s="84"/>
      <c r="P267" s="84"/>
      <c r="Q267" s="84"/>
      <c r="R267" s="85"/>
      <c r="S267" s="21"/>
    </row>
    <row r="268" spans="2:19" ht="15.5" hidden="1">
      <c r="B268" s="18"/>
      <c r="C268" s="86">
        <v>245000</v>
      </c>
      <c r="D268" s="87">
        <f t="shared" si="35"/>
        <v>0</v>
      </c>
      <c r="E268" s="79">
        <f t="shared" si="38"/>
        <v>10775.942053058738</v>
      </c>
      <c r="F268" s="79">
        <f t="shared" si="38"/>
        <v>7370.4012760870946</v>
      </c>
      <c r="G268" s="79">
        <f t="shared" si="38"/>
        <v>5797.741797500812</v>
      </c>
      <c r="H268" s="79">
        <f t="shared" si="38"/>
        <v>4781.093082594919</v>
      </c>
      <c r="I268" s="79">
        <f t="shared" si="38"/>
        <v>4105.6133774327127</v>
      </c>
      <c r="J268" s="79">
        <f t="shared" si="38"/>
        <v>3625.0786790563093</v>
      </c>
      <c r="K268" s="79">
        <f t="shared" si="39"/>
        <v>3266.3756517667548</v>
      </c>
      <c r="L268" s="79">
        <f t="shared" si="36"/>
        <v>2988.8846123909839</v>
      </c>
      <c r="M268" s="79">
        <f t="shared" si="37"/>
        <v>2768.2327272124385</v>
      </c>
      <c r="N268" s="88"/>
      <c r="O268" s="89"/>
      <c r="P268" s="89"/>
      <c r="Q268" s="89"/>
      <c r="R268" s="90"/>
      <c r="S268" s="21"/>
    </row>
    <row r="269" spans="2:19" ht="15.5" hidden="1">
      <c r="B269" s="18"/>
      <c r="C269" s="78">
        <v>246000</v>
      </c>
      <c r="D269" s="79">
        <f t="shared" si="35"/>
        <v>0</v>
      </c>
      <c r="E269" s="79">
        <f t="shared" si="38"/>
        <v>10819.925490009999</v>
      </c>
      <c r="F269" s="79">
        <f t="shared" si="38"/>
        <v>7400.4845466017359</v>
      </c>
      <c r="G269" s="79">
        <f t="shared" ref="E269:J311" si="40">PMT(G$11,G$6,$C269*(-1))</f>
        <v>5821.4060497355085</v>
      </c>
      <c r="H269" s="79">
        <f t="shared" si="40"/>
        <v>4800.6077482381634</v>
      </c>
      <c r="I269" s="79">
        <f t="shared" si="40"/>
        <v>4122.3709830548878</v>
      </c>
      <c r="J269" s="79">
        <f t="shared" si="40"/>
        <v>3639.8749185626616</v>
      </c>
      <c r="K269" s="79">
        <f t="shared" si="39"/>
        <v>3279.7077972841698</v>
      </c>
      <c r="L269" s="79">
        <f t="shared" si="36"/>
        <v>3001.0841414211513</v>
      </c>
      <c r="M269" s="79">
        <f t="shared" si="37"/>
        <v>2779.5316363031015</v>
      </c>
      <c r="N269" s="83"/>
      <c r="O269" s="84"/>
      <c r="P269" s="84"/>
      <c r="Q269" s="84"/>
      <c r="R269" s="85"/>
      <c r="S269" s="21"/>
    </row>
    <row r="270" spans="2:19" ht="15.5" hidden="1">
      <c r="B270" s="18"/>
      <c r="C270" s="78">
        <v>247000</v>
      </c>
      <c r="D270" s="79">
        <f t="shared" si="35"/>
        <v>0</v>
      </c>
      <c r="E270" s="79">
        <f t="shared" si="40"/>
        <v>10863.908926961258</v>
      </c>
      <c r="F270" s="79">
        <f t="shared" si="40"/>
        <v>7430.5678171163772</v>
      </c>
      <c r="G270" s="79">
        <f t="shared" si="40"/>
        <v>5845.0703019702059</v>
      </c>
      <c r="H270" s="79">
        <f t="shared" si="40"/>
        <v>4820.1224138814086</v>
      </c>
      <c r="I270" s="79">
        <f t="shared" si="40"/>
        <v>4139.128588677062</v>
      </c>
      <c r="J270" s="79">
        <f t="shared" si="40"/>
        <v>3654.6711580690135</v>
      </c>
      <c r="K270" s="79">
        <f t="shared" si="39"/>
        <v>3293.0399428015853</v>
      </c>
      <c r="L270" s="79">
        <f t="shared" si="36"/>
        <v>3013.2836704513184</v>
      </c>
      <c r="M270" s="79">
        <f t="shared" si="37"/>
        <v>2790.8305453937642</v>
      </c>
      <c r="N270" s="83"/>
      <c r="O270" s="84"/>
      <c r="P270" s="84"/>
      <c r="Q270" s="84"/>
      <c r="R270" s="85"/>
      <c r="S270" s="21"/>
    </row>
    <row r="271" spans="2:19" ht="15.5" hidden="1">
      <c r="B271" s="18"/>
      <c r="C271" s="78">
        <v>248000</v>
      </c>
      <c r="D271" s="79">
        <f t="shared" si="35"/>
        <v>0</v>
      </c>
      <c r="E271" s="79">
        <f t="shared" si="40"/>
        <v>10907.892363912519</v>
      </c>
      <c r="F271" s="79">
        <f t="shared" si="40"/>
        <v>7460.6510876310176</v>
      </c>
      <c r="G271" s="79">
        <f t="shared" si="40"/>
        <v>5868.7345542049034</v>
      </c>
      <c r="H271" s="79">
        <f t="shared" si="40"/>
        <v>4839.637079524653</v>
      </c>
      <c r="I271" s="79">
        <f t="shared" si="40"/>
        <v>4155.8861942992362</v>
      </c>
      <c r="J271" s="79">
        <f t="shared" si="40"/>
        <v>3669.4673975753662</v>
      </c>
      <c r="K271" s="79">
        <f t="shared" si="39"/>
        <v>3306.3720883190013</v>
      </c>
      <c r="L271" s="79">
        <f t="shared" si="36"/>
        <v>3025.4831994814858</v>
      </c>
      <c r="M271" s="79">
        <f t="shared" si="37"/>
        <v>2802.1294544844272</v>
      </c>
      <c r="N271" s="83"/>
      <c r="O271" s="84"/>
      <c r="P271" s="84"/>
      <c r="Q271" s="84"/>
      <c r="R271" s="85"/>
      <c r="S271" s="21"/>
    </row>
    <row r="272" spans="2:19" ht="15.5" hidden="1">
      <c r="B272" s="18"/>
      <c r="C272" s="78">
        <v>249000</v>
      </c>
      <c r="D272" s="79">
        <f t="shared" si="35"/>
        <v>0</v>
      </c>
      <c r="E272" s="79">
        <f t="shared" si="40"/>
        <v>10951.87580086378</v>
      </c>
      <c r="F272" s="79">
        <f t="shared" si="40"/>
        <v>7490.7343581456589</v>
      </c>
      <c r="G272" s="79">
        <f t="shared" si="40"/>
        <v>5892.3988064396008</v>
      </c>
      <c r="H272" s="79">
        <f t="shared" si="40"/>
        <v>4859.1517451678974</v>
      </c>
      <c r="I272" s="79">
        <f t="shared" si="40"/>
        <v>4172.6437999214104</v>
      </c>
      <c r="J272" s="79">
        <f t="shared" si="40"/>
        <v>3684.2636370817186</v>
      </c>
      <c r="K272" s="79">
        <f t="shared" si="39"/>
        <v>3319.7042338364167</v>
      </c>
      <c r="L272" s="79">
        <f t="shared" si="36"/>
        <v>3037.6827285116528</v>
      </c>
      <c r="M272" s="79">
        <f t="shared" si="37"/>
        <v>2813.4283635750903</v>
      </c>
      <c r="N272" s="83"/>
      <c r="O272" s="84"/>
      <c r="P272" s="84"/>
      <c r="Q272" s="84"/>
      <c r="R272" s="85"/>
      <c r="S272" s="21"/>
    </row>
    <row r="273" spans="2:19" ht="15.5" hidden="1">
      <c r="B273" s="18"/>
      <c r="C273" s="78">
        <v>250000</v>
      </c>
      <c r="D273" s="79">
        <f t="shared" si="35"/>
        <v>0</v>
      </c>
      <c r="E273" s="79">
        <f t="shared" si="40"/>
        <v>10995.859237815039</v>
      </c>
      <c r="F273" s="79">
        <f t="shared" si="40"/>
        <v>7520.8176286603002</v>
      </c>
      <c r="G273" s="79">
        <f t="shared" si="40"/>
        <v>5916.0630586742973</v>
      </c>
      <c r="H273" s="79">
        <f t="shared" si="40"/>
        <v>4878.6664108111418</v>
      </c>
      <c r="I273" s="79">
        <f t="shared" si="40"/>
        <v>4189.4014055435846</v>
      </c>
      <c r="J273" s="79">
        <f t="shared" si="40"/>
        <v>3699.0598765880709</v>
      </c>
      <c r="K273" s="79">
        <f t="shared" si="39"/>
        <v>3333.0363793538318</v>
      </c>
      <c r="L273" s="79">
        <f t="shared" si="36"/>
        <v>3049.8822575418203</v>
      </c>
      <c r="M273" s="79">
        <f t="shared" si="37"/>
        <v>2824.7272726657538</v>
      </c>
      <c r="N273" s="88"/>
      <c r="O273" s="89"/>
      <c r="P273" s="89"/>
      <c r="Q273" s="89"/>
      <c r="R273" s="90"/>
      <c r="S273" s="21"/>
    </row>
    <row r="274" spans="2:19" ht="15.5" hidden="1">
      <c r="B274" s="18"/>
      <c r="C274" s="92">
        <v>251000</v>
      </c>
      <c r="D274" s="79">
        <f t="shared" ref="D274:D323" si="41">IF(OR($V$19="P4",$V$19="P5"),PMT(D$11,D$6,$C274*(-1)),0)</f>
        <v>0</v>
      </c>
      <c r="E274" s="79">
        <f t="shared" si="40"/>
        <v>11039.8426747663</v>
      </c>
      <c r="F274" s="79">
        <f t="shared" si="40"/>
        <v>7550.9008991749415</v>
      </c>
      <c r="G274" s="79">
        <f t="shared" si="40"/>
        <v>5939.7273109089947</v>
      </c>
      <c r="H274" s="79">
        <f t="shared" si="40"/>
        <v>4898.1810764543861</v>
      </c>
      <c r="I274" s="79">
        <f t="shared" si="40"/>
        <v>4206.1590111657597</v>
      </c>
      <c r="J274" s="79">
        <f t="shared" si="40"/>
        <v>3713.8561160944228</v>
      </c>
      <c r="K274" s="79">
        <f t="shared" si="39"/>
        <v>3346.3685248712472</v>
      </c>
      <c r="L274" s="79">
        <f t="shared" si="36"/>
        <v>3062.0817865719873</v>
      </c>
      <c r="M274" s="79">
        <f t="shared" si="37"/>
        <v>2836.0261817564165</v>
      </c>
      <c r="N274" s="94"/>
      <c r="O274" s="95"/>
      <c r="P274" s="95"/>
      <c r="Q274" s="95"/>
      <c r="R274" s="96"/>
      <c r="S274" s="21"/>
    </row>
    <row r="275" spans="2:19" ht="15.5" hidden="1">
      <c r="B275" s="18"/>
      <c r="C275" s="78">
        <v>252000</v>
      </c>
      <c r="D275" s="79">
        <f t="shared" si="41"/>
        <v>0</v>
      </c>
      <c r="E275" s="79">
        <f t="shared" si="40"/>
        <v>11083.826111717561</v>
      </c>
      <c r="F275" s="79">
        <f t="shared" si="40"/>
        <v>7580.9841696895828</v>
      </c>
      <c r="G275" s="79">
        <f t="shared" si="40"/>
        <v>5963.3915631436921</v>
      </c>
      <c r="H275" s="79">
        <f t="shared" si="40"/>
        <v>4917.6957420976314</v>
      </c>
      <c r="I275" s="79">
        <f t="shared" si="40"/>
        <v>4222.916616787933</v>
      </c>
      <c r="J275" s="79">
        <f t="shared" si="40"/>
        <v>3728.6523556007755</v>
      </c>
      <c r="K275" s="79">
        <f t="shared" si="39"/>
        <v>3359.7006703886627</v>
      </c>
      <c r="L275" s="79">
        <f t="shared" si="36"/>
        <v>3074.2813156021548</v>
      </c>
      <c r="M275" s="79">
        <f t="shared" si="37"/>
        <v>2847.3250908470795</v>
      </c>
      <c r="N275" s="97"/>
      <c r="O275" s="98"/>
      <c r="P275" s="98"/>
      <c r="Q275" s="98"/>
      <c r="R275" s="99"/>
      <c r="S275" s="21"/>
    </row>
    <row r="276" spans="2:19" ht="15.5" hidden="1">
      <c r="B276" s="18"/>
      <c r="C276" s="78">
        <v>253000</v>
      </c>
      <c r="D276" s="79">
        <f t="shared" si="41"/>
        <v>0</v>
      </c>
      <c r="E276" s="79">
        <f t="shared" si="40"/>
        <v>11127.80954866882</v>
      </c>
      <c r="F276" s="79">
        <f t="shared" si="40"/>
        <v>7611.0674402042241</v>
      </c>
      <c r="G276" s="79">
        <f t="shared" si="40"/>
        <v>5987.0558153783895</v>
      </c>
      <c r="H276" s="79">
        <f t="shared" si="40"/>
        <v>4937.2104077408758</v>
      </c>
      <c r="I276" s="79">
        <f t="shared" si="40"/>
        <v>4239.6742224101081</v>
      </c>
      <c r="J276" s="79">
        <f t="shared" si="40"/>
        <v>3743.4485951071279</v>
      </c>
      <c r="K276" s="79">
        <f t="shared" si="39"/>
        <v>3373.0328159060778</v>
      </c>
      <c r="L276" s="79">
        <f t="shared" si="36"/>
        <v>3086.4808446323223</v>
      </c>
      <c r="M276" s="79">
        <f t="shared" si="37"/>
        <v>2858.6239999377422</v>
      </c>
      <c r="N276" s="97"/>
      <c r="O276" s="98"/>
      <c r="P276" s="98"/>
      <c r="Q276" s="98"/>
      <c r="R276" s="99"/>
      <c r="S276" s="21"/>
    </row>
    <row r="277" spans="2:19" ht="15.5" hidden="1">
      <c r="B277" s="18"/>
      <c r="C277" s="78">
        <v>254000</v>
      </c>
      <c r="D277" s="79">
        <f t="shared" si="41"/>
        <v>0</v>
      </c>
      <c r="E277" s="79">
        <f t="shared" si="40"/>
        <v>11171.792985620081</v>
      </c>
      <c r="F277" s="79">
        <f t="shared" si="40"/>
        <v>7641.1507107188654</v>
      </c>
      <c r="G277" s="79">
        <f t="shared" si="40"/>
        <v>6010.720067613086</v>
      </c>
      <c r="H277" s="79">
        <f t="shared" si="40"/>
        <v>4956.7250733841202</v>
      </c>
      <c r="I277" s="79">
        <f t="shared" si="40"/>
        <v>4256.4318280322823</v>
      </c>
      <c r="J277" s="79">
        <f t="shared" si="40"/>
        <v>3758.2448346134797</v>
      </c>
      <c r="K277" s="79">
        <f t="shared" si="39"/>
        <v>3386.3649614234932</v>
      </c>
      <c r="L277" s="79">
        <f t="shared" si="36"/>
        <v>3098.6803736624897</v>
      </c>
      <c r="M277" s="79">
        <f t="shared" si="37"/>
        <v>2869.9229090284057</v>
      </c>
      <c r="N277" s="97"/>
      <c r="O277" s="98"/>
      <c r="P277" s="98"/>
      <c r="Q277" s="98"/>
      <c r="R277" s="99"/>
      <c r="S277" s="21"/>
    </row>
    <row r="278" spans="2:19" ht="15.5" hidden="1">
      <c r="B278" s="18"/>
      <c r="C278" s="86">
        <v>255000</v>
      </c>
      <c r="D278" s="87">
        <f t="shared" si="41"/>
        <v>0</v>
      </c>
      <c r="E278" s="79">
        <f t="shared" si="40"/>
        <v>11215.77642257134</v>
      </c>
      <c r="F278" s="79">
        <f t="shared" si="40"/>
        <v>7671.2339812335058</v>
      </c>
      <c r="G278" s="79">
        <f t="shared" si="40"/>
        <v>6034.3843198477834</v>
      </c>
      <c r="H278" s="79">
        <f t="shared" si="40"/>
        <v>4976.2397390273645</v>
      </c>
      <c r="I278" s="79">
        <f t="shared" si="40"/>
        <v>4273.1894336544565</v>
      </c>
      <c r="J278" s="79">
        <f t="shared" si="40"/>
        <v>3773.041074119832</v>
      </c>
      <c r="K278" s="79">
        <f t="shared" si="39"/>
        <v>3399.6971069409087</v>
      </c>
      <c r="L278" s="79">
        <f t="shared" si="36"/>
        <v>3110.8799026926572</v>
      </c>
      <c r="M278" s="79">
        <f t="shared" si="37"/>
        <v>2881.2218181190683</v>
      </c>
      <c r="N278" s="97"/>
      <c r="O278" s="98"/>
      <c r="P278" s="98"/>
      <c r="Q278" s="98"/>
      <c r="R278" s="99"/>
      <c r="S278" s="21"/>
    </row>
    <row r="279" spans="2:19" ht="15.5" hidden="1">
      <c r="B279" s="18"/>
      <c r="C279" s="78">
        <v>256000</v>
      </c>
      <c r="D279" s="79">
        <f t="shared" si="41"/>
        <v>0</v>
      </c>
      <c r="E279" s="79">
        <f t="shared" si="40"/>
        <v>11259.759859522599</v>
      </c>
      <c r="F279" s="79">
        <f t="shared" si="40"/>
        <v>7701.3172517481471</v>
      </c>
      <c r="G279" s="79">
        <f t="shared" si="40"/>
        <v>6058.0485720824809</v>
      </c>
      <c r="H279" s="79">
        <f t="shared" si="40"/>
        <v>4995.7544046706098</v>
      </c>
      <c r="I279" s="79">
        <f t="shared" si="40"/>
        <v>4289.9470392766307</v>
      </c>
      <c r="J279" s="79">
        <f t="shared" si="40"/>
        <v>3787.8373136261844</v>
      </c>
      <c r="K279" s="79">
        <f t="shared" si="39"/>
        <v>3413.0292524583238</v>
      </c>
      <c r="L279" s="79">
        <f t="shared" si="36"/>
        <v>3123.0794317228247</v>
      </c>
      <c r="M279" s="79">
        <f t="shared" si="37"/>
        <v>2892.5207272097314</v>
      </c>
      <c r="N279" s="97"/>
      <c r="O279" s="98"/>
      <c r="P279" s="98"/>
      <c r="Q279" s="98"/>
      <c r="R279" s="99"/>
      <c r="S279" s="21"/>
    </row>
    <row r="280" spans="2:19" ht="15.5" hidden="1">
      <c r="B280" s="18"/>
      <c r="C280" s="78">
        <v>257000</v>
      </c>
      <c r="D280" s="79">
        <f t="shared" si="41"/>
        <v>0</v>
      </c>
      <c r="E280" s="79">
        <f t="shared" si="40"/>
        <v>11303.74329647386</v>
      </c>
      <c r="F280" s="79">
        <f t="shared" si="40"/>
        <v>7731.4005222627884</v>
      </c>
      <c r="G280" s="79">
        <f t="shared" si="40"/>
        <v>6081.7128243171783</v>
      </c>
      <c r="H280" s="79">
        <f t="shared" si="40"/>
        <v>5015.2690703138542</v>
      </c>
      <c r="I280" s="79">
        <f t="shared" si="40"/>
        <v>4306.7046448988058</v>
      </c>
      <c r="J280" s="79">
        <f t="shared" si="40"/>
        <v>3802.6335531325371</v>
      </c>
      <c r="K280" s="79">
        <f t="shared" si="39"/>
        <v>3426.3613979757392</v>
      </c>
      <c r="L280" s="79">
        <f t="shared" si="36"/>
        <v>3135.2789607529917</v>
      </c>
      <c r="M280" s="79">
        <f t="shared" si="37"/>
        <v>2903.8196363003949</v>
      </c>
      <c r="N280" s="97"/>
      <c r="O280" s="98"/>
      <c r="P280" s="98"/>
      <c r="Q280" s="98"/>
      <c r="R280" s="99"/>
      <c r="S280" s="21"/>
    </row>
    <row r="281" spans="2:19" ht="15.5" hidden="1">
      <c r="B281" s="18"/>
      <c r="C281" s="78">
        <v>258000</v>
      </c>
      <c r="D281" s="79">
        <f t="shared" si="41"/>
        <v>0</v>
      </c>
      <c r="E281" s="79">
        <f t="shared" si="40"/>
        <v>11347.726733425121</v>
      </c>
      <c r="F281" s="79">
        <f t="shared" si="40"/>
        <v>7761.4837927774297</v>
      </c>
      <c r="G281" s="79">
        <f t="shared" si="40"/>
        <v>6105.3770765518748</v>
      </c>
      <c r="H281" s="79">
        <f t="shared" si="40"/>
        <v>5034.7837359570985</v>
      </c>
      <c r="I281" s="79">
        <f t="shared" si="40"/>
        <v>4323.4622505209791</v>
      </c>
      <c r="J281" s="79">
        <f t="shared" si="40"/>
        <v>3817.429792638889</v>
      </c>
      <c r="K281" s="79">
        <f t="shared" si="39"/>
        <v>3439.6935434931543</v>
      </c>
      <c r="L281" s="79">
        <f t="shared" si="36"/>
        <v>3147.4784897831591</v>
      </c>
      <c r="M281" s="79">
        <f t="shared" si="37"/>
        <v>2915.1185453910575</v>
      </c>
      <c r="N281" s="97"/>
      <c r="O281" s="98"/>
      <c r="P281" s="98"/>
      <c r="Q281" s="98"/>
      <c r="R281" s="99"/>
      <c r="S281" s="21"/>
    </row>
    <row r="282" spans="2:19" ht="15.5" hidden="1">
      <c r="B282" s="18"/>
      <c r="C282" s="78">
        <v>259000</v>
      </c>
      <c r="D282" s="79">
        <f t="shared" si="41"/>
        <v>0</v>
      </c>
      <c r="E282" s="79">
        <f t="shared" si="40"/>
        <v>11391.71017037638</v>
      </c>
      <c r="F282" s="79">
        <f t="shared" si="40"/>
        <v>7791.5670632920719</v>
      </c>
      <c r="G282" s="79">
        <f t="shared" si="40"/>
        <v>6129.0413287865722</v>
      </c>
      <c r="H282" s="79">
        <f t="shared" si="40"/>
        <v>5054.2984016003438</v>
      </c>
      <c r="I282" s="79">
        <f t="shared" si="40"/>
        <v>4340.2198561431542</v>
      </c>
      <c r="J282" s="79">
        <f t="shared" si="40"/>
        <v>3832.2260321452413</v>
      </c>
      <c r="K282" s="79">
        <f t="shared" si="39"/>
        <v>3453.0256890105697</v>
      </c>
      <c r="L282" s="79">
        <f t="shared" si="36"/>
        <v>3159.6780188133262</v>
      </c>
      <c r="M282" s="79">
        <f t="shared" si="37"/>
        <v>2926.4174544817206</v>
      </c>
      <c r="N282" s="97"/>
      <c r="O282" s="98"/>
      <c r="P282" s="98"/>
      <c r="Q282" s="98"/>
      <c r="R282" s="99"/>
      <c r="S282" s="21"/>
    </row>
    <row r="283" spans="2:19" ht="15.5" hidden="1">
      <c r="B283" s="18"/>
      <c r="C283" s="78">
        <v>260000</v>
      </c>
      <c r="D283" s="79">
        <f t="shared" si="41"/>
        <v>0</v>
      </c>
      <c r="E283" s="79">
        <f t="shared" si="40"/>
        <v>11435.693607327641</v>
      </c>
      <c r="F283" s="79">
        <f t="shared" si="40"/>
        <v>7821.6503338067132</v>
      </c>
      <c r="G283" s="79">
        <f t="shared" si="40"/>
        <v>6152.7055810212696</v>
      </c>
      <c r="H283" s="79">
        <f t="shared" si="40"/>
        <v>5073.8130672435873</v>
      </c>
      <c r="I283" s="79">
        <f t="shared" si="40"/>
        <v>4356.9774617653284</v>
      </c>
      <c r="J283" s="79">
        <f t="shared" si="40"/>
        <v>3847.0222716515937</v>
      </c>
      <c r="K283" s="79">
        <f t="shared" si="39"/>
        <v>3466.3578345279852</v>
      </c>
      <c r="L283" s="79">
        <f t="shared" si="36"/>
        <v>3171.8775478434936</v>
      </c>
      <c r="M283" s="79">
        <f t="shared" si="37"/>
        <v>2937.7163635723832</v>
      </c>
      <c r="N283" s="97"/>
      <c r="O283" s="98"/>
      <c r="P283" s="98"/>
      <c r="Q283" s="98"/>
      <c r="R283" s="99"/>
      <c r="S283" s="21"/>
    </row>
    <row r="284" spans="2:19" ht="15.5" hidden="1">
      <c r="B284" s="18"/>
      <c r="C284" s="78">
        <v>261000</v>
      </c>
      <c r="D284" s="79">
        <f t="shared" si="41"/>
        <v>0</v>
      </c>
      <c r="E284" s="79">
        <f t="shared" si="40"/>
        <v>11479.677044278902</v>
      </c>
      <c r="F284" s="79">
        <f t="shared" si="40"/>
        <v>7851.7336043213545</v>
      </c>
      <c r="G284" s="79">
        <f t="shared" si="40"/>
        <v>6176.369833255967</v>
      </c>
      <c r="H284" s="79">
        <f t="shared" si="40"/>
        <v>5093.3277328868326</v>
      </c>
      <c r="I284" s="79">
        <f t="shared" si="40"/>
        <v>4373.7350673875026</v>
      </c>
      <c r="J284" s="79">
        <f t="shared" si="40"/>
        <v>3861.8185111579455</v>
      </c>
      <c r="K284" s="79">
        <f t="shared" si="39"/>
        <v>3479.6899800454003</v>
      </c>
      <c r="L284" s="79">
        <f t="shared" si="36"/>
        <v>3184.0770768736606</v>
      </c>
      <c r="M284" s="79">
        <f t="shared" si="37"/>
        <v>2949.0152726630467</v>
      </c>
      <c r="N284" s="97"/>
      <c r="O284" s="98"/>
      <c r="P284" s="98"/>
      <c r="Q284" s="98"/>
      <c r="R284" s="99"/>
      <c r="S284" s="21"/>
    </row>
    <row r="285" spans="2:19" ht="15.5" hidden="1">
      <c r="B285" s="18"/>
      <c r="C285" s="78">
        <v>262000</v>
      </c>
      <c r="D285" s="79">
        <f t="shared" si="41"/>
        <v>0</v>
      </c>
      <c r="E285" s="79">
        <f t="shared" si="40"/>
        <v>11523.660481230161</v>
      </c>
      <c r="F285" s="79">
        <f t="shared" si="40"/>
        <v>7881.8168748359958</v>
      </c>
      <c r="G285" s="79">
        <f t="shared" si="40"/>
        <v>6200.0340854906635</v>
      </c>
      <c r="H285" s="79">
        <f t="shared" si="40"/>
        <v>5112.8423985300769</v>
      </c>
      <c r="I285" s="79">
        <f t="shared" si="40"/>
        <v>4390.4926730096768</v>
      </c>
      <c r="J285" s="79">
        <f t="shared" si="40"/>
        <v>3876.6147506642983</v>
      </c>
      <c r="K285" s="79">
        <f t="shared" si="39"/>
        <v>3493.0221255628157</v>
      </c>
      <c r="L285" s="79">
        <f t="shared" si="36"/>
        <v>3196.2766059038281</v>
      </c>
      <c r="M285" s="79">
        <f t="shared" si="37"/>
        <v>2960.3141817537094</v>
      </c>
      <c r="N285" s="97"/>
      <c r="O285" s="98"/>
      <c r="P285" s="98"/>
      <c r="Q285" s="98"/>
      <c r="R285" s="99"/>
      <c r="S285" s="21"/>
    </row>
    <row r="286" spans="2:19" ht="15.5" hidden="1">
      <c r="B286" s="18"/>
      <c r="C286" s="78">
        <v>263000</v>
      </c>
      <c r="D286" s="79">
        <f t="shared" si="41"/>
        <v>0</v>
      </c>
      <c r="E286" s="79">
        <f t="shared" si="40"/>
        <v>11567.643918181422</v>
      </c>
      <c r="F286" s="79">
        <f t="shared" si="40"/>
        <v>7911.9001453506362</v>
      </c>
      <c r="G286" s="79">
        <f t="shared" si="40"/>
        <v>6223.6983377253609</v>
      </c>
      <c r="H286" s="79">
        <f t="shared" si="40"/>
        <v>5132.3570641733213</v>
      </c>
      <c r="I286" s="79">
        <f t="shared" si="40"/>
        <v>4407.2502786318519</v>
      </c>
      <c r="J286" s="79">
        <f t="shared" si="40"/>
        <v>3891.4109901706506</v>
      </c>
      <c r="K286" s="79">
        <f t="shared" si="39"/>
        <v>3506.3542710802312</v>
      </c>
      <c r="L286" s="79">
        <f t="shared" si="36"/>
        <v>3208.4761349339951</v>
      </c>
      <c r="M286" s="79">
        <f t="shared" si="37"/>
        <v>2971.6130908443724</v>
      </c>
      <c r="N286" s="97"/>
      <c r="O286" s="98"/>
      <c r="P286" s="98"/>
      <c r="Q286" s="98"/>
      <c r="R286" s="99"/>
      <c r="S286" s="21"/>
    </row>
    <row r="287" spans="2:19" ht="15.5" hidden="1">
      <c r="B287" s="18"/>
      <c r="C287" s="78">
        <v>264000</v>
      </c>
      <c r="D287" s="79">
        <f t="shared" si="41"/>
        <v>0</v>
      </c>
      <c r="E287" s="79">
        <f t="shared" si="40"/>
        <v>11611.627355132683</v>
      </c>
      <c r="F287" s="79">
        <f t="shared" si="40"/>
        <v>7941.9834158652775</v>
      </c>
      <c r="G287" s="79">
        <f t="shared" si="40"/>
        <v>6247.3625899600584</v>
      </c>
      <c r="H287" s="79">
        <f t="shared" si="40"/>
        <v>5151.8717298165666</v>
      </c>
      <c r="I287" s="79">
        <f t="shared" si="40"/>
        <v>4424.0078842540252</v>
      </c>
      <c r="J287" s="79">
        <f t="shared" si="40"/>
        <v>3906.2072296770029</v>
      </c>
      <c r="K287" s="79">
        <f t="shared" si="39"/>
        <v>3519.6864165976463</v>
      </c>
      <c r="L287" s="79">
        <f t="shared" si="36"/>
        <v>3220.6756639641626</v>
      </c>
      <c r="M287" s="79">
        <f t="shared" si="37"/>
        <v>2982.911999935036</v>
      </c>
      <c r="N287" s="97"/>
      <c r="O287" s="98"/>
      <c r="P287" s="98"/>
      <c r="Q287" s="98"/>
      <c r="R287" s="99"/>
      <c r="S287" s="21"/>
    </row>
    <row r="288" spans="2:19" ht="15.5" hidden="1">
      <c r="B288" s="18"/>
      <c r="C288" s="86">
        <v>265000</v>
      </c>
      <c r="D288" s="87">
        <f t="shared" si="41"/>
        <v>0</v>
      </c>
      <c r="E288" s="79">
        <f t="shared" si="40"/>
        <v>11655.61079208394</v>
      </c>
      <c r="F288" s="79">
        <f t="shared" si="40"/>
        <v>7972.0666863799188</v>
      </c>
      <c r="G288" s="79">
        <f t="shared" si="40"/>
        <v>6271.0268421947558</v>
      </c>
      <c r="H288" s="79">
        <f t="shared" si="40"/>
        <v>5171.386395459811</v>
      </c>
      <c r="I288" s="79">
        <f t="shared" si="40"/>
        <v>4440.7654898762003</v>
      </c>
      <c r="J288" s="79">
        <f t="shared" si="40"/>
        <v>3921.0034691833548</v>
      </c>
      <c r="K288" s="79">
        <f t="shared" si="39"/>
        <v>3533.0185621150617</v>
      </c>
      <c r="L288" s="79">
        <f t="shared" si="36"/>
        <v>3232.8751929943296</v>
      </c>
      <c r="M288" s="79">
        <f t="shared" si="37"/>
        <v>2994.2109090256986</v>
      </c>
      <c r="N288" s="97"/>
      <c r="O288" s="98"/>
      <c r="P288" s="98"/>
      <c r="Q288" s="98"/>
      <c r="R288" s="99"/>
      <c r="S288" s="21"/>
    </row>
    <row r="289" spans="2:19" ht="15.5" hidden="1">
      <c r="B289" s="18"/>
      <c r="C289" s="78">
        <v>266000</v>
      </c>
      <c r="D289" s="79">
        <f t="shared" si="41"/>
        <v>0</v>
      </c>
      <c r="E289" s="79">
        <f t="shared" si="40"/>
        <v>11699.594229035201</v>
      </c>
      <c r="F289" s="79">
        <f t="shared" si="40"/>
        <v>8002.1499568945601</v>
      </c>
      <c r="G289" s="79">
        <f t="shared" si="40"/>
        <v>6294.6910944294532</v>
      </c>
      <c r="H289" s="79">
        <f t="shared" si="40"/>
        <v>5190.9010611030553</v>
      </c>
      <c r="I289" s="79">
        <f t="shared" si="40"/>
        <v>4457.5230954983745</v>
      </c>
      <c r="J289" s="79">
        <f t="shared" si="40"/>
        <v>3935.7997086897071</v>
      </c>
      <c r="K289" s="79">
        <f t="shared" si="39"/>
        <v>3546.3507076324772</v>
      </c>
      <c r="L289" s="79">
        <f t="shared" ref="L289:L352" si="42">PMT($L$11,$L$6,C289*(-1))</f>
        <v>3245.0747220244971</v>
      </c>
      <c r="M289" s="79">
        <f t="shared" ref="M289:M352" si="43">PMT($M$11,$M$6,C289*(-1))</f>
        <v>3005.5098181163617</v>
      </c>
      <c r="N289" s="97"/>
      <c r="O289" s="98"/>
      <c r="P289" s="98"/>
      <c r="Q289" s="98"/>
      <c r="R289" s="99"/>
      <c r="S289" s="21"/>
    </row>
    <row r="290" spans="2:19" ht="15.5" hidden="1">
      <c r="B290" s="18"/>
      <c r="C290" s="78">
        <v>267000</v>
      </c>
      <c r="D290" s="79">
        <f t="shared" si="41"/>
        <v>0</v>
      </c>
      <c r="E290" s="79">
        <f t="shared" si="40"/>
        <v>11743.577665986462</v>
      </c>
      <c r="F290" s="79">
        <f t="shared" si="40"/>
        <v>8032.2332274092014</v>
      </c>
      <c r="G290" s="79">
        <f t="shared" si="40"/>
        <v>6318.3553466641497</v>
      </c>
      <c r="H290" s="79">
        <f t="shared" si="40"/>
        <v>5210.4157267462997</v>
      </c>
      <c r="I290" s="79">
        <f t="shared" si="40"/>
        <v>4474.2807011205487</v>
      </c>
      <c r="J290" s="79">
        <f t="shared" si="40"/>
        <v>3950.5959481960599</v>
      </c>
      <c r="K290" s="79">
        <f t="shared" ref="K290:K353" si="44">PMT($K$11,$K$6,C290*(-1))</f>
        <v>3559.6828531498923</v>
      </c>
      <c r="L290" s="79">
        <f t="shared" si="42"/>
        <v>3257.2742510546641</v>
      </c>
      <c r="M290" s="79">
        <f t="shared" si="43"/>
        <v>3016.8087272070247</v>
      </c>
      <c r="N290" s="97"/>
      <c r="O290" s="98"/>
      <c r="P290" s="98"/>
      <c r="Q290" s="98"/>
      <c r="R290" s="99"/>
      <c r="S290" s="21"/>
    </row>
    <row r="291" spans="2:19" ht="15.5" hidden="1">
      <c r="B291" s="18"/>
      <c r="C291" s="78">
        <v>268000</v>
      </c>
      <c r="D291" s="79">
        <f t="shared" si="41"/>
        <v>0</v>
      </c>
      <c r="E291" s="79">
        <f t="shared" si="40"/>
        <v>11787.561102937721</v>
      </c>
      <c r="F291" s="79">
        <f t="shared" si="40"/>
        <v>8062.3164979238427</v>
      </c>
      <c r="G291" s="79">
        <f t="shared" si="40"/>
        <v>6342.0195988988471</v>
      </c>
      <c r="H291" s="79">
        <f t="shared" si="40"/>
        <v>5229.9303923895441</v>
      </c>
      <c r="I291" s="79">
        <f t="shared" si="40"/>
        <v>4491.0383067427229</v>
      </c>
      <c r="J291" s="79">
        <f t="shared" si="40"/>
        <v>3965.3921877024118</v>
      </c>
      <c r="K291" s="79">
        <f t="shared" si="44"/>
        <v>3573.0149986673077</v>
      </c>
      <c r="L291" s="79">
        <f t="shared" si="42"/>
        <v>3269.4737800848316</v>
      </c>
      <c r="M291" s="79">
        <f t="shared" si="43"/>
        <v>3028.1076362976878</v>
      </c>
      <c r="N291" s="97"/>
      <c r="O291" s="98"/>
      <c r="P291" s="98"/>
      <c r="Q291" s="98"/>
      <c r="R291" s="99"/>
      <c r="S291" s="21"/>
    </row>
    <row r="292" spans="2:19" ht="15.5" hidden="1">
      <c r="B292" s="18"/>
      <c r="C292" s="78">
        <v>269000</v>
      </c>
      <c r="D292" s="79">
        <f t="shared" si="41"/>
        <v>0</v>
      </c>
      <c r="E292" s="79">
        <f t="shared" si="40"/>
        <v>11831.544539888982</v>
      </c>
      <c r="F292" s="79">
        <f t="shared" si="40"/>
        <v>8092.399768438484</v>
      </c>
      <c r="G292" s="79">
        <f t="shared" si="40"/>
        <v>6365.6838511335445</v>
      </c>
      <c r="H292" s="79">
        <f t="shared" si="40"/>
        <v>5249.4450580327893</v>
      </c>
      <c r="I292" s="79">
        <f t="shared" si="40"/>
        <v>4507.795912364898</v>
      </c>
      <c r="J292" s="79">
        <f t="shared" si="40"/>
        <v>3980.1884272087641</v>
      </c>
      <c r="K292" s="79">
        <f t="shared" si="44"/>
        <v>3586.3471441847228</v>
      </c>
      <c r="L292" s="79">
        <f t="shared" si="42"/>
        <v>3281.673309114999</v>
      </c>
      <c r="M292" s="79">
        <f t="shared" si="43"/>
        <v>3039.4065453883504</v>
      </c>
      <c r="N292" s="97"/>
      <c r="O292" s="98"/>
      <c r="P292" s="98"/>
      <c r="Q292" s="98"/>
      <c r="R292" s="99"/>
      <c r="S292" s="21"/>
    </row>
    <row r="293" spans="2:19" ht="15.5" hidden="1">
      <c r="B293" s="18"/>
      <c r="C293" s="78">
        <v>270000</v>
      </c>
      <c r="D293" s="79">
        <f t="shared" si="41"/>
        <v>0</v>
      </c>
      <c r="E293" s="79">
        <f t="shared" si="40"/>
        <v>11875.527976840243</v>
      </c>
      <c r="F293" s="79">
        <f t="shared" si="40"/>
        <v>8122.4830389531253</v>
      </c>
      <c r="G293" s="79">
        <f t="shared" si="40"/>
        <v>6389.3481033682419</v>
      </c>
      <c r="H293" s="79">
        <f t="shared" si="40"/>
        <v>5268.9597236760337</v>
      </c>
      <c r="I293" s="79">
        <f t="shared" si="40"/>
        <v>4524.5535179870712</v>
      </c>
      <c r="J293" s="79">
        <f t="shared" si="40"/>
        <v>3994.9846667151164</v>
      </c>
      <c r="K293" s="79">
        <f t="shared" si="44"/>
        <v>3599.6792897021382</v>
      </c>
      <c r="L293" s="79">
        <f t="shared" si="42"/>
        <v>3293.872838145166</v>
      </c>
      <c r="M293" s="79">
        <f t="shared" si="43"/>
        <v>3050.7054544790135</v>
      </c>
      <c r="N293" s="97"/>
      <c r="O293" s="98"/>
      <c r="P293" s="98"/>
      <c r="Q293" s="98"/>
      <c r="R293" s="99"/>
      <c r="S293" s="21"/>
    </row>
    <row r="294" spans="2:19" ht="15.5" hidden="1">
      <c r="B294" s="18"/>
      <c r="C294" s="78">
        <v>271000</v>
      </c>
      <c r="D294" s="79">
        <f t="shared" si="41"/>
        <v>0</v>
      </c>
      <c r="E294" s="79">
        <f t="shared" si="40"/>
        <v>11919.511413791502</v>
      </c>
      <c r="F294" s="79">
        <f t="shared" si="40"/>
        <v>8152.5663094677657</v>
      </c>
      <c r="G294" s="79">
        <f t="shared" si="40"/>
        <v>6413.0123556029384</v>
      </c>
      <c r="H294" s="79">
        <f t="shared" si="40"/>
        <v>5288.4743893192781</v>
      </c>
      <c r="I294" s="79">
        <f t="shared" si="40"/>
        <v>4541.3111236092454</v>
      </c>
      <c r="J294" s="79">
        <f t="shared" si="40"/>
        <v>4009.7809062214692</v>
      </c>
      <c r="K294" s="79">
        <f t="shared" si="44"/>
        <v>3613.0114352195537</v>
      </c>
      <c r="L294" s="79">
        <f t="shared" si="42"/>
        <v>3306.0723671753335</v>
      </c>
      <c r="M294" s="79">
        <f t="shared" si="43"/>
        <v>3062.004363569677</v>
      </c>
      <c r="N294" s="97"/>
      <c r="O294" s="98"/>
      <c r="P294" s="98"/>
      <c r="Q294" s="98"/>
      <c r="R294" s="99"/>
      <c r="S294" s="21"/>
    </row>
    <row r="295" spans="2:19" ht="15.5" hidden="1">
      <c r="B295" s="18"/>
      <c r="C295" s="78">
        <v>272000</v>
      </c>
      <c r="D295" s="79">
        <f t="shared" si="41"/>
        <v>0</v>
      </c>
      <c r="E295" s="79">
        <f t="shared" si="40"/>
        <v>11963.494850742763</v>
      </c>
      <c r="F295" s="79">
        <f t="shared" si="40"/>
        <v>8182.649579982407</v>
      </c>
      <c r="G295" s="79">
        <f t="shared" si="40"/>
        <v>6436.6766078376359</v>
      </c>
      <c r="H295" s="79">
        <f t="shared" si="40"/>
        <v>5307.9890549625225</v>
      </c>
      <c r="I295" s="79">
        <f t="shared" si="40"/>
        <v>4558.0687292314205</v>
      </c>
      <c r="J295" s="79">
        <f t="shared" si="40"/>
        <v>4024.5771457278211</v>
      </c>
      <c r="K295" s="79">
        <f t="shared" si="44"/>
        <v>3626.3435807369688</v>
      </c>
      <c r="L295" s="79">
        <f t="shared" si="42"/>
        <v>3318.2718962055005</v>
      </c>
      <c r="M295" s="79">
        <f t="shared" si="43"/>
        <v>3073.3032726603396</v>
      </c>
      <c r="N295" s="97"/>
      <c r="O295" s="98"/>
      <c r="P295" s="98"/>
      <c r="Q295" s="98"/>
      <c r="R295" s="99"/>
      <c r="S295" s="21"/>
    </row>
    <row r="296" spans="2:19" ht="15.5" hidden="1">
      <c r="B296" s="18"/>
      <c r="C296" s="78">
        <v>273000</v>
      </c>
      <c r="D296" s="79">
        <f t="shared" si="41"/>
        <v>0</v>
      </c>
      <c r="E296" s="79">
        <f t="shared" si="40"/>
        <v>12007.478287694024</v>
      </c>
      <c r="F296" s="79">
        <f t="shared" si="40"/>
        <v>8212.7328504970483</v>
      </c>
      <c r="G296" s="79">
        <f t="shared" si="40"/>
        <v>6460.3408600723333</v>
      </c>
      <c r="H296" s="79">
        <f t="shared" si="40"/>
        <v>5327.5037206057668</v>
      </c>
      <c r="I296" s="79">
        <f t="shared" si="40"/>
        <v>4574.8263348535947</v>
      </c>
      <c r="J296" s="79">
        <f t="shared" si="40"/>
        <v>4039.3733852341734</v>
      </c>
      <c r="K296" s="79">
        <f t="shared" si="44"/>
        <v>3639.6757262543842</v>
      </c>
      <c r="L296" s="79">
        <f t="shared" si="42"/>
        <v>3330.471425235668</v>
      </c>
      <c r="M296" s="79">
        <f t="shared" si="43"/>
        <v>3084.6021817510023</v>
      </c>
      <c r="N296" s="97"/>
      <c r="O296" s="98"/>
      <c r="P296" s="98"/>
      <c r="Q296" s="98"/>
      <c r="R296" s="99"/>
      <c r="S296" s="21"/>
    </row>
    <row r="297" spans="2:19" ht="15.5" hidden="1">
      <c r="B297" s="18"/>
      <c r="C297" s="78">
        <v>274000</v>
      </c>
      <c r="D297" s="79">
        <f t="shared" si="41"/>
        <v>0</v>
      </c>
      <c r="E297" s="79">
        <f t="shared" si="40"/>
        <v>12051.461724645282</v>
      </c>
      <c r="F297" s="79">
        <f t="shared" si="40"/>
        <v>8242.8161210116887</v>
      </c>
      <c r="G297" s="79">
        <f t="shared" si="40"/>
        <v>6484.0051123070307</v>
      </c>
      <c r="H297" s="79">
        <f t="shared" si="40"/>
        <v>5347.0183862490121</v>
      </c>
      <c r="I297" s="79">
        <f t="shared" si="40"/>
        <v>4591.5839404757689</v>
      </c>
      <c r="J297" s="79">
        <f t="shared" si="40"/>
        <v>4054.1696247405257</v>
      </c>
      <c r="K297" s="79">
        <f t="shared" si="44"/>
        <v>3653.0078717717997</v>
      </c>
      <c r="L297" s="79">
        <f t="shared" si="42"/>
        <v>3342.670954265835</v>
      </c>
      <c r="M297" s="79">
        <f t="shared" si="43"/>
        <v>3095.9010908416658</v>
      </c>
      <c r="N297" s="97"/>
      <c r="O297" s="98"/>
      <c r="P297" s="98"/>
      <c r="Q297" s="98"/>
      <c r="R297" s="99"/>
      <c r="S297" s="21"/>
    </row>
    <row r="298" spans="2:19" ht="15.5" hidden="1">
      <c r="B298" s="18"/>
      <c r="C298" s="86">
        <v>275000</v>
      </c>
      <c r="D298" s="87">
        <f t="shared" si="41"/>
        <v>0</v>
      </c>
      <c r="E298" s="79">
        <f t="shared" si="40"/>
        <v>12095.445161596543</v>
      </c>
      <c r="F298" s="79">
        <f t="shared" si="40"/>
        <v>8272.8993915263309</v>
      </c>
      <c r="G298" s="79">
        <f t="shared" si="40"/>
        <v>6507.6693645417272</v>
      </c>
      <c r="H298" s="79">
        <f t="shared" si="40"/>
        <v>5366.5330518922565</v>
      </c>
      <c r="I298" s="79">
        <f t="shared" si="40"/>
        <v>4608.3415460979431</v>
      </c>
      <c r="J298" s="79">
        <f t="shared" si="40"/>
        <v>4068.9658642468776</v>
      </c>
      <c r="K298" s="79">
        <f t="shared" si="44"/>
        <v>3666.3400172892148</v>
      </c>
      <c r="L298" s="79">
        <f t="shared" si="42"/>
        <v>3354.8704832960025</v>
      </c>
      <c r="M298" s="79">
        <f t="shared" si="43"/>
        <v>3107.1999999323289</v>
      </c>
      <c r="N298" s="97"/>
      <c r="O298" s="98"/>
      <c r="P298" s="98"/>
      <c r="Q298" s="98"/>
      <c r="R298" s="99"/>
      <c r="S298" s="21"/>
    </row>
    <row r="299" spans="2:19" ht="15.5" hidden="1">
      <c r="B299" s="18"/>
      <c r="C299" s="78">
        <v>276000</v>
      </c>
      <c r="D299" s="79">
        <f t="shared" si="41"/>
        <v>0</v>
      </c>
      <c r="E299" s="79">
        <f t="shared" si="40"/>
        <v>12139.428598547804</v>
      </c>
      <c r="F299" s="79">
        <f t="shared" si="40"/>
        <v>8302.9826620409713</v>
      </c>
      <c r="G299" s="79">
        <f t="shared" si="40"/>
        <v>6531.3336167764246</v>
      </c>
      <c r="H299" s="79">
        <f t="shared" si="40"/>
        <v>5386.0477175355009</v>
      </c>
      <c r="I299" s="79">
        <f t="shared" si="40"/>
        <v>4625.0991517201173</v>
      </c>
      <c r="J299" s="79">
        <f t="shared" si="40"/>
        <v>4083.7621037532299</v>
      </c>
      <c r="K299" s="79">
        <f t="shared" si="44"/>
        <v>3679.6721628066302</v>
      </c>
      <c r="L299" s="79">
        <f t="shared" si="42"/>
        <v>3367.0700123261695</v>
      </c>
      <c r="M299" s="79">
        <f t="shared" si="43"/>
        <v>3118.4989090229915</v>
      </c>
      <c r="N299" s="97"/>
      <c r="O299" s="98"/>
      <c r="P299" s="98"/>
      <c r="Q299" s="98"/>
      <c r="R299" s="99"/>
      <c r="S299" s="21"/>
    </row>
    <row r="300" spans="2:19" ht="15.5" hidden="1">
      <c r="B300" s="18"/>
      <c r="C300" s="78">
        <v>277000</v>
      </c>
      <c r="D300" s="79">
        <f t="shared" si="41"/>
        <v>0</v>
      </c>
      <c r="E300" s="79">
        <f t="shared" si="40"/>
        <v>12183.412035499063</v>
      </c>
      <c r="F300" s="79">
        <f t="shared" si="40"/>
        <v>8333.0659325556135</v>
      </c>
      <c r="G300" s="79">
        <f t="shared" si="40"/>
        <v>6554.997869011122</v>
      </c>
      <c r="H300" s="79">
        <f t="shared" si="40"/>
        <v>5405.5623831787452</v>
      </c>
      <c r="I300" s="79">
        <f t="shared" si="40"/>
        <v>4641.8567573422915</v>
      </c>
      <c r="J300" s="79">
        <f t="shared" si="40"/>
        <v>4098.5583432595822</v>
      </c>
      <c r="K300" s="79">
        <f t="shared" si="44"/>
        <v>3693.0043083240457</v>
      </c>
      <c r="L300" s="79">
        <f t="shared" si="42"/>
        <v>3379.269541356337</v>
      </c>
      <c r="M300" s="79">
        <f t="shared" si="43"/>
        <v>3129.797818113655</v>
      </c>
      <c r="N300" s="97"/>
      <c r="O300" s="98"/>
      <c r="P300" s="98"/>
      <c r="Q300" s="98"/>
      <c r="R300" s="99"/>
      <c r="S300" s="21"/>
    </row>
    <row r="301" spans="2:19" ht="15.5" hidden="1">
      <c r="B301" s="18"/>
      <c r="C301" s="78">
        <v>278000</v>
      </c>
      <c r="D301" s="79">
        <f t="shared" si="41"/>
        <v>0</v>
      </c>
      <c r="E301" s="79">
        <f t="shared" si="40"/>
        <v>12227.395472450324</v>
      </c>
      <c r="F301" s="79">
        <f t="shared" si="40"/>
        <v>8363.1492030702539</v>
      </c>
      <c r="G301" s="79">
        <f t="shared" si="40"/>
        <v>6578.6621212458194</v>
      </c>
      <c r="H301" s="79">
        <f t="shared" si="40"/>
        <v>5425.0770488219896</v>
      </c>
      <c r="I301" s="79">
        <f t="shared" si="40"/>
        <v>4658.6143629644666</v>
      </c>
      <c r="J301" s="79">
        <f t="shared" si="40"/>
        <v>4113.3545827659345</v>
      </c>
      <c r="K301" s="79">
        <f t="shared" si="44"/>
        <v>3706.3364538414608</v>
      </c>
      <c r="L301" s="79">
        <f t="shared" si="42"/>
        <v>3391.469070386504</v>
      </c>
      <c r="M301" s="79">
        <f t="shared" si="43"/>
        <v>3141.0967272043181</v>
      </c>
      <c r="N301" s="97"/>
      <c r="O301" s="98"/>
      <c r="P301" s="98"/>
      <c r="Q301" s="98"/>
      <c r="R301" s="99"/>
      <c r="S301" s="21"/>
    </row>
    <row r="302" spans="2:19" ht="15.5" hidden="1">
      <c r="B302" s="18"/>
      <c r="C302" s="78">
        <v>279000</v>
      </c>
      <c r="D302" s="79">
        <f t="shared" si="41"/>
        <v>0</v>
      </c>
      <c r="E302" s="79">
        <f t="shared" si="40"/>
        <v>12271.378909401585</v>
      </c>
      <c r="F302" s="79">
        <f t="shared" si="40"/>
        <v>8393.2324735848943</v>
      </c>
      <c r="G302" s="79">
        <f t="shared" si="40"/>
        <v>6602.3263734805159</v>
      </c>
      <c r="H302" s="79">
        <f t="shared" si="40"/>
        <v>5444.5917144652349</v>
      </c>
      <c r="I302" s="79">
        <f t="shared" si="40"/>
        <v>4675.3719685866408</v>
      </c>
      <c r="J302" s="79">
        <f t="shared" si="40"/>
        <v>4128.1508222722869</v>
      </c>
      <c r="K302" s="79">
        <f t="shared" si="44"/>
        <v>3719.6685993588762</v>
      </c>
      <c r="L302" s="79">
        <f t="shared" si="42"/>
        <v>3403.6685994166714</v>
      </c>
      <c r="M302" s="79">
        <f t="shared" si="43"/>
        <v>3152.3956362949807</v>
      </c>
      <c r="N302" s="97"/>
      <c r="O302" s="98"/>
      <c r="P302" s="98"/>
      <c r="Q302" s="98"/>
      <c r="R302" s="99"/>
      <c r="S302" s="21"/>
    </row>
    <row r="303" spans="2:19" ht="15.5" hidden="1">
      <c r="B303" s="18"/>
      <c r="C303" s="78">
        <v>280000</v>
      </c>
      <c r="D303" s="79">
        <f t="shared" si="41"/>
        <v>0</v>
      </c>
      <c r="E303" s="79">
        <f t="shared" si="40"/>
        <v>12315.362346352844</v>
      </c>
      <c r="F303" s="79">
        <f t="shared" si="40"/>
        <v>8423.3157440995365</v>
      </c>
      <c r="G303" s="79">
        <f t="shared" si="40"/>
        <v>6625.9906257152134</v>
      </c>
      <c r="H303" s="79">
        <f t="shared" si="40"/>
        <v>5464.1063801084792</v>
      </c>
      <c r="I303" s="79">
        <f t="shared" si="40"/>
        <v>4692.129574208815</v>
      </c>
      <c r="J303" s="79">
        <f t="shared" si="40"/>
        <v>4142.9470617786392</v>
      </c>
      <c r="K303" s="79">
        <f t="shared" si="44"/>
        <v>3733.0007448762917</v>
      </c>
      <c r="L303" s="79">
        <f t="shared" si="42"/>
        <v>3415.8681284468385</v>
      </c>
      <c r="M303" s="79">
        <f t="shared" si="43"/>
        <v>3163.6945453856433</v>
      </c>
      <c r="N303" s="97"/>
      <c r="O303" s="98"/>
      <c r="P303" s="98"/>
      <c r="Q303" s="98"/>
      <c r="R303" s="99"/>
      <c r="S303" s="21"/>
    </row>
    <row r="304" spans="2:19" ht="15.5" hidden="1">
      <c r="B304" s="18"/>
      <c r="C304" s="78">
        <v>281000</v>
      </c>
      <c r="D304" s="79">
        <f t="shared" si="41"/>
        <v>0</v>
      </c>
      <c r="E304" s="79">
        <f t="shared" si="40"/>
        <v>12359.345783304105</v>
      </c>
      <c r="F304" s="79">
        <f t="shared" si="40"/>
        <v>8453.3990146141768</v>
      </c>
      <c r="G304" s="79">
        <f t="shared" si="40"/>
        <v>6649.6548779499108</v>
      </c>
      <c r="H304" s="79">
        <f t="shared" si="40"/>
        <v>5483.6210457517236</v>
      </c>
      <c r="I304" s="79">
        <f t="shared" si="40"/>
        <v>4708.8871798309892</v>
      </c>
      <c r="J304" s="79">
        <f t="shared" si="40"/>
        <v>4157.7433012849915</v>
      </c>
      <c r="K304" s="79">
        <f t="shared" si="44"/>
        <v>3746.3328903937067</v>
      </c>
      <c r="L304" s="79">
        <f t="shared" si="42"/>
        <v>3428.0676574770064</v>
      </c>
      <c r="M304" s="79">
        <f t="shared" si="43"/>
        <v>3174.9934544763069</v>
      </c>
      <c r="N304" s="97"/>
      <c r="O304" s="98"/>
      <c r="P304" s="98"/>
      <c r="Q304" s="98"/>
      <c r="R304" s="99"/>
      <c r="S304" s="21"/>
    </row>
    <row r="305" spans="2:19" ht="15.5" hidden="1">
      <c r="B305" s="18"/>
      <c r="C305" s="78">
        <v>282000</v>
      </c>
      <c r="D305" s="79">
        <f t="shared" si="41"/>
        <v>0</v>
      </c>
      <c r="E305" s="79">
        <f t="shared" si="40"/>
        <v>12403.329220255366</v>
      </c>
      <c r="F305" s="79">
        <f t="shared" si="40"/>
        <v>8483.4822851288191</v>
      </c>
      <c r="G305" s="79">
        <f t="shared" si="40"/>
        <v>6673.3191301846082</v>
      </c>
      <c r="H305" s="79">
        <f t="shared" si="40"/>
        <v>5503.135711394968</v>
      </c>
      <c r="I305" s="79">
        <f t="shared" si="40"/>
        <v>4725.6447854531643</v>
      </c>
      <c r="J305" s="79">
        <f t="shared" si="40"/>
        <v>4172.5395407913438</v>
      </c>
      <c r="K305" s="79">
        <f t="shared" si="44"/>
        <v>3759.6650359111222</v>
      </c>
      <c r="L305" s="79">
        <f t="shared" si="42"/>
        <v>3440.2671865071738</v>
      </c>
      <c r="M305" s="79">
        <f t="shared" si="43"/>
        <v>3186.2923635669699</v>
      </c>
      <c r="N305" s="97"/>
      <c r="O305" s="98"/>
      <c r="P305" s="98"/>
      <c r="Q305" s="98"/>
      <c r="R305" s="99"/>
      <c r="S305" s="21"/>
    </row>
    <row r="306" spans="2:19" ht="15.5" hidden="1">
      <c r="B306" s="18"/>
      <c r="C306" s="78">
        <v>283000</v>
      </c>
      <c r="D306" s="79">
        <f t="shared" si="41"/>
        <v>0</v>
      </c>
      <c r="E306" s="79">
        <f t="shared" si="40"/>
        <v>12447.312657206625</v>
      </c>
      <c r="F306" s="79">
        <f t="shared" si="40"/>
        <v>8513.5655556434613</v>
      </c>
      <c r="G306" s="79">
        <f t="shared" si="40"/>
        <v>6696.9833824193047</v>
      </c>
      <c r="H306" s="79">
        <f t="shared" si="40"/>
        <v>5522.6503770382124</v>
      </c>
      <c r="I306" s="79">
        <f t="shared" si="40"/>
        <v>4742.4023910753376</v>
      </c>
      <c r="J306" s="79">
        <f t="shared" si="40"/>
        <v>4187.3357802976961</v>
      </c>
      <c r="K306" s="79">
        <f t="shared" si="44"/>
        <v>3772.9971814285373</v>
      </c>
      <c r="L306" s="79">
        <f t="shared" si="42"/>
        <v>3452.4667155373409</v>
      </c>
      <c r="M306" s="79">
        <f t="shared" si="43"/>
        <v>3197.5912726576325</v>
      </c>
      <c r="N306" s="97"/>
      <c r="O306" s="98"/>
      <c r="P306" s="98"/>
      <c r="Q306" s="98"/>
      <c r="R306" s="99"/>
      <c r="S306" s="21"/>
    </row>
    <row r="307" spans="2:19" ht="15.5" hidden="1">
      <c r="B307" s="18"/>
      <c r="C307" s="78">
        <v>284000</v>
      </c>
      <c r="D307" s="79">
        <f t="shared" si="41"/>
        <v>0</v>
      </c>
      <c r="E307" s="79">
        <f t="shared" si="40"/>
        <v>12491.296094157884</v>
      </c>
      <c r="F307" s="79">
        <f t="shared" si="40"/>
        <v>8543.6488261581017</v>
      </c>
      <c r="G307" s="79">
        <f t="shared" si="40"/>
        <v>6720.6476346540021</v>
      </c>
      <c r="H307" s="79">
        <f t="shared" si="40"/>
        <v>5542.1650426814576</v>
      </c>
      <c r="I307" s="79">
        <f t="shared" si="40"/>
        <v>4759.1599966975127</v>
      </c>
      <c r="J307" s="79">
        <f t="shared" si="40"/>
        <v>4202.1320198040485</v>
      </c>
      <c r="K307" s="79">
        <f t="shared" si="44"/>
        <v>3786.3293269459527</v>
      </c>
      <c r="L307" s="79">
        <f t="shared" si="42"/>
        <v>3464.6662445675083</v>
      </c>
      <c r="M307" s="79">
        <f t="shared" si="43"/>
        <v>3208.8901817482961</v>
      </c>
      <c r="N307" s="97"/>
      <c r="O307" s="98"/>
      <c r="P307" s="98"/>
      <c r="Q307" s="98"/>
      <c r="R307" s="99"/>
      <c r="S307" s="21"/>
    </row>
    <row r="308" spans="2:19" ht="15.5" hidden="1">
      <c r="B308" s="18"/>
      <c r="C308" s="86">
        <v>285000</v>
      </c>
      <c r="D308" s="87">
        <f t="shared" si="41"/>
        <v>0</v>
      </c>
      <c r="E308" s="79">
        <f t="shared" si="40"/>
        <v>12535.279531109143</v>
      </c>
      <c r="F308" s="79">
        <f t="shared" si="40"/>
        <v>8573.7320966727439</v>
      </c>
      <c r="G308" s="79">
        <f t="shared" si="40"/>
        <v>6744.3118868886995</v>
      </c>
      <c r="H308" s="79">
        <f t="shared" si="40"/>
        <v>5561.679708324702</v>
      </c>
      <c r="I308" s="79">
        <f t="shared" si="40"/>
        <v>4775.9176023196869</v>
      </c>
      <c r="J308" s="79">
        <f t="shared" si="40"/>
        <v>4216.9282593104008</v>
      </c>
      <c r="K308" s="79">
        <f t="shared" si="44"/>
        <v>3799.6614724633682</v>
      </c>
      <c r="L308" s="79">
        <f t="shared" si="42"/>
        <v>3476.8657735976753</v>
      </c>
      <c r="M308" s="79">
        <f t="shared" si="43"/>
        <v>3220.1890908389587</v>
      </c>
      <c r="N308" s="97"/>
      <c r="O308" s="98"/>
      <c r="P308" s="98"/>
      <c r="Q308" s="98"/>
      <c r="R308" s="99"/>
      <c r="S308" s="21"/>
    </row>
    <row r="309" spans="2:19" ht="15.5" hidden="1">
      <c r="B309" s="18"/>
      <c r="C309" s="78">
        <v>286000</v>
      </c>
      <c r="D309" s="79">
        <f t="shared" si="41"/>
        <v>0</v>
      </c>
      <c r="E309" s="79">
        <f t="shared" si="40"/>
        <v>12579.262968060404</v>
      </c>
      <c r="F309" s="79">
        <f t="shared" si="40"/>
        <v>8603.8153671873843</v>
      </c>
      <c r="G309" s="79">
        <f t="shared" si="40"/>
        <v>6767.9761391233969</v>
      </c>
      <c r="H309" s="79">
        <f t="shared" si="40"/>
        <v>5581.1943739679464</v>
      </c>
      <c r="I309" s="79">
        <f t="shared" si="40"/>
        <v>4792.6752079418611</v>
      </c>
      <c r="J309" s="79">
        <f t="shared" si="40"/>
        <v>4231.7244988167531</v>
      </c>
      <c r="K309" s="79">
        <f t="shared" si="44"/>
        <v>3812.9936179807833</v>
      </c>
      <c r="L309" s="79">
        <f t="shared" si="42"/>
        <v>3489.0653026278428</v>
      </c>
      <c r="M309" s="79">
        <f t="shared" si="43"/>
        <v>3231.4879999296218</v>
      </c>
      <c r="N309" s="97"/>
      <c r="O309" s="98"/>
      <c r="P309" s="98"/>
      <c r="Q309" s="98"/>
      <c r="R309" s="99"/>
      <c r="S309" s="21"/>
    </row>
    <row r="310" spans="2:19" ht="15.5" hidden="1">
      <c r="B310" s="18"/>
      <c r="C310" s="78">
        <v>287000</v>
      </c>
      <c r="D310" s="79">
        <f t="shared" si="41"/>
        <v>0</v>
      </c>
      <c r="E310" s="79">
        <f t="shared" si="40"/>
        <v>12623.246405011665</v>
      </c>
      <c r="F310" s="79">
        <f t="shared" si="40"/>
        <v>8633.8986377020246</v>
      </c>
      <c r="G310" s="79">
        <f t="shared" si="40"/>
        <v>6791.6403913580943</v>
      </c>
      <c r="H310" s="79">
        <f t="shared" si="40"/>
        <v>5600.7090396111907</v>
      </c>
      <c r="I310" s="79">
        <f t="shared" si="40"/>
        <v>4809.4328135640353</v>
      </c>
      <c r="J310" s="79">
        <f t="shared" si="40"/>
        <v>4246.5207383231054</v>
      </c>
      <c r="K310" s="79">
        <f t="shared" si="44"/>
        <v>3826.3257634981987</v>
      </c>
      <c r="L310" s="79">
        <f t="shared" si="42"/>
        <v>3501.2648316580103</v>
      </c>
      <c r="M310" s="79">
        <f t="shared" si="43"/>
        <v>3242.7869090202853</v>
      </c>
      <c r="N310" s="97"/>
      <c r="O310" s="98"/>
      <c r="P310" s="98"/>
      <c r="Q310" s="98"/>
      <c r="R310" s="99"/>
      <c r="S310" s="21"/>
    </row>
    <row r="311" spans="2:19" ht="15.5" hidden="1">
      <c r="B311" s="18"/>
      <c r="C311" s="78">
        <v>288000</v>
      </c>
      <c r="D311" s="79">
        <f t="shared" si="41"/>
        <v>0</v>
      </c>
      <c r="E311" s="79">
        <f t="shared" si="40"/>
        <v>12667.229841962926</v>
      </c>
      <c r="F311" s="79">
        <f t="shared" si="40"/>
        <v>8663.9819082166669</v>
      </c>
      <c r="G311" s="79">
        <f t="shared" si="40"/>
        <v>6815.3046435927909</v>
      </c>
      <c r="H311" s="79">
        <f t="shared" si="40"/>
        <v>5620.2237052544351</v>
      </c>
      <c r="I311" s="79">
        <f t="shared" si="40"/>
        <v>4826.1904191862104</v>
      </c>
      <c r="J311" s="79">
        <f t="shared" ref="H311:J331" si="45">PMT(J$11,J$6,$C311*(-1))</f>
        <v>4261.3169778294578</v>
      </c>
      <c r="K311" s="79">
        <f t="shared" si="44"/>
        <v>3839.6579090156142</v>
      </c>
      <c r="L311" s="79">
        <f t="shared" si="42"/>
        <v>3513.4643606881773</v>
      </c>
      <c r="M311" s="79">
        <f t="shared" si="43"/>
        <v>3254.0858181109479</v>
      </c>
      <c r="N311" s="97"/>
      <c r="O311" s="98"/>
      <c r="P311" s="98"/>
      <c r="Q311" s="98"/>
      <c r="R311" s="99"/>
      <c r="S311" s="21"/>
    </row>
    <row r="312" spans="2:19" ht="15.5" hidden="1">
      <c r="B312" s="18"/>
      <c r="C312" s="78">
        <v>289000</v>
      </c>
      <c r="D312" s="79">
        <f t="shared" si="41"/>
        <v>0</v>
      </c>
      <c r="E312" s="79">
        <f t="shared" ref="E312:J364" si="46">PMT(E$11,E$6,$C312*(-1))</f>
        <v>12711.213278914185</v>
      </c>
      <c r="F312" s="79">
        <f t="shared" si="46"/>
        <v>8694.0651787313072</v>
      </c>
      <c r="G312" s="79">
        <f t="shared" si="46"/>
        <v>6838.9688958274883</v>
      </c>
      <c r="H312" s="79">
        <f t="shared" si="45"/>
        <v>5639.7383708976795</v>
      </c>
      <c r="I312" s="79">
        <f t="shared" si="45"/>
        <v>4842.9480248083837</v>
      </c>
      <c r="J312" s="79">
        <f t="shared" si="45"/>
        <v>4276.1132173358092</v>
      </c>
      <c r="K312" s="79">
        <f t="shared" si="44"/>
        <v>3852.9900545330293</v>
      </c>
      <c r="L312" s="79">
        <f t="shared" si="42"/>
        <v>3525.6638897183448</v>
      </c>
      <c r="M312" s="79">
        <f t="shared" si="43"/>
        <v>3265.384727201611</v>
      </c>
      <c r="N312" s="97"/>
      <c r="O312" s="98"/>
      <c r="P312" s="98"/>
      <c r="Q312" s="98"/>
      <c r="R312" s="99"/>
      <c r="S312" s="21"/>
    </row>
    <row r="313" spans="2:19" ht="15.5" hidden="1">
      <c r="B313" s="18"/>
      <c r="C313" s="78">
        <v>290000</v>
      </c>
      <c r="D313" s="79">
        <f t="shared" si="41"/>
        <v>0</v>
      </c>
      <c r="E313" s="79">
        <f t="shared" si="46"/>
        <v>12755.196715865446</v>
      </c>
      <c r="F313" s="79">
        <f t="shared" si="46"/>
        <v>8724.1484492459495</v>
      </c>
      <c r="G313" s="79">
        <f t="shared" si="46"/>
        <v>6862.6331480621857</v>
      </c>
      <c r="H313" s="79">
        <f t="shared" si="45"/>
        <v>5659.2530365409257</v>
      </c>
      <c r="I313" s="79">
        <f t="shared" si="45"/>
        <v>4859.7056304305588</v>
      </c>
      <c r="J313" s="79">
        <f t="shared" si="45"/>
        <v>4290.9094568421624</v>
      </c>
      <c r="K313" s="79">
        <f t="shared" si="44"/>
        <v>3866.3222000504447</v>
      </c>
      <c r="L313" s="79">
        <f t="shared" si="42"/>
        <v>3537.8634187485118</v>
      </c>
      <c r="M313" s="79">
        <f t="shared" si="43"/>
        <v>3276.6836362922736</v>
      </c>
      <c r="N313" s="97"/>
      <c r="O313" s="98"/>
      <c r="P313" s="98"/>
      <c r="Q313" s="98"/>
      <c r="R313" s="99"/>
      <c r="S313" s="21"/>
    </row>
    <row r="314" spans="2:19" ht="15.5" hidden="1">
      <c r="B314" s="18"/>
      <c r="C314" s="78">
        <v>291000</v>
      </c>
      <c r="D314" s="79">
        <f t="shared" si="41"/>
        <v>0</v>
      </c>
      <c r="E314" s="79">
        <f t="shared" si="46"/>
        <v>12799.180152816707</v>
      </c>
      <c r="F314" s="79">
        <f t="shared" si="46"/>
        <v>8754.2317197605898</v>
      </c>
      <c r="G314" s="79">
        <f t="shared" si="46"/>
        <v>6886.2974002968831</v>
      </c>
      <c r="H314" s="79">
        <f t="shared" si="45"/>
        <v>5678.76770218417</v>
      </c>
      <c r="I314" s="79">
        <f t="shared" si="45"/>
        <v>4876.463236052733</v>
      </c>
      <c r="J314" s="79">
        <f t="shared" si="45"/>
        <v>4305.7056963485147</v>
      </c>
      <c r="K314" s="79">
        <f t="shared" si="44"/>
        <v>3879.6543455678602</v>
      </c>
      <c r="L314" s="79">
        <f t="shared" si="42"/>
        <v>3550.0629477786792</v>
      </c>
      <c r="M314" s="79">
        <f t="shared" si="43"/>
        <v>3287.9825453829371</v>
      </c>
      <c r="N314" s="97"/>
      <c r="O314" s="98"/>
      <c r="P314" s="98"/>
      <c r="Q314" s="98"/>
      <c r="R314" s="99"/>
      <c r="S314" s="21"/>
    </row>
    <row r="315" spans="2:19" ht="15.5" hidden="1">
      <c r="B315" s="18"/>
      <c r="C315" s="78">
        <v>292000</v>
      </c>
      <c r="D315" s="79">
        <f t="shared" si="41"/>
        <v>0</v>
      </c>
      <c r="E315" s="79">
        <f t="shared" si="46"/>
        <v>12843.163589767966</v>
      </c>
      <c r="F315" s="79">
        <f t="shared" si="46"/>
        <v>8784.314990275232</v>
      </c>
      <c r="G315" s="79">
        <f t="shared" si="46"/>
        <v>6909.9616525315796</v>
      </c>
      <c r="H315" s="79">
        <f t="shared" si="45"/>
        <v>5698.2823678274135</v>
      </c>
      <c r="I315" s="79">
        <f t="shared" si="45"/>
        <v>4893.2208416749072</v>
      </c>
      <c r="J315" s="79">
        <f t="shared" si="45"/>
        <v>4320.5019358548661</v>
      </c>
      <c r="K315" s="79">
        <f t="shared" si="44"/>
        <v>3892.9864910852752</v>
      </c>
      <c r="L315" s="79">
        <f t="shared" si="42"/>
        <v>3562.2624768088463</v>
      </c>
      <c r="M315" s="79">
        <f t="shared" si="43"/>
        <v>3299.2814544735998</v>
      </c>
      <c r="N315" s="97"/>
      <c r="O315" s="98"/>
      <c r="P315" s="98"/>
      <c r="Q315" s="98"/>
      <c r="R315" s="99"/>
      <c r="S315" s="21"/>
    </row>
    <row r="316" spans="2:19" ht="15.5" hidden="1">
      <c r="B316" s="18"/>
      <c r="C316" s="78">
        <v>293000</v>
      </c>
      <c r="D316" s="79">
        <f t="shared" si="41"/>
        <v>0</v>
      </c>
      <c r="E316" s="79">
        <f t="shared" si="46"/>
        <v>12887.147026719225</v>
      </c>
      <c r="F316" s="79">
        <f t="shared" si="46"/>
        <v>8814.3982607898724</v>
      </c>
      <c r="G316" s="79">
        <f t="shared" si="46"/>
        <v>6933.625904766277</v>
      </c>
      <c r="H316" s="79">
        <f t="shared" si="45"/>
        <v>5717.7970334706579</v>
      </c>
      <c r="I316" s="79">
        <f t="shared" si="45"/>
        <v>4909.9784472970814</v>
      </c>
      <c r="J316" s="79">
        <f t="shared" si="45"/>
        <v>4335.2981753612185</v>
      </c>
      <c r="K316" s="79">
        <f t="shared" si="44"/>
        <v>3906.3186366026907</v>
      </c>
      <c r="L316" s="79">
        <f t="shared" si="42"/>
        <v>3574.4620058390137</v>
      </c>
      <c r="M316" s="79">
        <f t="shared" si="43"/>
        <v>3310.5803635642628</v>
      </c>
      <c r="N316" s="97"/>
      <c r="O316" s="98"/>
      <c r="P316" s="98"/>
      <c r="Q316" s="98"/>
      <c r="R316" s="99"/>
      <c r="S316" s="21"/>
    </row>
    <row r="317" spans="2:19" ht="15.5" hidden="1">
      <c r="B317" s="18"/>
      <c r="C317" s="78">
        <v>294000</v>
      </c>
      <c r="D317" s="79">
        <f t="shared" si="41"/>
        <v>0</v>
      </c>
      <c r="E317" s="79">
        <f t="shared" si="46"/>
        <v>12931.130463670484</v>
      </c>
      <c r="F317" s="79">
        <f t="shared" si="46"/>
        <v>8844.4815313045146</v>
      </c>
      <c r="G317" s="79">
        <f t="shared" si="46"/>
        <v>6957.2901570009744</v>
      </c>
      <c r="H317" s="79">
        <f t="shared" si="45"/>
        <v>5737.3116991139023</v>
      </c>
      <c r="I317" s="79">
        <f t="shared" si="45"/>
        <v>4926.7360529192556</v>
      </c>
      <c r="J317" s="79">
        <f t="shared" si="45"/>
        <v>4350.0944148675717</v>
      </c>
      <c r="K317" s="79">
        <f t="shared" si="44"/>
        <v>3919.6507821201062</v>
      </c>
      <c r="L317" s="79">
        <f t="shared" si="42"/>
        <v>3586.6615348691807</v>
      </c>
      <c r="M317" s="79">
        <f t="shared" si="43"/>
        <v>3321.8792726549264</v>
      </c>
      <c r="N317" s="97"/>
      <c r="O317" s="98"/>
      <c r="P317" s="98"/>
      <c r="Q317" s="98"/>
      <c r="R317" s="99"/>
      <c r="S317" s="21"/>
    </row>
    <row r="318" spans="2:19" ht="15.5" hidden="1">
      <c r="B318" s="18"/>
      <c r="C318" s="86">
        <v>295000</v>
      </c>
      <c r="D318" s="87">
        <f t="shared" si="41"/>
        <v>0</v>
      </c>
      <c r="E318" s="79">
        <f t="shared" si="46"/>
        <v>12975.113900621745</v>
      </c>
      <c r="F318" s="79">
        <f t="shared" si="46"/>
        <v>8874.564801819155</v>
      </c>
      <c r="G318" s="79">
        <f t="shared" si="46"/>
        <v>6980.9544092356718</v>
      </c>
      <c r="H318" s="79">
        <f t="shared" si="45"/>
        <v>5756.8263647571484</v>
      </c>
      <c r="I318" s="79">
        <f t="shared" si="45"/>
        <v>4943.4936585414298</v>
      </c>
      <c r="J318" s="79">
        <f t="shared" si="45"/>
        <v>4364.890654373924</v>
      </c>
      <c r="K318" s="79">
        <f t="shared" si="44"/>
        <v>3932.9829276375212</v>
      </c>
      <c r="L318" s="79">
        <f t="shared" si="42"/>
        <v>3598.8610638993482</v>
      </c>
      <c r="M318" s="79">
        <f t="shared" si="43"/>
        <v>3333.178181745589</v>
      </c>
      <c r="N318" s="97"/>
      <c r="O318" s="98"/>
      <c r="P318" s="98"/>
      <c r="Q318" s="98"/>
      <c r="R318" s="99"/>
      <c r="S318" s="21"/>
    </row>
    <row r="319" spans="2:19" ht="15.5" hidden="1">
      <c r="B319" s="18"/>
      <c r="C319" s="78">
        <v>296000</v>
      </c>
      <c r="D319" s="79">
        <f t="shared" si="41"/>
        <v>0</v>
      </c>
      <c r="E319" s="79">
        <f t="shared" si="46"/>
        <v>13019.097337573006</v>
      </c>
      <c r="F319" s="79">
        <f t="shared" si="46"/>
        <v>8904.6480723337954</v>
      </c>
      <c r="G319" s="79">
        <f t="shared" si="46"/>
        <v>7004.6186614703684</v>
      </c>
      <c r="H319" s="79">
        <f t="shared" si="45"/>
        <v>5776.3410304003928</v>
      </c>
      <c r="I319" s="79">
        <f t="shared" si="45"/>
        <v>4960.251264163604</v>
      </c>
      <c r="J319" s="79">
        <f t="shared" si="45"/>
        <v>4379.6868938802754</v>
      </c>
      <c r="K319" s="79">
        <f t="shared" si="44"/>
        <v>3946.3150731549367</v>
      </c>
      <c r="L319" s="79">
        <f t="shared" si="42"/>
        <v>3611.0605929295152</v>
      </c>
      <c r="M319" s="79">
        <f t="shared" si="43"/>
        <v>3344.477090836252</v>
      </c>
      <c r="N319" s="97"/>
      <c r="O319" s="98"/>
      <c r="P319" s="98"/>
      <c r="Q319" s="98"/>
      <c r="R319" s="99"/>
      <c r="S319" s="21"/>
    </row>
    <row r="320" spans="2:19" ht="15.5" hidden="1">
      <c r="B320" s="18"/>
      <c r="C320" s="78">
        <v>297000</v>
      </c>
      <c r="D320" s="79">
        <f t="shared" si="41"/>
        <v>0</v>
      </c>
      <c r="E320" s="79">
        <f t="shared" si="46"/>
        <v>13063.080774524266</v>
      </c>
      <c r="F320" s="79">
        <f t="shared" si="46"/>
        <v>8934.7313428484376</v>
      </c>
      <c r="G320" s="79">
        <f t="shared" si="46"/>
        <v>7028.2829137050658</v>
      </c>
      <c r="H320" s="79">
        <f t="shared" si="45"/>
        <v>5795.8556960436372</v>
      </c>
      <c r="I320" s="79">
        <f t="shared" si="45"/>
        <v>4977.0088697857791</v>
      </c>
      <c r="J320" s="79">
        <f t="shared" si="45"/>
        <v>4394.4831333866277</v>
      </c>
      <c r="K320" s="79">
        <f t="shared" si="44"/>
        <v>3959.6472186723518</v>
      </c>
      <c r="L320" s="79">
        <f t="shared" si="42"/>
        <v>3623.2601219596827</v>
      </c>
      <c r="M320" s="79">
        <f t="shared" si="43"/>
        <v>3355.7759999269151</v>
      </c>
      <c r="N320" s="97"/>
      <c r="O320" s="98"/>
      <c r="P320" s="98"/>
      <c r="Q320" s="98"/>
      <c r="R320" s="99"/>
      <c r="S320" s="21"/>
    </row>
    <row r="321" spans="2:19" ht="15.5" hidden="1">
      <c r="B321" s="18"/>
      <c r="C321" s="78">
        <v>298000</v>
      </c>
      <c r="D321" s="79">
        <f t="shared" si="41"/>
        <v>0</v>
      </c>
      <c r="E321" s="79">
        <f t="shared" si="46"/>
        <v>13107.064211475526</v>
      </c>
      <c r="F321" s="79">
        <f t="shared" si="46"/>
        <v>8964.814613363078</v>
      </c>
      <c r="G321" s="79">
        <f t="shared" si="46"/>
        <v>7051.9471659397632</v>
      </c>
      <c r="H321" s="79">
        <f t="shared" si="45"/>
        <v>5815.3703616868806</v>
      </c>
      <c r="I321" s="79">
        <f t="shared" si="45"/>
        <v>4993.7664754079533</v>
      </c>
      <c r="J321" s="79">
        <f t="shared" si="45"/>
        <v>4409.279372892981</v>
      </c>
      <c r="K321" s="79">
        <f t="shared" si="44"/>
        <v>3972.9793641897672</v>
      </c>
      <c r="L321" s="79">
        <f t="shared" si="42"/>
        <v>3635.4596509898497</v>
      </c>
      <c r="M321" s="79">
        <f t="shared" si="43"/>
        <v>3367.0749090175782</v>
      </c>
      <c r="N321" s="97"/>
      <c r="O321" s="98"/>
      <c r="P321" s="98"/>
      <c r="Q321" s="98"/>
      <c r="R321" s="99"/>
      <c r="S321" s="21"/>
    </row>
    <row r="322" spans="2:19" ht="15.5" hidden="1">
      <c r="B322" s="18"/>
      <c r="C322" s="78">
        <v>299000</v>
      </c>
      <c r="D322" s="79">
        <f t="shared" si="41"/>
        <v>0</v>
      </c>
      <c r="E322" s="79">
        <f t="shared" si="46"/>
        <v>13151.047648426787</v>
      </c>
      <c r="F322" s="79">
        <f t="shared" si="46"/>
        <v>8994.8978838777202</v>
      </c>
      <c r="G322" s="79">
        <f t="shared" si="46"/>
        <v>7075.6114181744606</v>
      </c>
      <c r="H322" s="79">
        <f t="shared" si="45"/>
        <v>5834.885027330125</v>
      </c>
      <c r="I322" s="79">
        <f t="shared" si="45"/>
        <v>5010.5240810301275</v>
      </c>
      <c r="J322" s="79">
        <f t="shared" si="45"/>
        <v>4424.0756123993324</v>
      </c>
      <c r="K322" s="79">
        <f t="shared" si="44"/>
        <v>3986.3115097071827</v>
      </c>
      <c r="L322" s="79">
        <f t="shared" si="42"/>
        <v>3647.6591800200172</v>
      </c>
      <c r="M322" s="79">
        <f t="shared" si="43"/>
        <v>3378.3738181082408</v>
      </c>
      <c r="N322" s="97"/>
      <c r="O322" s="98"/>
      <c r="P322" s="98"/>
      <c r="Q322" s="98"/>
      <c r="R322" s="99"/>
      <c r="S322" s="21"/>
    </row>
    <row r="323" spans="2:19" ht="15.5" hidden="1">
      <c r="B323" s="18"/>
      <c r="C323" s="78">
        <v>300000</v>
      </c>
      <c r="D323" s="79">
        <f t="shared" si="41"/>
        <v>0</v>
      </c>
      <c r="E323" s="79">
        <f t="shared" si="46"/>
        <v>13195.031085378048</v>
      </c>
      <c r="F323" s="79">
        <f t="shared" si="46"/>
        <v>9024.9811543923606</v>
      </c>
      <c r="G323" s="79">
        <f t="shared" si="46"/>
        <v>7099.2756704091571</v>
      </c>
      <c r="H323" s="79">
        <f t="shared" si="45"/>
        <v>5854.3996929733712</v>
      </c>
      <c r="I323" s="79">
        <f t="shared" si="45"/>
        <v>5027.2816866523017</v>
      </c>
      <c r="J323" s="79">
        <f t="shared" si="45"/>
        <v>4438.8718519056847</v>
      </c>
      <c r="K323" s="79">
        <f t="shared" si="44"/>
        <v>3999.6436552245978</v>
      </c>
      <c r="L323" s="79">
        <f t="shared" si="42"/>
        <v>3659.8587090501846</v>
      </c>
      <c r="M323" s="79">
        <f t="shared" si="43"/>
        <v>3389.6727271989039</v>
      </c>
      <c r="N323" s="97"/>
      <c r="O323" s="98"/>
      <c r="P323" s="98"/>
      <c r="Q323" s="98"/>
      <c r="R323" s="99"/>
      <c r="S323" s="21"/>
    </row>
    <row r="324" spans="2:19" ht="15.5" hidden="1">
      <c r="B324" s="18"/>
      <c r="C324" s="78">
        <v>301000</v>
      </c>
      <c r="D324" s="79">
        <f t="shared" ref="D324:D375" si="47">IF($V$19="P4",PMT(D$11,D$6,$C324*(-1)),0)</f>
        <v>0</v>
      </c>
      <c r="E324" s="79">
        <f t="shared" si="46"/>
        <v>13239.014522329308</v>
      </c>
      <c r="F324" s="79">
        <f t="shared" si="46"/>
        <v>9055.0644249070028</v>
      </c>
      <c r="G324" s="79">
        <f t="shared" si="46"/>
        <v>7122.9399226438545</v>
      </c>
      <c r="H324" s="79">
        <f t="shared" si="45"/>
        <v>5873.9143586166156</v>
      </c>
      <c r="I324" s="79">
        <f t="shared" si="45"/>
        <v>5044.0392922744759</v>
      </c>
      <c r="J324" s="79">
        <f t="shared" si="45"/>
        <v>4453.668091412037</v>
      </c>
      <c r="K324" s="79">
        <f t="shared" si="44"/>
        <v>4012.9758007420132</v>
      </c>
      <c r="L324" s="79">
        <f t="shared" si="42"/>
        <v>3672.0582380803517</v>
      </c>
      <c r="M324" s="79">
        <f t="shared" si="43"/>
        <v>3400.9716362895674</v>
      </c>
      <c r="N324" s="97"/>
      <c r="O324" s="98"/>
      <c r="P324" s="98"/>
      <c r="Q324" s="98"/>
      <c r="R324" s="99"/>
      <c r="S324" s="21"/>
    </row>
    <row r="325" spans="2:19" ht="15.5" hidden="1">
      <c r="B325" s="18"/>
      <c r="C325" s="78">
        <v>302000</v>
      </c>
      <c r="D325" s="79">
        <f t="shared" si="47"/>
        <v>0</v>
      </c>
      <c r="E325" s="79">
        <f t="shared" si="46"/>
        <v>13282.997959280568</v>
      </c>
      <c r="F325" s="79">
        <f t="shared" si="46"/>
        <v>9085.1476954216432</v>
      </c>
      <c r="G325" s="79">
        <f t="shared" si="46"/>
        <v>7146.6041748785519</v>
      </c>
      <c r="H325" s="79">
        <f t="shared" si="45"/>
        <v>5893.4290242598599</v>
      </c>
      <c r="I325" s="79">
        <f t="shared" si="45"/>
        <v>5060.7968978966501</v>
      </c>
      <c r="J325" s="79">
        <f t="shared" si="45"/>
        <v>4468.4643309183894</v>
      </c>
      <c r="K325" s="79">
        <f t="shared" si="44"/>
        <v>4026.3079462594287</v>
      </c>
      <c r="L325" s="79">
        <f t="shared" si="42"/>
        <v>3684.2577671105191</v>
      </c>
      <c r="M325" s="79">
        <f t="shared" si="43"/>
        <v>3412.27054538023</v>
      </c>
      <c r="N325" s="97"/>
      <c r="O325" s="98"/>
      <c r="P325" s="98"/>
      <c r="Q325" s="98"/>
      <c r="R325" s="99"/>
      <c r="S325" s="21"/>
    </row>
    <row r="326" spans="2:19" ht="15.5" hidden="1">
      <c r="B326" s="18"/>
      <c r="C326" s="78">
        <v>303000</v>
      </c>
      <c r="D326" s="79">
        <f t="shared" si="47"/>
        <v>0</v>
      </c>
      <c r="E326" s="79">
        <f t="shared" si="46"/>
        <v>13326.981396231826</v>
      </c>
      <c r="F326" s="79">
        <f t="shared" si="46"/>
        <v>9115.2309659362836</v>
      </c>
      <c r="G326" s="79">
        <f t="shared" si="46"/>
        <v>7170.2684271132493</v>
      </c>
      <c r="H326" s="79">
        <f t="shared" si="45"/>
        <v>5912.9436899031043</v>
      </c>
      <c r="I326" s="79">
        <f t="shared" si="45"/>
        <v>5077.5545035188252</v>
      </c>
      <c r="J326" s="79">
        <f t="shared" si="45"/>
        <v>4483.2605704247417</v>
      </c>
      <c r="K326" s="79">
        <f t="shared" si="44"/>
        <v>4039.6400917768437</v>
      </c>
      <c r="L326" s="79">
        <f t="shared" si="42"/>
        <v>3696.4572961406861</v>
      </c>
      <c r="M326" s="79">
        <f t="shared" si="43"/>
        <v>3423.5694544708931</v>
      </c>
      <c r="N326" s="97"/>
      <c r="O326" s="98"/>
      <c r="P326" s="98"/>
      <c r="Q326" s="98"/>
      <c r="R326" s="99"/>
      <c r="S326" s="21"/>
    </row>
    <row r="327" spans="2:19" ht="15.5" hidden="1">
      <c r="B327" s="18"/>
      <c r="C327" s="78">
        <v>304000</v>
      </c>
      <c r="D327" s="79">
        <f t="shared" si="47"/>
        <v>0</v>
      </c>
      <c r="E327" s="79">
        <f t="shared" si="46"/>
        <v>13370.964833183087</v>
      </c>
      <c r="F327" s="79">
        <f t="shared" si="46"/>
        <v>9145.3142364509258</v>
      </c>
      <c r="G327" s="79">
        <f t="shared" si="46"/>
        <v>7193.9326793479459</v>
      </c>
      <c r="H327" s="79">
        <f t="shared" si="45"/>
        <v>5932.4583555463478</v>
      </c>
      <c r="I327" s="79">
        <f t="shared" si="45"/>
        <v>5094.3121091409994</v>
      </c>
      <c r="J327" s="79">
        <f t="shared" si="45"/>
        <v>4498.056809931094</v>
      </c>
      <c r="K327" s="79">
        <f t="shared" si="44"/>
        <v>4052.9722372942592</v>
      </c>
      <c r="L327" s="79">
        <f t="shared" si="42"/>
        <v>3708.6568251708536</v>
      </c>
      <c r="M327" s="79">
        <f t="shared" si="43"/>
        <v>3434.8683635615562</v>
      </c>
      <c r="N327" s="97"/>
      <c r="O327" s="98"/>
      <c r="P327" s="98"/>
      <c r="Q327" s="98"/>
      <c r="R327" s="99"/>
      <c r="S327" s="21"/>
    </row>
    <row r="328" spans="2:19" ht="15.5" hidden="1">
      <c r="B328" s="18"/>
      <c r="C328" s="86">
        <v>305000</v>
      </c>
      <c r="D328" s="87">
        <f t="shared" si="47"/>
        <v>0</v>
      </c>
      <c r="E328" s="79">
        <f t="shared" si="46"/>
        <v>13414.948270134348</v>
      </c>
      <c r="F328" s="79">
        <f t="shared" si="46"/>
        <v>9175.3975069655662</v>
      </c>
      <c r="G328" s="79">
        <f t="shared" si="46"/>
        <v>7217.5969315826433</v>
      </c>
      <c r="H328" s="79">
        <f t="shared" si="45"/>
        <v>5951.973021189594</v>
      </c>
      <c r="I328" s="79">
        <f t="shared" si="45"/>
        <v>5111.0697147631736</v>
      </c>
      <c r="J328" s="79">
        <f t="shared" si="45"/>
        <v>4512.8530494374463</v>
      </c>
      <c r="K328" s="79">
        <f t="shared" si="44"/>
        <v>4066.3043828116747</v>
      </c>
      <c r="L328" s="79">
        <f t="shared" si="42"/>
        <v>3720.8563542010206</v>
      </c>
      <c r="M328" s="79">
        <f t="shared" si="43"/>
        <v>3446.1672726522193</v>
      </c>
      <c r="N328" s="97"/>
      <c r="O328" s="98"/>
      <c r="P328" s="98"/>
      <c r="Q328" s="98"/>
      <c r="R328" s="99"/>
      <c r="S328" s="21"/>
    </row>
    <row r="329" spans="2:19" ht="15.5" hidden="1">
      <c r="B329" s="18"/>
      <c r="C329" s="78">
        <v>306000</v>
      </c>
      <c r="D329" s="79">
        <f t="shared" si="47"/>
        <v>0</v>
      </c>
      <c r="E329" s="79">
        <f t="shared" si="46"/>
        <v>13458.931707085607</v>
      </c>
      <c r="F329" s="79">
        <f t="shared" si="46"/>
        <v>9205.4807774802066</v>
      </c>
      <c r="G329" s="79">
        <f t="shared" si="46"/>
        <v>7241.2611838173407</v>
      </c>
      <c r="H329" s="79">
        <f t="shared" si="45"/>
        <v>5971.4876868328383</v>
      </c>
      <c r="I329" s="79">
        <f t="shared" si="45"/>
        <v>5127.8273203853478</v>
      </c>
      <c r="J329" s="79">
        <f t="shared" si="45"/>
        <v>4527.6492889437986</v>
      </c>
      <c r="K329" s="79">
        <f t="shared" si="44"/>
        <v>4079.6365283290897</v>
      </c>
      <c r="L329" s="79">
        <f t="shared" si="42"/>
        <v>3733.0558832311881</v>
      </c>
      <c r="M329" s="79">
        <f t="shared" si="43"/>
        <v>3457.4661817428819</v>
      </c>
      <c r="N329" s="97"/>
      <c r="O329" s="98"/>
      <c r="P329" s="98"/>
      <c r="Q329" s="98"/>
      <c r="R329" s="99"/>
      <c r="S329" s="21"/>
    </row>
    <row r="330" spans="2:19" ht="15.5" hidden="1">
      <c r="B330" s="18"/>
      <c r="C330" s="78">
        <v>307000</v>
      </c>
      <c r="D330" s="79">
        <f t="shared" si="47"/>
        <v>0</v>
      </c>
      <c r="E330" s="79">
        <f t="shared" si="46"/>
        <v>13502.915144036868</v>
      </c>
      <c r="F330" s="79">
        <f t="shared" si="46"/>
        <v>9235.5640479948488</v>
      </c>
      <c r="G330" s="79">
        <f t="shared" si="46"/>
        <v>7264.9254360520381</v>
      </c>
      <c r="H330" s="79">
        <f t="shared" si="45"/>
        <v>5991.0023524760827</v>
      </c>
      <c r="I330" s="79">
        <f t="shared" si="45"/>
        <v>5144.584926007522</v>
      </c>
      <c r="J330" s="79">
        <f t="shared" si="45"/>
        <v>4542.445528450151</v>
      </c>
      <c r="K330" s="79">
        <f t="shared" si="44"/>
        <v>4092.9686738465052</v>
      </c>
      <c r="L330" s="79">
        <f t="shared" si="42"/>
        <v>3745.255412261356</v>
      </c>
      <c r="M330" s="79">
        <f t="shared" si="43"/>
        <v>3468.7650908335449</v>
      </c>
      <c r="N330" s="97"/>
      <c r="O330" s="98"/>
      <c r="P330" s="98"/>
      <c r="Q330" s="98"/>
      <c r="R330" s="99"/>
      <c r="S330" s="21"/>
    </row>
    <row r="331" spans="2:19" ht="15.5" hidden="1">
      <c r="B331" s="18"/>
      <c r="C331" s="78">
        <v>308000</v>
      </c>
      <c r="D331" s="79">
        <f t="shared" si="47"/>
        <v>0</v>
      </c>
      <c r="E331" s="79">
        <f t="shared" si="46"/>
        <v>13546.898580988129</v>
      </c>
      <c r="F331" s="79">
        <f t="shared" si="46"/>
        <v>9265.6473185094892</v>
      </c>
      <c r="G331" s="79">
        <f t="shared" si="46"/>
        <v>7288.5896882867355</v>
      </c>
      <c r="H331" s="79">
        <f t="shared" si="45"/>
        <v>6010.5170181193271</v>
      </c>
      <c r="I331" s="79">
        <f t="shared" si="45"/>
        <v>5161.3425316296962</v>
      </c>
      <c r="J331" s="79">
        <f t="shared" si="45"/>
        <v>4557.2417679565033</v>
      </c>
      <c r="K331" s="79">
        <f t="shared" si="44"/>
        <v>4106.3008193639207</v>
      </c>
      <c r="L331" s="79">
        <f t="shared" si="42"/>
        <v>3757.454941291523</v>
      </c>
      <c r="M331" s="79">
        <f t="shared" si="43"/>
        <v>3480.0639999242085</v>
      </c>
      <c r="N331" s="97"/>
      <c r="O331" s="98"/>
      <c r="P331" s="98"/>
      <c r="Q331" s="98"/>
      <c r="R331" s="99"/>
      <c r="S331" s="21"/>
    </row>
    <row r="332" spans="2:19" ht="15.5" hidden="1">
      <c r="B332" s="18"/>
      <c r="C332" s="78">
        <v>309000</v>
      </c>
      <c r="D332" s="79">
        <f t="shared" si="47"/>
        <v>0</v>
      </c>
      <c r="E332" s="79">
        <f t="shared" si="46"/>
        <v>13590.88201793939</v>
      </c>
      <c r="F332" s="79">
        <f t="shared" si="46"/>
        <v>9295.7305890241314</v>
      </c>
      <c r="G332" s="79">
        <f t="shared" si="46"/>
        <v>7312.253940521432</v>
      </c>
      <c r="H332" s="79">
        <f t="shared" si="46"/>
        <v>6030.0316837625714</v>
      </c>
      <c r="I332" s="79">
        <f t="shared" si="46"/>
        <v>5178.1001372518713</v>
      </c>
      <c r="J332" s="79">
        <f t="shared" si="46"/>
        <v>4572.0380074628547</v>
      </c>
      <c r="K332" s="79">
        <f t="shared" si="44"/>
        <v>4119.6329648813362</v>
      </c>
      <c r="L332" s="79">
        <f t="shared" si="42"/>
        <v>3769.6544703216905</v>
      </c>
      <c r="M332" s="79">
        <f t="shared" si="43"/>
        <v>3491.3629090148711</v>
      </c>
      <c r="N332" s="97"/>
      <c r="O332" s="98"/>
      <c r="P332" s="98"/>
      <c r="Q332" s="98"/>
      <c r="R332" s="99"/>
      <c r="S332" s="21"/>
    </row>
    <row r="333" spans="2:19" ht="15.5" hidden="1">
      <c r="B333" s="18"/>
      <c r="C333" s="78">
        <v>310000</v>
      </c>
      <c r="D333" s="79">
        <f t="shared" si="47"/>
        <v>0</v>
      </c>
      <c r="E333" s="79">
        <f t="shared" si="46"/>
        <v>13634.865454890649</v>
      </c>
      <c r="F333" s="79">
        <f t="shared" si="46"/>
        <v>9325.8138595387718</v>
      </c>
      <c r="G333" s="79">
        <f t="shared" si="46"/>
        <v>7335.9181927561294</v>
      </c>
      <c r="H333" s="79">
        <f t="shared" si="46"/>
        <v>6049.5463494058167</v>
      </c>
      <c r="I333" s="79">
        <f t="shared" si="46"/>
        <v>5194.8577428740455</v>
      </c>
      <c r="J333" s="79">
        <f t="shared" si="46"/>
        <v>4586.8342469692079</v>
      </c>
      <c r="K333" s="79">
        <f t="shared" si="44"/>
        <v>4132.9651103987508</v>
      </c>
      <c r="L333" s="79">
        <f t="shared" si="42"/>
        <v>3781.8539993518575</v>
      </c>
      <c r="M333" s="79">
        <f t="shared" si="43"/>
        <v>3502.6618181055342</v>
      </c>
      <c r="N333" s="97"/>
      <c r="O333" s="98"/>
      <c r="P333" s="98"/>
      <c r="Q333" s="98"/>
      <c r="R333" s="99"/>
      <c r="S333" s="21"/>
    </row>
    <row r="334" spans="2:19" ht="15.5" hidden="1">
      <c r="B334" s="18"/>
      <c r="C334" s="78">
        <v>311000</v>
      </c>
      <c r="D334" s="79">
        <f t="shared" si="47"/>
        <v>0</v>
      </c>
      <c r="E334" s="79">
        <f t="shared" si="46"/>
        <v>13678.84889184191</v>
      </c>
      <c r="F334" s="79">
        <f t="shared" si="46"/>
        <v>9355.897130053414</v>
      </c>
      <c r="G334" s="79">
        <f t="shared" si="46"/>
        <v>7359.5824449908268</v>
      </c>
      <c r="H334" s="79">
        <f t="shared" si="46"/>
        <v>6069.0610150490611</v>
      </c>
      <c r="I334" s="79">
        <f t="shared" si="46"/>
        <v>5211.6153484962197</v>
      </c>
      <c r="J334" s="79">
        <f t="shared" si="46"/>
        <v>4601.6304864755602</v>
      </c>
      <c r="K334" s="79">
        <f t="shared" si="44"/>
        <v>4146.2972559161663</v>
      </c>
      <c r="L334" s="79">
        <f t="shared" si="42"/>
        <v>3794.053528382025</v>
      </c>
      <c r="M334" s="79">
        <f t="shared" si="43"/>
        <v>3513.9607271961972</v>
      </c>
      <c r="N334" s="97"/>
      <c r="O334" s="98"/>
      <c r="P334" s="98"/>
      <c r="Q334" s="98"/>
      <c r="R334" s="99"/>
      <c r="S334" s="21"/>
    </row>
    <row r="335" spans="2:19" ht="15.5" hidden="1">
      <c r="B335" s="18"/>
      <c r="C335" s="78">
        <v>312000</v>
      </c>
      <c r="D335" s="79">
        <f t="shared" si="47"/>
        <v>0</v>
      </c>
      <c r="E335" s="79">
        <f t="shared" si="46"/>
        <v>13722.832328793171</v>
      </c>
      <c r="F335" s="79">
        <f t="shared" si="46"/>
        <v>9385.9804005680544</v>
      </c>
      <c r="G335" s="79">
        <f t="shared" si="46"/>
        <v>7383.2466972255243</v>
      </c>
      <c r="H335" s="79">
        <f t="shared" si="46"/>
        <v>6088.5756806923055</v>
      </c>
      <c r="I335" s="79">
        <f t="shared" si="46"/>
        <v>5228.3729541183939</v>
      </c>
      <c r="J335" s="79">
        <f t="shared" si="46"/>
        <v>4616.4267259819126</v>
      </c>
      <c r="K335" s="79">
        <f t="shared" si="44"/>
        <v>4159.6294014335817</v>
      </c>
      <c r="L335" s="79">
        <f t="shared" si="42"/>
        <v>3806.253057412192</v>
      </c>
      <c r="M335" s="79">
        <f t="shared" si="43"/>
        <v>3525.2596362868603</v>
      </c>
      <c r="N335" s="97"/>
      <c r="O335" s="98"/>
      <c r="P335" s="98"/>
      <c r="Q335" s="98"/>
      <c r="R335" s="99"/>
      <c r="S335" s="21"/>
    </row>
    <row r="336" spans="2:19" ht="15.5" hidden="1">
      <c r="B336" s="18"/>
      <c r="C336" s="78">
        <v>313000</v>
      </c>
      <c r="D336" s="79">
        <f t="shared" si="47"/>
        <v>0</v>
      </c>
      <c r="E336" s="79">
        <f t="shared" si="46"/>
        <v>13766.815765744428</v>
      </c>
      <c r="F336" s="79">
        <f t="shared" si="46"/>
        <v>9416.0636710826966</v>
      </c>
      <c r="G336" s="79">
        <f t="shared" si="46"/>
        <v>7406.9109494602208</v>
      </c>
      <c r="H336" s="79">
        <f t="shared" si="46"/>
        <v>6108.0903463355498</v>
      </c>
      <c r="I336" s="79">
        <f t="shared" si="46"/>
        <v>5245.130559740569</v>
      </c>
      <c r="J336" s="79">
        <f t="shared" si="46"/>
        <v>4631.222965488264</v>
      </c>
      <c r="K336" s="79">
        <f t="shared" si="44"/>
        <v>4172.9615469509972</v>
      </c>
      <c r="L336" s="79">
        <f t="shared" si="42"/>
        <v>3818.4525864423595</v>
      </c>
      <c r="M336" s="79">
        <f t="shared" si="43"/>
        <v>3536.5585453775229</v>
      </c>
      <c r="N336" s="97"/>
      <c r="O336" s="98"/>
      <c r="P336" s="98"/>
      <c r="Q336" s="98"/>
      <c r="R336" s="99"/>
      <c r="S336" s="21"/>
    </row>
    <row r="337" spans="2:19" ht="15.5" hidden="1">
      <c r="B337" s="18"/>
      <c r="C337" s="78">
        <v>314000</v>
      </c>
      <c r="D337" s="79">
        <f t="shared" si="47"/>
        <v>0</v>
      </c>
      <c r="E337" s="79">
        <f t="shared" si="46"/>
        <v>13810.799202695689</v>
      </c>
      <c r="F337" s="79">
        <f t="shared" si="46"/>
        <v>9446.146941597337</v>
      </c>
      <c r="G337" s="79">
        <f t="shared" si="46"/>
        <v>7430.5752016949182</v>
      </c>
      <c r="H337" s="79">
        <f t="shared" si="46"/>
        <v>6127.6050119787942</v>
      </c>
      <c r="I337" s="79">
        <f t="shared" si="46"/>
        <v>5261.8881653627423</v>
      </c>
      <c r="J337" s="79">
        <f t="shared" si="46"/>
        <v>4646.0192049946172</v>
      </c>
      <c r="K337" s="79">
        <f t="shared" si="44"/>
        <v>4186.2936924684127</v>
      </c>
      <c r="L337" s="79">
        <f t="shared" si="42"/>
        <v>3830.6521154725265</v>
      </c>
      <c r="M337" s="79">
        <f t="shared" si="43"/>
        <v>3547.8574544681865</v>
      </c>
      <c r="N337" s="97"/>
      <c r="O337" s="98"/>
      <c r="P337" s="98"/>
      <c r="Q337" s="98"/>
      <c r="R337" s="99"/>
      <c r="S337" s="21"/>
    </row>
    <row r="338" spans="2:19" ht="15.5" hidden="1">
      <c r="B338" s="18"/>
      <c r="C338" s="86">
        <v>315000</v>
      </c>
      <c r="D338" s="87">
        <f t="shared" si="47"/>
        <v>0</v>
      </c>
      <c r="E338" s="79">
        <f t="shared" si="46"/>
        <v>13854.782639646948</v>
      </c>
      <c r="F338" s="79">
        <f t="shared" si="46"/>
        <v>9476.2302121119774</v>
      </c>
      <c r="G338" s="79">
        <f t="shared" si="46"/>
        <v>7454.2394539296156</v>
      </c>
      <c r="H338" s="79">
        <f t="shared" si="46"/>
        <v>6147.1196776220395</v>
      </c>
      <c r="I338" s="79">
        <f t="shared" si="46"/>
        <v>5278.6457709849174</v>
      </c>
      <c r="J338" s="79">
        <f t="shared" si="46"/>
        <v>4660.8154445009695</v>
      </c>
      <c r="K338" s="79">
        <f t="shared" si="44"/>
        <v>4199.6258379858273</v>
      </c>
      <c r="L338" s="79">
        <f t="shared" si="42"/>
        <v>3842.8516445026939</v>
      </c>
      <c r="M338" s="79">
        <f t="shared" si="43"/>
        <v>3559.1563635588495</v>
      </c>
      <c r="N338" s="97"/>
      <c r="O338" s="98"/>
      <c r="P338" s="98"/>
      <c r="Q338" s="98"/>
      <c r="R338" s="99"/>
      <c r="S338" s="21"/>
    </row>
    <row r="339" spans="2:19" ht="15.5" hidden="1">
      <c r="B339" s="18"/>
      <c r="C339" s="78">
        <v>316000</v>
      </c>
      <c r="D339" s="79">
        <f t="shared" si="47"/>
        <v>0</v>
      </c>
      <c r="E339" s="79">
        <f t="shared" si="46"/>
        <v>13898.766076598209</v>
      </c>
      <c r="F339" s="79">
        <f t="shared" si="46"/>
        <v>9506.3134826266196</v>
      </c>
      <c r="G339" s="79">
        <f t="shared" si="46"/>
        <v>7477.903706164313</v>
      </c>
      <c r="H339" s="79">
        <f t="shared" si="46"/>
        <v>6166.6343432652839</v>
      </c>
      <c r="I339" s="79">
        <f t="shared" si="46"/>
        <v>5295.4033766070916</v>
      </c>
      <c r="J339" s="79">
        <f t="shared" si="46"/>
        <v>4675.6116840073209</v>
      </c>
      <c r="K339" s="79">
        <f t="shared" si="44"/>
        <v>4212.9579835032428</v>
      </c>
      <c r="L339" s="79">
        <f t="shared" si="42"/>
        <v>3855.0511735328614</v>
      </c>
      <c r="M339" s="79">
        <f t="shared" si="43"/>
        <v>3570.4552726495122</v>
      </c>
      <c r="N339" s="97"/>
      <c r="O339" s="98"/>
      <c r="P339" s="98"/>
      <c r="Q339" s="98"/>
      <c r="R339" s="99"/>
      <c r="S339" s="21"/>
    </row>
    <row r="340" spans="2:19" ht="15.5" hidden="1">
      <c r="B340" s="18"/>
      <c r="C340" s="78">
        <v>317000</v>
      </c>
      <c r="D340" s="79">
        <f t="shared" si="47"/>
        <v>0</v>
      </c>
      <c r="E340" s="79">
        <f t="shared" si="46"/>
        <v>13942.74951354947</v>
      </c>
      <c r="F340" s="79">
        <f t="shared" si="46"/>
        <v>9536.39675314126</v>
      </c>
      <c r="G340" s="79">
        <f t="shared" si="46"/>
        <v>7501.5679583990095</v>
      </c>
      <c r="H340" s="79">
        <f t="shared" si="46"/>
        <v>6186.1490089085282</v>
      </c>
      <c r="I340" s="79">
        <f t="shared" si="46"/>
        <v>5312.1609822292658</v>
      </c>
      <c r="J340" s="79">
        <f t="shared" si="46"/>
        <v>4690.4079235136733</v>
      </c>
      <c r="K340" s="79">
        <f t="shared" si="44"/>
        <v>4226.2901290206582</v>
      </c>
      <c r="L340" s="79">
        <f t="shared" si="42"/>
        <v>3867.2507025630284</v>
      </c>
      <c r="M340" s="79">
        <f t="shared" si="43"/>
        <v>3581.7541817401752</v>
      </c>
      <c r="N340" s="97"/>
      <c r="O340" s="98"/>
      <c r="P340" s="98"/>
      <c r="Q340" s="98"/>
      <c r="R340" s="99"/>
      <c r="S340" s="21"/>
    </row>
    <row r="341" spans="2:19" ht="15.5" hidden="1">
      <c r="B341" s="18"/>
      <c r="C341" s="78">
        <v>318000</v>
      </c>
      <c r="D341" s="79">
        <f t="shared" si="47"/>
        <v>0</v>
      </c>
      <c r="E341" s="79">
        <f t="shared" si="46"/>
        <v>13986.732950500729</v>
      </c>
      <c r="F341" s="79">
        <f t="shared" si="46"/>
        <v>9566.4800236559022</v>
      </c>
      <c r="G341" s="79">
        <f t="shared" si="46"/>
        <v>7525.2322106337069</v>
      </c>
      <c r="H341" s="79">
        <f t="shared" si="46"/>
        <v>6205.6636745517726</v>
      </c>
      <c r="I341" s="79">
        <f t="shared" si="46"/>
        <v>5328.91858785144</v>
      </c>
      <c r="J341" s="79">
        <f t="shared" si="46"/>
        <v>4705.2041630200265</v>
      </c>
      <c r="K341" s="79">
        <f t="shared" si="44"/>
        <v>4239.6222745380737</v>
      </c>
      <c r="L341" s="79">
        <f t="shared" si="42"/>
        <v>3879.4502315931959</v>
      </c>
      <c r="M341" s="79">
        <f t="shared" si="43"/>
        <v>3593.0530908308383</v>
      </c>
      <c r="N341" s="97"/>
      <c r="O341" s="98"/>
      <c r="P341" s="98"/>
      <c r="Q341" s="98"/>
      <c r="R341" s="99"/>
      <c r="S341" s="21"/>
    </row>
    <row r="342" spans="2:19" ht="15.5" hidden="1">
      <c r="B342" s="18"/>
      <c r="C342" s="78">
        <v>319000</v>
      </c>
      <c r="D342" s="79">
        <f t="shared" si="47"/>
        <v>0</v>
      </c>
      <c r="E342" s="79">
        <f t="shared" si="46"/>
        <v>14030.71638745199</v>
      </c>
      <c r="F342" s="79">
        <f t="shared" si="46"/>
        <v>9596.5632941705426</v>
      </c>
      <c r="G342" s="79">
        <f t="shared" si="46"/>
        <v>7548.8964628684043</v>
      </c>
      <c r="H342" s="79">
        <f t="shared" si="46"/>
        <v>6225.178340195017</v>
      </c>
      <c r="I342" s="79">
        <f t="shared" si="46"/>
        <v>5345.6761934736141</v>
      </c>
      <c r="J342" s="79">
        <f t="shared" si="46"/>
        <v>4720.0004025263788</v>
      </c>
      <c r="K342" s="79">
        <f t="shared" si="44"/>
        <v>4252.9544200554892</v>
      </c>
      <c r="L342" s="79">
        <f t="shared" si="42"/>
        <v>3891.6497606233629</v>
      </c>
      <c r="M342" s="79">
        <f t="shared" si="43"/>
        <v>3604.3519999215014</v>
      </c>
      <c r="N342" s="97"/>
      <c r="O342" s="98"/>
      <c r="P342" s="98"/>
      <c r="Q342" s="98"/>
      <c r="R342" s="99"/>
      <c r="S342" s="21"/>
    </row>
    <row r="343" spans="2:19" ht="15.5" hidden="1">
      <c r="B343" s="18"/>
      <c r="C343" s="78">
        <v>320000</v>
      </c>
      <c r="D343" s="79">
        <f t="shared" si="47"/>
        <v>0</v>
      </c>
      <c r="E343" s="79">
        <f t="shared" si="46"/>
        <v>14074.699824403251</v>
      </c>
      <c r="F343" s="79">
        <f t="shared" si="46"/>
        <v>9626.6465646851848</v>
      </c>
      <c r="G343" s="79">
        <f t="shared" si="46"/>
        <v>7572.5607151031018</v>
      </c>
      <c r="H343" s="79">
        <f t="shared" si="46"/>
        <v>6244.6930058382623</v>
      </c>
      <c r="I343" s="79">
        <f t="shared" si="46"/>
        <v>5362.4337990957883</v>
      </c>
      <c r="J343" s="79">
        <f t="shared" si="46"/>
        <v>4734.7966420327302</v>
      </c>
      <c r="K343" s="79">
        <f t="shared" si="44"/>
        <v>4266.2865655729047</v>
      </c>
      <c r="L343" s="79">
        <f t="shared" si="42"/>
        <v>3903.8492896535304</v>
      </c>
      <c r="M343" s="79">
        <f t="shared" si="43"/>
        <v>3615.650909012164</v>
      </c>
      <c r="N343" s="97"/>
      <c r="O343" s="98"/>
      <c r="P343" s="98"/>
      <c r="Q343" s="98"/>
      <c r="R343" s="99"/>
      <c r="S343" s="21"/>
    </row>
    <row r="344" spans="2:19" ht="15.5" hidden="1">
      <c r="B344" s="18"/>
      <c r="C344" s="78">
        <v>321000</v>
      </c>
      <c r="D344" s="79">
        <f t="shared" si="47"/>
        <v>0</v>
      </c>
      <c r="E344" s="79">
        <f t="shared" si="46"/>
        <v>14118.683261354512</v>
      </c>
      <c r="F344" s="79">
        <f t="shared" si="46"/>
        <v>9656.7298351998252</v>
      </c>
      <c r="G344" s="79">
        <f t="shared" si="46"/>
        <v>7596.2249673377983</v>
      </c>
      <c r="H344" s="79">
        <f t="shared" si="46"/>
        <v>6264.2076714815066</v>
      </c>
      <c r="I344" s="79">
        <f t="shared" si="46"/>
        <v>5379.1914047179625</v>
      </c>
      <c r="J344" s="79">
        <f t="shared" si="46"/>
        <v>4749.5928815390826</v>
      </c>
      <c r="K344" s="79">
        <f t="shared" si="44"/>
        <v>4279.6187110903193</v>
      </c>
      <c r="L344" s="79">
        <f t="shared" si="42"/>
        <v>3916.0488186836974</v>
      </c>
      <c r="M344" s="79">
        <f t="shared" si="43"/>
        <v>3626.9498181028275</v>
      </c>
      <c r="N344" s="97"/>
      <c r="O344" s="98"/>
      <c r="P344" s="98"/>
      <c r="Q344" s="98"/>
      <c r="R344" s="99"/>
      <c r="S344" s="21"/>
    </row>
    <row r="345" spans="2:19" ht="15.5" hidden="1">
      <c r="B345" s="18"/>
      <c r="C345" s="78">
        <v>322000</v>
      </c>
      <c r="D345" s="79">
        <f t="shared" si="47"/>
        <v>0</v>
      </c>
      <c r="E345" s="79">
        <f t="shared" si="46"/>
        <v>14162.666698305769</v>
      </c>
      <c r="F345" s="79">
        <f t="shared" si="46"/>
        <v>9686.8131057144656</v>
      </c>
      <c r="G345" s="79">
        <f t="shared" si="46"/>
        <v>7619.8892195724957</v>
      </c>
      <c r="H345" s="79">
        <f t="shared" si="46"/>
        <v>6283.722337124751</v>
      </c>
      <c r="I345" s="79">
        <f t="shared" si="46"/>
        <v>5395.9490103401376</v>
      </c>
      <c r="J345" s="79">
        <f t="shared" si="46"/>
        <v>4764.3891210454349</v>
      </c>
      <c r="K345" s="79">
        <f t="shared" si="44"/>
        <v>4292.9508566077347</v>
      </c>
      <c r="L345" s="79">
        <f t="shared" si="42"/>
        <v>3928.2483477138649</v>
      </c>
      <c r="M345" s="79">
        <f t="shared" si="43"/>
        <v>3638.2487271934906</v>
      </c>
      <c r="N345" s="97"/>
      <c r="O345" s="98"/>
      <c r="P345" s="98"/>
      <c r="Q345" s="98"/>
      <c r="R345" s="99"/>
      <c r="S345" s="21"/>
    </row>
    <row r="346" spans="2:19" ht="15.5" hidden="1">
      <c r="B346" s="18"/>
      <c r="C346" s="78">
        <v>323000</v>
      </c>
      <c r="D346" s="79">
        <f t="shared" si="47"/>
        <v>0</v>
      </c>
      <c r="E346" s="79">
        <f t="shared" si="46"/>
        <v>14206.65013525703</v>
      </c>
      <c r="F346" s="79">
        <f t="shared" si="46"/>
        <v>9716.8963762291078</v>
      </c>
      <c r="G346" s="79">
        <f t="shared" si="46"/>
        <v>7643.5534718071931</v>
      </c>
      <c r="H346" s="79">
        <f t="shared" si="46"/>
        <v>6303.2370027679954</v>
      </c>
      <c r="I346" s="79">
        <f t="shared" si="46"/>
        <v>5412.7066159623118</v>
      </c>
      <c r="J346" s="79">
        <f t="shared" si="46"/>
        <v>4779.1853605517872</v>
      </c>
      <c r="K346" s="79">
        <f t="shared" si="44"/>
        <v>4306.2830021251502</v>
      </c>
      <c r="L346" s="79">
        <f t="shared" si="42"/>
        <v>3940.4478767440319</v>
      </c>
      <c r="M346" s="79">
        <f t="shared" si="43"/>
        <v>3649.5476362841532</v>
      </c>
      <c r="N346" s="97"/>
      <c r="O346" s="98"/>
      <c r="P346" s="98"/>
      <c r="Q346" s="98"/>
      <c r="R346" s="99"/>
      <c r="S346" s="21"/>
    </row>
    <row r="347" spans="2:19" ht="15.5" hidden="1">
      <c r="B347" s="18"/>
      <c r="C347" s="78">
        <v>324000</v>
      </c>
      <c r="D347" s="79">
        <f t="shared" si="47"/>
        <v>0</v>
      </c>
      <c r="E347" s="79">
        <f t="shared" si="46"/>
        <v>14250.633572208289</v>
      </c>
      <c r="F347" s="79">
        <f t="shared" si="46"/>
        <v>9746.9796467437482</v>
      </c>
      <c r="G347" s="79">
        <f t="shared" si="46"/>
        <v>7667.2177240418905</v>
      </c>
      <c r="H347" s="79">
        <f t="shared" si="46"/>
        <v>6322.7516684112406</v>
      </c>
      <c r="I347" s="79">
        <f t="shared" si="46"/>
        <v>5429.464221584486</v>
      </c>
      <c r="J347" s="79">
        <f t="shared" si="46"/>
        <v>4793.9816000581395</v>
      </c>
      <c r="K347" s="79">
        <f t="shared" si="44"/>
        <v>4319.6151476425657</v>
      </c>
      <c r="L347" s="79">
        <f t="shared" si="42"/>
        <v>3952.6474057741993</v>
      </c>
      <c r="M347" s="79">
        <f t="shared" si="43"/>
        <v>3660.8465453748167</v>
      </c>
      <c r="N347" s="97"/>
      <c r="O347" s="98"/>
      <c r="P347" s="98"/>
      <c r="Q347" s="98"/>
      <c r="R347" s="99"/>
      <c r="S347" s="21"/>
    </row>
    <row r="348" spans="2:19" ht="15.5" hidden="1">
      <c r="B348" s="18"/>
      <c r="C348" s="86">
        <v>325000</v>
      </c>
      <c r="D348" s="87">
        <f t="shared" si="47"/>
        <v>0</v>
      </c>
      <c r="E348" s="79">
        <f t="shared" si="46"/>
        <v>14294.61700915955</v>
      </c>
      <c r="F348" s="79">
        <f t="shared" si="46"/>
        <v>9777.0629172583904</v>
      </c>
      <c r="G348" s="79">
        <f t="shared" si="46"/>
        <v>7690.8819762765861</v>
      </c>
      <c r="H348" s="79">
        <f t="shared" si="46"/>
        <v>6342.266334054485</v>
      </c>
      <c r="I348" s="79">
        <f t="shared" si="46"/>
        <v>5446.2218272066602</v>
      </c>
      <c r="J348" s="79">
        <f t="shared" si="46"/>
        <v>4808.7778395644918</v>
      </c>
      <c r="K348" s="79">
        <f t="shared" si="44"/>
        <v>4332.9472931599812</v>
      </c>
      <c r="L348" s="79">
        <f t="shared" si="42"/>
        <v>3964.8469348043664</v>
      </c>
      <c r="M348" s="79">
        <f t="shared" si="43"/>
        <v>3672.1454544654794</v>
      </c>
      <c r="N348" s="97"/>
      <c r="O348" s="98"/>
      <c r="P348" s="98"/>
      <c r="Q348" s="98"/>
      <c r="R348" s="99"/>
      <c r="S348" s="21"/>
    </row>
    <row r="349" spans="2:19" ht="15.5" hidden="1">
      <c r="B349" s="18"/>
      <c r="C349" s="78">
        <v>326000</v>
      </c>
      <c r="D349" s="79">
        <f t="shared" si="47"/>
        <v>0</v>
      </c>
      <c r="E349" s="79">
        <f t="shared" si="46"/>
        <v>14338.600446110811</v>
      </c>
      <c r="F349" s="79">
        <f t="shared" si="46"/>
        <v>9807.1461877730308</v>
      </c>
      <c r="G349" s="79">
        <f t="shared" si="46"/>
        <v>7714.5462285112844</v>
      </c>
      <c r="H349" s="79">
        <f t="shared" si="46"/>
        <v>6361.7809996977294</v>
      </c>
      <c r="I349" s="79">
        <f t="shared" si="46"/>
        <v>5462.9794328288344</v>
      </c>
      <c r="J349" s="79">
        <f t="shared" si="46"/>
        <v>4823.5740790708442</v>
      </c>
      <c r="K349" s="79">
        <f t="shared" si="44"/>
        <v>4346.2794386773967</v>
      </c>
      <c r="L349" s="79">
        <f t="shared" si="42"/>
        <v>3977.0464638345338</v>
      </c>
      <c r="M349" s="79">
        <f t="shared" si="43"/>
        <v>3683.4443635561424</v>
      </c>
      <c r="N349" s="97"/>
      <c r="O349" s="98"/>
      <c r="P349" s="98"/>
      <c r="Q349" s="98"/>
      <c r="R349" s="99"/>
      <c r="S349" s="21"/>
    </row>
    <row r="350" spans="2:19" ht="15.5" hidden="1">
      <c r="B350" s="18"/>
      <c r="C350" s="78">
        <v>327000</v>
      </c>
      <c r="D350" s="79">
        <f t="shared" si="47"/>
        <v>0</v>
      </c>
      <c r="E350" s="79">
        <f t="shared" si="46"/>
        <v>14382.583883062071</v>
      </c>
      <c r="F350" s="79">
        <f t="shared" si="46"/>
        <v>9837.2294582876748</v>
      </c>
      <c r="G350" s="79">
        <f t="shared" si="46"/>
        <v>7738.2104807459818</v>
      </c>
      <c r="H350" s="79">
        <f t="shared" si="46"/>
        <v>6381.2956653409738</v>
      </c>
      <c r="I350" s="79">
        <f t="shared" si="46"/>
        <v>5479.7370384510086</v>
      </c>
      <c r="J350" s="79">
        <f t="shared" si="46"/>
        <v>4838.3703185771965</v>
      </c>
      <c r="K350" s="79">
        <f t="shared" si="44"/>
        <v>4359.6115841948113</v>
      </c>
      <c r="L350" s="79">
        <f t="shared" si="42"/>
        <v>3989.2459928647008</v>
      </c>
      <c r="M350" s="79">
        <f t="shared" si="43"/>
        <v>3694.7432726468051</v>
      </c>
      <c r="N350" s="97"/>
      <c r="O350" s="98"/>
      <c r="P350" s="98"/>
      <c r="Q350" s="98"/>
      <c r="R350" s="99"/>
      <c r="S350" s="21"/>
    </row>
    <row r="351" spans="2:19" ht="15.5" hidden="1">
      <c r="B351" s="18"/>
      <c r="C351" s="78">
        <v>328000</v>
      </c>
      <c r="D351" s="79">
        <f t="shared" si="47"/>
        <v>0</v>
      </c>
      <c r="E351" s="79">
        <f t="shared" si="46"/>
        <v>14426.567320013331</v>
      </c>
      <c r="F351" s="79">
        <f t="shared" si="46"/>
        <v>9867.3127288023134</v>
      </c>
      <c r="G351" s="79">
        <f t="shared" si="46"/>
        <v>7761.8747329806793</v>
      </c>
      <c r="H351" s="79">
        <f t="shared" si="46"/>
        <v>6400.8103309842181</v>
      </c>
      <c r="I351" s="79">
        <f t="shared" si="46"/>
        <v>5496.4946440731837</v>
      </c>
      <c r="J351" s="79">
        <f t="shared" si="46"/>
        <v>4853.1665580835488</v>
      </c>
      <c r="K351" s="79">
        <f t="shared" si="44"/>
        <v>4372.9437297122267</v>
      </c>
      <c r="L351" s="79">
        <f t="shared" si="42"/>
        <v>4001.4455218948683</v>
      </c>
      <c r="M351" s="79">
        <f t="shared" si="43"/>
        <v>3706.0421817374686</v>
      </c>
      <c r="N351" s="97"/>
      <c r="O351" s="98"/>
      <c r="P351" s="98"/>
      <c r="Q351" s="98"/>
      <c r="R351" s="99"/>
      <c r="S351" s="21"/>
    </row>
    <row r="352" spans="2:19" ht="15.5" hidden="1">
      <c r="B352" s="18"/>
      <c r="C352" s="78">
        <v>329000</v>
      </c>
      <c r="D352" s="79">
        <f t="shared" si="47"/>
        <v>0</v>
      </c>
      <c r="E352" s="79">
        <f t="shared" si="46"/>
        <v>14470.550756964592</v>
      </c>
      <c r="F352" s="79">
        <f t="shared" si="46"/>
        <v>9897.3959993169574</v>
      </c>
      <c r="G352" s="79">
        <f t="shared" si="46"/>
        <v>7785.5389852153767</v>
      </c>
      <c r="H352" s="79">
        <f t="shared" si="46"/>
        <v>6420.3249966274634</v>
      </c>
      <c r="I352" s="79">
        <f t="shared" si="46"/>
        <v>5513.2522496953579</v>
      </c>
      <c r="J352" s="79">
        <f t="shared" si="46"/>
        <v>4867.9627975899011</v>
      </c>
      <c r="K352" s="79">
        <f t="shared" si="44"/>
        <v>4386.2758752296422</v>
      </c>
      <c r="L352" s="79">
        <f t="shared" si="42"/>
        <v>4013.6450509250358</v>
      </c>
      <c r="M352" s="79">
        <f t="shared" si="43"/>
        <v>3717.3410908281317</v>
      </c>
      <c r="N352" s="97"/>
      <c r="O352" s="98"/>
      <c r="P352" s="98"/>
      <c r="Q352" s="98"/>
      <c r="R352" s="99"/>
      <c r="S352" s="21"/>
    </row>
    <row r="353" spans="2:19" ht="15.5" hidden="1">
      <c r="B353" s="18"/>
      <c r="C353" s="78">
        <v>330000</v>
      </c>
      <c r="D353" s="79">
        <f t="shared" si="47"/>
        <v>0</v>
      </c>
      <c r="E353" s="79">
        <f t="shared" si="46"/>
        <v>14514.534193915852</v>
      </c>
      <c r="F353" s="79">
        <f t="shared" si="46"/>
        <v>9927.4792698315978</v>
      </c>
      <c r="G353" s="79">
        <f t="shared" si="46"/>
        <v>7809.2032374500732</v>
      </c>
      <c r="H353" s="79">
        <f t="shared" si="46"/>
        <v>6439.8396622707078</v>
      </c>
      <c r="I353" s="79">
        <f t="shared" si="46"/>
        <v>5530.0098553175321</v>
      </c>
      <c r="J353" s="79">
        <f t="shared" si="46"/>
        <v>4882.7590370962535</v>
      </c>
      <c r="K353" s="79">
        <f t="shared" si="44"/>
        <v>4399.6080207470577</v>
      </c>
      <c r="L353" s="79">
        <f t="shared" ref="L353:L375" si="48">PMT($L$11,$L$6,C353*(-1))</f>
        <v>4025.8445799552028</v>
      </c>
      <c r="M353" s="79">
        <f t="shared" ref="M353:M375" si="49">PMT($M$11,$M$6,C353*(-1))</f>
        <v>3728.6399999187943</v>
      </c>
      <c r="N353" s="97"/>
      <c r="O353" s="98"/>
      <c r="P353" s="98"/>
      <c r="Q353" s="98"/>
      <c r="R353" s="99"/>
      <c r="S353" s="21"/>
    </row>
    <row r="354" spans="2:19" ht="15.5" hidden="1">
      <c r="B354" s="18"/>
      <c r="C354" s="78">
        <v>331000</v>
      </c>
      <c r="D354" s="79">
        <f t="shared" si="47"/>
        <v>0</v>
      </c>
      <c r="E354" s="79">
        <f t="shared" si="46"/>
        <v>14558.517630867113</v>
      </c>
      <c r="F354" s="79">
        <f t="shared" si="46"/>
        <v>9957.5625403462363</v>
      </c>
      <c r="G354" s="79">
        <f t="shared" si="46"/>
        <v>7832.8674896847706</v>
      </c>
      <c r="H354" s="79">
        <f t="shared" si="46"/>
        <v>6459.3543279139521</v>
      </c>
      <c r="I354" s="79">
        <f t="shared" si="46"/>
        <v>5546.7674609397063</v>
      </c>
      <c r="J354" s="79">
        <f t="shared" si="46"/>
        <v>4897.5552766026058</v>
      </c>
      <c r="K354" s="79">
        <f t="shared" ref="K354:K375" si="50">PMT($K$11,$K$6,C354*(-1))</f>
        <v>4412.9401662644732</v>
      </c>
      <c r="L354" s="79">
        <f t="shared" si="48"/>
        <v>4038.0441089853703</v>
      </c>
      <c r="M354" s="79">
        <f t="shared" si="49"/>
        <v>3739.9389090094578</v>
      </c>
      <c r="N354" s="97"/>
      <c r="O354" s="98"/>
      <c r="P354" s="98"/>
      <c r="Q354" s="98"/>
      <c r="R354" s="99"/>
      <c r="S354" s="21"/>
    </row>
    <row r="355" spans="2:19" ht="15.5" hidden="1">
      <c r="B355" s="18"/>
      <c r="C355" s="78">
        <v>332000</v>
      </c>
      <c r="D355" s="79">
        <f t="shared" si="47"/>
        <v>0</v>
      </c>
      <c r="E355" s="79">
        <f t="shared" si="46"/>
        <v>14602.501067818372</v>
      </c>
      <c r="F355" s="79">
        <f t="shared" si="46"/>
        <v>9987.6458108608804</v>
      </c>
      <c r="G355" s="79">
        <f t="shared" si="46"/>
        <v>7856.531741919468</v>
      </c>
      <c r="H355" s="79">
        <f t="shared" si="46"/>
        <v>6478.8689935571965</v>
      </c>
      <c r="I355" s="79">
        <f t="shared" si="46"/>
        <v>5563.5250665618805</v>
      </c>
      <c r="J355" s="79">
        <f t="shared" si="46"/>
        <v>4912.3515161089581</v>
      </c>
      <c r="K355" s="79">
        <f t="shared" si="50"/>
        <v>4426.2723117818878</v>
      </c>
      <c r="L355" s="79">
        <f t="shared" si="48"/>
        <v>4050.2436380155373</v>
      </c>
      <c r="M355" s="79">
        <f t="shared" si="49"/>
        <v>3751.2378181001204</v>
      </c>
      <c r="N355" s="97"/>
      <c r="O355" s="98"/>
      <c r="P355" s="98"/>
      <c r="Q355" s="98"/>
      <c r="R355" s="99"/>
      <c r="S355" s="21"/>
    </row>
    <row r="356" spans="2:19" ht="15.5" hidden="1">
      <c r="B356" s="18"/>
      <c r="C356" s="78">
        <v>333000</v>
      </c>
      <c r="D356" s="79">
        <f t="shared" si="47"/>
        <v>0</v>
      </c>
      <c r="E356" s="79">
        <f t="shared" si="46"/>
        <v>14646.484504769631</v>
      </c>
      <c r="F356" s="79">
        <f t="shared" si="46"/>
        <v>10017.729081375521</v>
      </c>
      <c r="G356" s="79">
        <f t="shared" si="46"/>
        <v>7880.1959941541654</v>
      </c>
      <c r="H356" s="79">
        <f t="shared" si="46"/>
        <v>6498.3836592004409</v>
      </c>
      <c r="I356" s="79">
        <f t="shared" si="46"/>
        <v>5580.2826721840547</v>
      </c>
      <c r="J356" s="79">
        <f t="shared" si="46"/>
        <v>4927.1477556153104</v>
      </c>
      <c r="K356" s="79">
        <f t="shared" si="50"/>
        <v>4439.6044572993032</v>
      </c>
      <c r="L356" s="79">
        <f t="shared" si="48"/>
        <v>4062.4431670457047</v>
      </c>
      <c r="M356" s="79">
        <f t="shared" si="49"/>
        <v>3762.5367271907835</v>
      </c>
      <c r="N356" s="97"/>
      <c r="O356" s="98"/>
      <c r="P356" s="98"/>
      <c r="Q356" s="98"/>
      <c r="R356" s="99"/>
      <c r="S356" s="21"/>
    </row>
    <row r="357" spans="2:19" ht="15.5" hidden="1">
      <c r="B357" s="18"/>
      <c r="C357" s="78">
        <v>334000</v>
      </c>
      <c r="D357" s="79">
        <f t="shared" si="47"/>
        <v>0</v>
      </c>
      <c r="E357" s="79">
        <f t="shared" si="46"/>
        <v>14690.467941720892</v>
      </c>
      <c r="F357" s="79">
        <f t="shared" si="46"/>
        <v>10047.812351890163</v>
      </c>
      <c r="G357" s="79">
        <f t="shared" si="46"/>
        <v>7903.860246388861</v>
      </c>
      <c r="H357" s="79">
        <f t="shared" si="46"/>
        <v>6517.8983248436862</v>
      </c>
      <c r="I357" s="79">
        <f t="shared" si="46"/>
        <v>5597.0402778062298</v>
      </c>
      <c r="J357" s="79">
        <f t="shared" si="46"/>
        <v>4941.9439951216627</v>
      </c>
      <c r="K357" s="79">
        <f t="shared" si="50"/>
        <v>4452.9366028167187</v>
      </c>
      <c r="L357" s="79">
        <f t="shared" si="48"/>
        <v>4074.6426960758727</v>
      </c>
      <c r="M357" s="79">
        <f t="shared" si="49"/>
        <v>3773.835636281447</v>
      </c>
      <c r="N357" s="97"/>
      <c r="O357" s="98"/>
      <c r="P357" s="98"/>
      <c r="Q357" s="98"/>
      <c r="R357" s="99"/>
      <c r="S357" s="21"/>
    </row>
    <row r="358" spans="2:19" ht="15.5" hidden="1">
      <c r="B358" s="18"/>
      <c r="C358" s="86">
        <v>335000</v>
      </c>
      <c r="D358" s="87">
        <f t="shared" si="47"/>
        <v>0</v>
      </c>
      <c r="E358" s="79">
        <f t="shared" si="46"/>
        <v>14734.451378672153</v>
      </c>
      <c r="F358" s="79">
        <f t="shared" si="46"/>
        <v>10077.895622404803</v>
      </c>
      <c r="G358" s="79">
        <f t="shared" si="46"/>
        <v>7927.5244986235593</v>
      </c>
      <c r="H358" s="79">
        <f t="shared" si="46"/>
        <v>6537.4129904869305</v>
      </c>
      <c r="I358" s="79">
        <f t="shared" si="46"/>
        <v>5613.797883428404</v>
      </c>
      <c r="J358" s="79">
        <f t="shared" si="46"/>
        <v>4956.7402346280151</v>
      </c>
      <c r="K358" s="79">
        <f t="shared" si="50"/>
        <v>4466.2687483341342</v>
      </c>
      <c r="L358" s="79">
        <f t="shared" si="48"/>
        <v>4086.8422251060397</v>
      </c>
      <c r="M358" s="79">
        <f t="shared" si="49"/>
        <v>3785.1345453721096</v>
      </c>
      <c r="N358" s="97"/>
      <c r="O358" s="98"/>
      <c r="P358" s="98"/>
      <c r="Q358" s="98"/>
      <c r="R358" s="99"/>
      <c r="S358" s="21"/>
    </row>
    <row r="359" spans="2:19" ht="15.5" hidden="1">
      <c r="B359" s="18"/>
      <c r="C359" s="78">
        <v>336000</v>
      </c>
      <c r="D359" s="79">
        <f t="shared" si="47"/>
        <v>0</v>
      </c>
      <c r="E359" s="79">
        <f t="shared" si="46"/>
        <v>14778.434815623412</v>
      </c>
      <c r="F359" s="79">
        <f t="shared" si="46"/>
        <v>10107.978892919446</v>
      </c>
      <c r="G359" s="79">
        <f t="shared" si="46"/>
        <v>7951.1887508582568</v>
      </c>
      <c r="H359" s="79">
        <f t="shared" si="46"/>
        <v>6556.9276561301749</v>
      </c>
      <c r="I359" s="79">
        <f t="shared" si="46"/>
        <v>5630.5554890505773</v>
      </c>
      <c r="J359" s="79">
        <f t="shared" si="46"/>
        <v>4971.5364741343674</v>
      </c>
      <c r="K359" s="79">
        <f t="shared" si="50"/>
        <v>4479.6008938515497</v>
      </c>
      <c r="L359" s="79">
        <f t="shared" si="48"/>
        <v>4099.0417541362067</v>
      </c>
      <c r="M359" s="79">
        <f t="shared" si="49"/>
        <v>3796.4334544627723</v>
      </c>
      <c r="N359" s="97"/>
      <c r="O359" s="98"/>
      <c r="P359" s="98"/>
      <c r="Q359" s="98"/>
      <c r="R359" s="99"/>
      <c r="S359" s="21"/>
    </row>
    <row r="360" spans="2:19" ht="15.5" hidden="1">
      <c r="B360" s="18"/>
      <c r="C360" s="78">
        <v>337000</v>
      </c>
      <c r="D360" s="79">
        <f t="shared" si="47"/>
        <v>0</v>
      </c>
      <c r="E360" s="79">
        <f t="shared" si="46"/>
        <v>14822.418252574673</v>
      </c>
      <c r="F360" s="79">
        <f t="shared" si="46"/>
        <v>10138.062163434086</v>
      </c>
      <c r="G360" s="79">
        <f t="shared" si="46"/>
        <v>7974.8530030929542</v>
      </c>
      <c r="H360" s="79">
        <f t="shared" si="46"/>
        <v>6576.4423217734193</v>
      </c>
      <c r="I360" s="79">
        <f t="shared" si="46"/>
        <v>5647.3130946727533</v>
      </c>
      <c r="J360" s="79">
        <f t="shared" si="46"/>
        <v>4986.3327136407188</v>
      </c>
      <c r="K360" s="79">
        <f t="shared" si="50"/>
        <v>4492.9330393689652</v>
      </c>
      <c r="L360" s="79">
        <f t="shared" si="48"/>
        <v>4111.2412831663742</v>
      </c>
      <c r="M360" s="79">
        <f t="shared" si="49"/>
        <v>3807.7323635534353</v>
      </c>
      <c r="N360" s="97"/>
      <c r="O360" s="98"/>
      <c r="P360" s="98"/>
      <c r="Q360" s="98"/>
      <c r="R360" s="99"/>
      <c r="S360" s="21"/>
    </row>
    <row r="361" spans="2:19" ht="15.5" hidden="1">
      <c r="B361" s="18"/>
      <c r="C361" s="78">
        <v>338000</v>
      </c>
      <c r="D361" s="79">
        <f t="shared" si="47"/>
        <v>0</v>
      </c>
      <c r="E361" s="79">
        <f t="shared" si="46"/>
        <v>14866.401689525934</v>
      </c>
      <c r="F361" s="79">
        <f t="shared" si="46"/>
        <v>10168.145433948726</v>
      </c>
      <c r="G361" s="79">
        <f t="shared" si="46"/>
        <v>7998.5172553276498</v>
      </c>
      <c r="H361" s="79">
        <f t="shared" si="46"/>
        <v>6595.9569874166637</v>
      </c>
      <c r="I361" s="79">
        <f t="shared" si="46"/>
        <v>5664.0707002949266</v>
      </c>
      <c r="J361" s="79">
        <f t="shared" si="46"/>
        <v>5001.128953147072</v>
      </c>
      <c r="K361" s="79">
        <f t="shared" si="50"/>
        <v>4506.2651848863798</v>
      </c>
      <c r="L361" s="79">
        <f t="shared" si="48"/>
        <v>4123.4408121965416</v>
      </c>
      <c r="M361" s="79">
        <f t="shared" si="49"/>
        <v>3819.0312726440989</v>
      </c>
      <c r="N361" s="97"/>
      <c r="O361" s="98"/>
      <c r="P361" s="98"/>
      <c r="Q361" s="98"/>
      <c r="R361" s="99"/>
      <c r="S361" s="21"/>
    </row>
    <row r="362" spans="2:19" ht="15.5" hidden="1">
      <c r="B362" s="18"/>
      <c r="C362" s="78">
        <v>339000</v>
      </c>
      <c r="D362" s="79">
        <f t="shared" si="47"/>
        <v>0</v>
      </c>
      <c r="E362" s="79">
        <f t="shared" si="46"/>
        <v>14910.385126477193</v>
      </c>
      <c r="F362" s="79">
        <f t="shared" si="46"/>
        <v>10198.228704463369</v>
      </c>
      <c r="G362" s="79">
        <f t="shared" si="46"/>
        <v>8022.1815075623472</v>
      </c>
      <c r="H362" s="79">
        <f t="shared" si="46"/>
        <v>6615.4716530599089</v>
      </c>
      <c r="I362" s="79">
        <f t="shared" si="46"/>
        <v>5680.8283059171008</v>
      </c>
      <c r="J362" s="79">
        <f t="shared" si="46"/>
        <v>5015.9251926534243</v>
      </c>
      <c r="K362" s="79">
        <f t="shared" si="50"/>
        <v>4519.5973304037952</v>
      </c>
      <c r="L362" s="79">
        <f t="shared" si="48"/>
        <v>4135.6403412267091</v>
      </c>
      <c r="M362" s="79">
        <f t="shared" si="49"/>
        <v>3830.3301817347615</v>
      </c>
      <c r="N362" s="97"/>
      <c r="O362" s="98"/>
      <c r="P362" s="98"/>
      <c r="Q362" s="98"/>
      <c r="R362" s="99"/>
      <c r="S362" s="21"/>
    </row>
    <row r="363" spans="2:19" ht="15.5" hidden="1">
      <c r="B363" s="18"/>
      <c r="C363" s="78">
        <v>340000</v>
      </c>
      <c r="D363" s="79">
        <f t="shared" si="47"/>
        <v>0</v>
      </c>
      <c r="E363" s="79">
        <f t="shared" si="46"/>
        <v>14954.368563428454</v>
      </c>
      <c r="F363" s="79">
        <f t="shared" si="46"/>
        <v>10228.311974978009</v>
      </c>
      <c r="G363" s="79">
        <f t="shared" si="46"/>
        <v>8045.8457597970455</v>
      </c>
      <c r="H363" s="79">
        <f t="shared" si="46"/>
        <v>6634.9863187031533</v>
      </c>
      <c r="I363" s="79">
        <f t="shared" si="46"/>
        <v>5697.585911539275</v>
      </c>
      <c r="J363" s="79">
        <f t="shared" si="46"/>
        <v>5030.7214321597767</v>
      </c>
      <c r="K363" s="79">
        <f t="shared" si="50"/>
        <v>4532.9294759212107</v>
      </c>
      <c r="L363" s="79">
        <f t="shared" si="48"/>
        <v>4147.8398702568757</v>
      </c>
      <c r="M363" s="79">
        <f t="shared" si="49"/>
        <v>3841.6290908254246</v>
      </c>
      <c r="N363" s="97"/>
      <c r="O363" s="98"/>
      <c r="P363" s="98"/>
      <c r="Q363" s="98"/>
      <c r="R363" s="99"/>
      <c r="S363" s="21"/>
    </row>
    <row r="364" spans="2:19" ht="15.5" hidden="1">
      <c r="B364" s="18"/>
      <c r="C364" s="86">
        <v>345000</v>
      </c>
      <c r="D364" s="87">
        <f t="shared" si="47"/>
        <v>0</v>
      </c>
      <c r="E364" s="79">
        <f t="shared" si="46"/>
        <v>15174.285748184753</v>
      </c>
      <c r="F364" s="79">
        <f t="shared" si="46"/>
        <v>10378.728327551216</v>
      </c>
      <c r="G364" s="79">
        <f t="shared" si="46"/>
        <v>8164.1670209705317</v>
      </c>
      <c r="H364" s="79">
        <f t="shared" ref="E364:J375" si="51">PMT(H$11,H$6,$C364*(-1))</f>
        <v>6732.5596469193761</v>
      </c>
      <c r="I364" s="79">
        <f t="shared" si="51"/>
        <v>5781.3739396501469</v>
      </c>
      <c r="J364" s="79">
        <f t="shared" si="51"/>
        <v>5104.7026296915374</v>
      </c>
      <c r="K364" s="79">
        <f t="shared" si="50"/>
        <v>4599.5902035082872</v>
      </c>
      <c r="L364" s="79">
        <f t="shared" si="48"/>
        <v>4208.8375154077121</v>
      </c>
      <c r="M364" s="79">
        <f t="shared" si="49"/>
        <v>3898.1236362787399</v>
      </c>
      <c r="N364" s="97"/>
      <c r="O364" s="98"/>
      <c r="P364" s="98"/>
      <c r="Q364" s="98"/>
      <c r="R364" s="99"/>
      <c r="S364" s="21"/>
    </row>
    <row r="365" spans="2:19" ht="15.5" hidden="1">
      <c r="B365" s="18"/>
      <c r="C365" s="78">
        <v>350000</v>
      </c>
      <c r="D365" s="79">
        <f t="shared" si="47"/>
        <v>0</v>
      </c>
      <c r="E365" s="79">
        <f t="shared" si="51"/>
        <v>15394.202932941056</v>
      </c>
      <c r="F365" s="79">
        <f t="shared" si="51"/>
        <v>10529.144680124422</v>
      </c>
      <c r="G365" s="79">
        <f t="shared" si="51"/>
        <v>8282.4882821440169</v>
      </c>
      <c r="H365" s="79">
        <f t="shared" si="51"/>
        <v>6830.1329751355988</v>
      </c>
      <c r="I365" s="79">
        <f t="shared" si="51"/>
        <v>5865.1619677610197</v>
      </c>
      <c r="J365" s="79">
        <f t="shared" si="51"/>
        <v>5178.683827223299</v>
      </c>
      <c r="K365" s="79">
        <f t="shared" si="50"/>
        <v>4666.2509310953646</v>
      </c>
      <c r="L365" s="79">
        <f t="shared" si="48"/>
        <v>4269.8351605585485</v>
      </c>
      <c r="M365" s="79">
        <f t="shared" si="49"/>
        <v>3954.6181817320544</v>
      </c>
      <c r="N365" s="97"/>
      <c r="O365" s="98"/>
      <c r="P365" s="98"/>
      <c r="Q365" s="98"/>
      <c r="R365" s="99"/>
      <c r="S365" s="21"/>
    </row>
    <row r="366" spans="2:19" ht="15.5" hidden="1">
      <c r="B366" s="18"/>
      <c r="C366" s="86">
        <v>355000</v>
      </c>
      <c r="D366" s="87">
        <f t="shared" si="47"/>
        <v>0</v>
      </c>
      <c r="E366" s="79">
        <f t="shared" si="51"/>
        <v>15614.120117697355</v>
      </c>
      <c r="F366" s="79">
        <f t="shared" si="51"/>
        <v>10679.561032697628</v>
      </c>
      <c r="G366" s="79">
        <f t="shared" si="51"/>
        <v>8400.8095433175022</v>
      </c>
      <c r="H366" s="79">
        <f t="shared" si="51"/>
        <v>6927.7063033518225</v>
      </c>
      <c r="I366" s="79">
        <f t="shared" si="51"/>
        <v>5948.9499958718907</v>
      </c>
      <c r="J366" s="79">
        <f t="shared" si="51"/>
        <v>5252.6650247550606</v>
      </c>
      <c r="K366" s="79">
        <f t="shared" si="50"/>
        <v>4732.9116586824412</v>
      </c>
      <c r="L366" s="79">
        <f t="shared" si="48"/>
        <v>4330.832805709385</v>
      </c>
      <c r="M366" s="79">
        <f t="shared" si="49"/>
        <v>4011.1127271853697</v>
      </c>
      <c r="N366" s="97"/>
      <c r="O366" s="98"/>
      <c r="P366" s="98"/>
      <c r="Q366" s="98"/>
      <c r="R366" s="99"/>
      <c r="S366" s="21"/>
    </row>
    <row r="367" spans="2:19" ht="15.5" hidden="1">
      <c r="B367" s="18"/>
      <c r="C367" s="78">
        <v>360000</v>
      </c>
      <c r="D367" s="79">
        <f t="shared" si="47"/>
        <v>0</v>
      </c>
      <c r="E367" s="79">
        <f t="shared" si="51"/>
        <v>15834.037302453657</v>
      </c>
      <c r="F367" s="79">
        <f t="shared" si="51"/>
        <v>10829.977385270833</v>
      </c>
      <c r="G367" s="79">
        <f t="shared" si="51"/>
        <v>8519.1308044909892</v>
      </c>
      <c r="H367" s="79">
        <f t="shared" si="51"/>
        <v>7025.2796315680453</v>
      </c>
      <c r="I367" s="79">
        <f t="shared" si="51"/>
        <v>6032.7380239827626</v>
      </c>
      <c r="J367" s="79">
        <f t="shared" si="51"/>
        <v>5326.6462222868222</v>
      </c>
      <c r="K367" s="79">
        <f t="shared" si="50"/>
        <v>4799.5723862695177</v>
      </c>
      <c r="L367" s="79">
        <f t="shared" si="48"/>
        <v>4391.8304508602214</v>
      </c>
      <c r="M367" s="79">
        <f t="shared" si="49"/>
        <v>4067.6072726386847</v>
      </c>
      <c r="N367" s="97"/>
      <c r="O367" s="98"/>
      <c r="P367" s="98"/>
      <c r="Q367" s="98"/>
      <c r="R367" s="99"/>
      <c r="S367" s="21"/>
    </row>
    <row r="368" spans="2:19" ht="15.5" hidden="1">
      <c r="B368" s="18"/>
      <c r="C368" s="86">
        <v>365000</v>
      </c>
      <c r="D368" s="87">
        <f t="shared" si="47"/>
        <v>0</v>
      </c>
      <c r="E368" s="79">
        <f t="shared" si="51"/>
        <v>16053.954487209958</v>
      </c>
      <c r="F368" s="79">
        <f t="shared" si="51"/>
        <v>10980.393737844039</v>
      </c>
      <c r="G368" s="79">
        <f t="shared" si="51"/>
        <v>8637.4520656644745</v>
      </c>
      <c r="H368" s="79">
        <f t="shared" si="51"/>
        <v>7122.852959784268</v>
      </c>
      <c r="I368" s="79">
        <f t="shared" si="51"/>
        <v>6116.5260520936336</v>
      </c>
      <c r="J368" s="79">
        <f t="shared" si="51"/>
        <v>5400.6274198185829</v>
      </c>
      <c r="K368" s="79">
        <f t="shared" si="50"/>
        <v>4866.2331138565942</v>
      </c>
      <c r="L368" s="79">
        <f t="shared" si="48"/>
        <v>4452.8280960110578</v>
      </c>
      <c r="M368" s="79">
        <f t="shared" si="49"/>
        <v>4124.101818092</v>
      </c>
      <c r="N368" s="97"/>
      <c r="O368" s="98"/>
      <c r="P368" s="98"/>
      <c r="Q368" s="98"/>
      <c r="R368" s="99"/>
      <c r="S368" s="21"/>
    </row>
    <row r="369" spans="2:19" ht="15.5" hidden="1">
      <c r="B369" s="18"/>
      <c r="C369" s="78">
        <v>370000</v>
      </c>
      <c r="D369" s="79">
        <f t="shared" si="47"/>
        <v>0</v>
      </c>
      <c r="E369" s="79">
        <f t="shared" si="51"/>
        <v>16273.871671966257</v>
      </c>
      <c r="F369" s="79">
        <f t="shared" si="51"/>
        <v>11130.810090417244</v>
      </c>
      <c r="G369" s="79">
        <f t="shared" si="51"/>
        <v>8755.7733268379616</v>
      </c>
      <c r="H369" s="79">
        <f t="shared" si="51"/>
        <v>7220.4262880004908</v>
      </c>
      <c r="I369" s="79">
        <f t="shared" si="51"/>
        <v>6200.3140802045054</v>
      </c>
      <c r="J369" s="79">
        <f t="shared" si="51"/>
        <v>5474.6086173503445</v>
      </c>
      <c r="K369" s="79">
        <f t="shared" si="50"/>
        <v>4932.8938414436707</v>
      </c>
      <c r="L369" s="79">
        <f t="shared" si="48"/>
        <v>4513.8257411618943</v>
      </c>
      <c r="M369" s="79">
        <f t="shared" si="49"/>
        <v>4180.5963635453145</v>
      </c>
      <c r="N369" s="97"/>
      <c r="O369" s="98"/>
      <c r="P369" s="98"/>
      <c r="Q369" s="98"/>
      <c r="R369" s="99"/>
      <c r="S369" s="21"/>
    </row>
    <row r="370" spans="2:19" ht="15.5" hidden="1">
      <c r="B370" s="18"/>
      <c r="C370" s="86">
        <v>375000</v>
      </c>
      <c r="D370" s="87">
        <f t="shared" si="47"/>
        <v>0</v>
      </c>
      <c r="E370" s="79">
        <f t="shared" si="51"/>
        <v>16493.78885672256</v>
      </c>
      <c r="F370" s="79">
        <f t="shared" si="51"/>
        <v>11281.226442990452</v>
      </c>
      <c r="G370" s="79">
        <f t="shared" si="51"/>
        <v>8874.0945880114468</v>
      </c>
      <c r="H370" s="79">
        <f t="shared" si="51"/>
        <v>7317.9996162167135</v>
      </c>
      <c r="I370" s="79">
        <f t="shared" si="51"/>
        <v>6284.1021083153782</v>
      </c>
      <c r="J370" s="79">
        <f t="shared" si="51"/>
        <v>5548.5898148821061</v>
      </c>
      <c r="K370" s="79">
        <f t="shared" si="50"/>
        <v>4999.5545690307472</v>
      </c>
      <c r="L370" s="79">
        <f t="shared" si="48"/>
        <v>4574.8233863127307</v>
      </c>
      <c r="M370" s="79">
        <f t="shared" si="49"/>
        <v>4237.0909089986299</v>
      </c>
      <c r="N370" s="97"/>
      <c r="O370" s="98"/>
      <c r="P370" s="98"/>
      <c r="Q370" s="98"/>
      <c r="R370" s="99"/>
      <c r="S370" s="21"/>
    </row>
    <row r="371" spans="2:19" ht="15.5" hidden="1">
      <c r="B371" s="18"/>
      <c r="C371" s="78">
        <v>380000</v>
      </c>
      <c r="D371" s="79">
        <f t="shared" si="47"/>
        <v>0</v>
      </c>
      <c r="E371" s="79">
        <f t="shared" si="51"/>
        <v>16713.706041478858</v>
      </c>
      <c r="F371" s="79">
        <f t="shared" si="51"/>
        <v>11431.642795563657</v>
      </c>
      <c r="G371" s="79">
        <f t="shared" si="51"/>
        <v>8992.4158491849321</v>
      </c>
      <c r="H371" s="79">
        <f t="shared" si="51"/>
        <v>7415.5729444329363</v>
      </c>
      <c r="I371" s="79">
        <f t="shared" si="51"/>
        <v>6367.8901364262492</v>
      </c>
      <c r="J371" s="79">
        <f t="shared" si="51"/>
        <v>5622.5710124138677</v>
      </c>
      <c r="K371" s="79">
        <f t="shared" si="50"/>
        <v>5066.2152966178237</v>
      </c>
      <c r="L371" s="79">
        <f t="shared" si="48"/>
        <v>4635.8210314635671</v>
      </c>
      <c r="M371" s="79">
        <f t="shared" si="49"/>
        <v>4293.5854544519452</v>
      </c>
      <c r="N371" s="97"/>
      <c r="O371" s="98"/>
      <c r="P371" s="98"/>
      <c r="Q371" s="98"/>
      <c r="R371" s="99"/>
      <c r="S371" s="21"/>
    </row>
    <row r="372" spans="2:19" ht="15.5" hidden="1">
      <c r="B372" s="18"/>
      <c r="C372" s="86">
        <v>385000</v>
      </c>
      <c r="D372" s="87">
        <f t="shared" si="47"/>
        <v>0</v>
      </c>
      <c r="E372" s="79">
        <f t="shared" si="51"/>
        <v>16933.623226235162</v>
      </c>
      <c r="F372" s="79">
        <f t="shared" si="51"/>
        <v>11582.059148136863</v>
      </c>
      <c r="G372" s="79">
        <f t="shared" si="51"/>
        <v>9110.7371103584192</v>
      </c>
      <c r="H372" s="79">
        <f t="shared" si="51"/>
        <v>7513.1462726491591</v>
      </c>
      <c r="I372" s="79">
        <f t="shared" si="51"/>
        <v>6451.6781645371211</v>
      </c>
      <c r="J372" s="79">
        <f t="shared" si="51"/>
        <v>5696.5522099456293</v>
      </c>
      <c r="K372" s="79">
        <f t="shared" si="50"/>
        <v>5132.8760242049011</v>
      </c>
      <c r="L372" s="79">
        <f t="shared" si="48"/>
        <v>4696.8186766144036</v>
      </c>
      <c r="M372" s="79">
        <f t="shared" si="49"/>
        <v>4350.0799999052606</v>
      </c>
      <c r="N372" s="97"/>
      <c r="O372" s="98"/>
      <c r="P372" s="98"/>
      <c r="Q372" s="98"/>
      <c r="R372" s="99"/>
      <c r="S372" s="21"/>
    </row>
    <row r="373" spans="2:19" ht="15.5" hidden="1">
      <c r="B373" s="18"/>
      <c r="C373" s="78">
        <v>390000</v>
      </c>
      <c r="D373" s="79">
        <f t="shared" si="47"/>
        <v>0</v>
      </c>
      <c r="E373" s="79">
        <f t="shared" si="51"/>
        <v>17153.54041099146</v>
      </c>
      <c r="F373" s="79">
        <f t="shared" si="51"/>
        <v>11732.475500710068</v>
      </c>
      <c r="G373" s="79">
        <f t="shared" si="51"/>
        <v>9229.0583715319044</v>
      </c>
      <c r="H373" s="79">
        <f t="shared" si="51"/>
        <v>7610.7196008653818</v>
      </c>
      <c r="I373" s="79">
        <f t="shared" si="51"/>
        <v>6535.4661926479921</v>
      </c>
      <c r="J373" s="79">
        <f t="shared" si="51"/>
        <v>5770.5334074773909</v>
      </c>
      <c r="K373" s="79">
        <f t="shared" si="50"/>
        <v>5199.5367517919776</v>
      </c>
      <c r="L373" s="79">
        <f t="shared" si="48"/>
        <v>4757.81632176524</v>
      </c>
      <c r="M373" s="79">
        <f t="shared" si="49"/>
        <v>4406.5745453585751</v>
      </c>
      <c r="N373" s="97"/>
      <c r="O373" s="98"/>
      <c r="P373" s="98"/>
      <c r="Q373" s="98"/>
      <c r="R373" s="99"/>
      <c r="S373" s="21"/>
    </row>
    <row r="374" spans="2:19" ht="15.5" hidden="1">
      <c r="B374" s="18"/>
      <c r="C374" s="86">
        <v>395000</v>
      </c>
      <c r="D374" s="87">
        <f t="shared" si="47"/>
        <v>0</v>
      </c>
      <c r="E374" s="79">
        <f t="shared" si="51"/>
        <v>17373.457595747761</v>
      </c>
      <c r="F374" s="79">
        <f t="shared" si="51"/>
        <v>11882.891853283274</v>
      </c>
      <c r="G374" s="79">
        <f t="shared" si="51"/>
        <v>9347.3796327053915</v>
      </c>
      <c r="H374" s="79">
        <f t="shared" si="51"/>
        <v>7708.2929290816046</v>
      </c>
      <c r="I374" s="79">
        <f t="shared" si="51"/>
        <v>6619.254220758864</v>
      </c>
      <c r="J374" s="79">
        <f t="shared" si="51"/>
        <v>5844.5146050091516</v>
      </c>
      <c r="K374" s="79">
        <f t="shared" si="50"/>
        <v>5266.1974793790541</v>
      </c>
      <c r="L374" s="79">
        <f t="shared" si="48"/>
        <v>4818.8139669160764</v>
      </c>
      <c r="M374" s="79">
        <f t="shared" si="49"/>
        <v>4463.0690908118904</v>
      </c>
      <c r="N374" s="97"/>
      <c r="O374" s="98"/>
      <c r="P374" s="98"/>
      <c r="Q374" s="98"/>
      <c r="R374" s="99"/>
      <c r="S374" s="21"/>
    </row>
    <row r="375" spans="2:19" ht="16" hidden="1" thickBot="1">
      <c r="B375" s="18"/>
      <c r="C375" s="78">
        <v>400000</v>
      </c>
      <c r="D375" s="79">
        <f t="shared" si="47"/>
        <v>0</v>
      </c>
      <c r="E375" s="79">
        <f t="shared" si="51"/>
        <v>17593.374780504062</v>
      </c>
      <c r="F375" s="79">
        <f t="shared" si="51"/>
        <v>12033.30820585648</v>
      </c>
      <c r="G375" s="79">
        <f t="shared" si="51"/>
        <v>9465.7008938788767</v>
      </c>
      <c r="H375" s="79">
        <f t="shared" si="51"/>
        <v>7805.8662572978274</v>
      </c>
      <c r="I375" s="79">
        <f t="shared" si="51"/>
        <v>6703.0422488697359</v>
      </c>
      <c r="J375" s="79">
        <f t="shared" si="51"/>
        <v>5918.4958025409132</v>
      </c>
      <c r="K375" s="79">
        <f t="shared" si="50"/>
        <v>5332.8582069661306</v>
      </c>
      <c r="L375" s="79">
        <f t="shared" si="48"/>
        <v>4879.8116120669129</v>
      </c>
      <c r="M375" s="79">
        <f t="shared" si="49"/>
        <v>4519.5636362652049</v>
      </c>
      <c r="N375" s="100"/>
      <c r="O375" s="101"/>
      <c r="P375" s="101"/>
      <c r="Q375" s="101"/>
      <c r="R375" s="102"/>
      <c r="S375" s="21"/>
    </row>
    <row r="376" spans="2:19" ht="15.5">
      <c r="B376" s="18"/>
      <c r="C376" s="103"/>
      <c r="D376" s="104"/>
      <c r="E376" s="104"/>
      <c r="F376" s="104"/>
      <c r="G376" s="104"/>
      <c r="H376" s="104"/>
      <c r="I376" s="104"/>
      <c r="J376" s="104"/>
      <c r="K376" s="104"/>
      <c r="L376" s="104"/>
      <c r="M376" s="105"/>
      <c r="N376" s="105"/>
      <c r="O376" s="105"/>
      <c r="P376" s="105"/>
      <c r="Q376" s="105"/>
      <c r="R376" s="105"/>
      <c r="S376" s="106"/>
    </row>
    <row r="377" spans="2:19" ht="15.5">
      <c r="B377" s="107"/>
      <c r="C377" s="108"/>
      <c r="D377" s="109"/>
      <c r="E377" s="109"/>
      <c r="F377" s="109"/>
      <c r="G377" s="109"/>
      <c r="H377" s="109"/>
      <c r="I377" s="109"/>
      <c r="J377" s="109"/>
      <c r="K377" s="109"/>
      <c r="L377" s="110"/>
      <c r="S377" s="111"/>
    </row>
    <row r="378" spans="2:19" ht="15.5">
      <c r="B378" s="112"/>
      <c r="C378" s="103"/>
      <c r="S378" s="113"/>
    </row>
    <row r="379" spans="2:19">
      <c r="B379" s="112"/>
      <c r="S379" s="113"/>
    </row>
    <row r="380" spans="2:19">
      <c r="B380" s="112"/>
      <c r="S380" s="113"/>
    </row>
    <row r="381" spans="2:19">
      <c r="B381" s="112"/>
      <c r="J381" s="114"/>
      <c r="S381" s="113"/>
    </row>
    <row r="382" spans="2:19">
      <c r="B382" s="112"/>
      <c r="C382" s="115"/>
      <c r="D382" s="115"/>
      <c r="E382" s="115"/>
      <c r="F382" s="115"/>
      <c r="G382" s="115"/>
      <c r="H382" s="115"/>
      <c r="I382" s="115"/>
      <c r="J382" s="115"/>
      <c r="K382" s="115"/>
      <c r="L382" s="115"/>
      <c r="M382" s="115"/>
      <c r="S382" s="113"/>
    </row>
    <row r="383" spans="2:19">
      <c r="B383" s="112"/>
      <c r="C383" s="115"/>
      <c r="D383" s="115"/>
      <c r="E383" s="115"/>
      <c r="F383" s="115"/>
      <c r="G383" s="115"/>
      <c r="H383" s="115"/>
      <c r="I383" s="115"/>
      <c r="J383" s="115"/>
      <c r="K383" s="115"/>
      <c r="L383" s="115"/>
      <c r="M383" s="115"/>
      <c r="S383" s="113"/>
    </row>
    <row r="384" spans="2:19">
      <c r="B384" s="112"/>
      <c r="C384" s="115"/>
      <c r="D384" s="115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S384" s="113"/>
    </row>
    <row r="385" spans="2:20">
      <c r="B385" s="112"/>
      <c r="C385" s="115"/>
      <c r="D385" s="115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S385" s="113"/>
      <c r="T385" s="116"/>
    </row>
    <row r="386" spans="2:20">
      <c r="B386" s="112"/>
      <c r="C386" s="115"/>
      <c r="D386" s="115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S386" s="113"/>
      <c r="T386" s="116"/>
    </row>
    <row r="387" spans="2:20">
      <c r="B387" s="112"/>
      <c r="C387" s="115"/>
      <c r="D387" s="115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S387" s="113"/>
      <c r="T387" s="116"/>
    </row>
    <row r="388" spans="2:20">
      <c r="B388" s="112"/>
      <c r="C388" s="115"/>
      <c r="D388" s="115"/>
      <c r="E388" s="115"/>
      <c r="F388" s="115"/>
      <c r="G388" s="115"/>
      <c r="H388" s="115"/>
      <c r="I388" s="115"/>
      <c r="J388" s="115"/>
      <c r="K388" s="115"/>
      <c r="L388" s="115"/>
      <c r="M388" s="115"/>
      <c r="S388" s="113"/>
    </row>
    <row r="389" spans="2:20">
      <c r="B389" s="112"/>
      <c r="C389" s="115"/>
      <c r="D389" s="115"/>
      <c r="E389" s="115"/>
      <c r="F389" s="115"/>
      <c r="G389" s="115"/>
      <c r="H389" s="115"/>
      <c r="I389" s="115"/>
      <c r="J389" s="115"/>
      <c r="K389" s="115"/>
      <c r="L389" s="115"/>
      <c r="M389" s="115"/>
      <c r="S389" s="113"/>
    </row>
    <row r="390" spans="2:20">
      <c r="B390" s="112"/>
      <c r="C390" s="115"/>
      <c r="D390" s="115"/>
      <c r="E390" s="115"/>
      <c r="F390" s="115"/>
      <c r="G390" s="115"/>
      <c r="H390" s="115"/>
      <c r="I390" s="115"/>
      <c r="J390" s="115"/>
      <c r="K390" s="115"/>
      <c r="L390" s="115"/>
      <c r="M390" s="115"/>
      <c r="S390" s="113"/>
    </row>
    <row r="391" spans="2:20">
      <c r="B391" s="112"/>
      <c r="C391" s="115"/>
      <c r="D391" s="115"/>
      <c r="E391" s="115"/>
      <c r="F391" s="115"/>
      <c r="G391" s="115"/>
      <c r="H391" s="115"/>
      <c r="I391" s="115"/>
      <c r="J391" s="115"/>
      <c r="K391" s="115"/>
      <c r="L391" s="115"/>
      <c r="M391" s="115"/>
      <c r="S391" s="113"/>
    </row>
    <row r="392" spans="2:20">
      <c r="B392" s="112"/>
      <c r="S392" s="113"/>
    </row>
    <row r="393" spans="2:20">
      <c r="B393" s="112"/>
      <c r="S393" s="113"/>
    </row>
    <row r="394" spans="2:20">
      <c r="B394" s="112"/>
      <c r="S394" s="113"/>
    </row>
    <row r="395" spans="2:20">
      <c r="B395" s="112"/>
      <c r="S395" s="113"/>
    </row>
    <row r="396" spans="2:20">
      <c r="B396" s="112"/>
      <c r="S396" s="113"/>
    </row>
    <row r="397" spans="2:20">
      <c r="B397" s="112"/>
      <c r="S397" s="113"/>
    </row>
    <row r="398" spans="2:20">
      <c r="B398" s="112"/>
      <c r="S398" s="113"/>
    </row>
    <row r="399" spans="2:20">
      <c r="B399" s="112"/>
      <c r="S399" s="113"/>
    </row>
    <row r="400" spans="2:20">
      <c r="B400" s="112"/>
      <c r="S400" s="113"/>
    </row>
    <row r="401" spans="2:19" ht="15" thickBot="1">
      <c r="B401" s="117"/>
      <c r="C401" s="118"/>
      <c r="D401" s="118"/>
      <c r="E401" s="118"/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18"/>
      <c r="R401" s="118"/>
      <c r="S401" s="119"/>
    </row>
  </sheetData>
  <sheetProtection algorithmName="SHA-512" hashValue="luUT5zqu6y1td+heHjoob31mhucaPZC7CLIKtLtz4Lly6FAT84jj3mGZmQxDhaagduf4nKIknuApYNuJZfWZMw==" saltValue="FcP0irYuYV2zrWW6VjGi6Q==" spinCount="100000" sheet="1" objects="1" scenarios="1"/>
  <mergeCells count="30">
    <mergeCell ref="J18:M18"/>
    <mergeCell ref="AE24:AE27"/>
    <mergeCell ref="AF24:AF25"/>
    <mergeCell ref="J25:M25"/>
    <mergeCell ref="AF26:AF27"/>
    <mergeCell ref="J27:M27"/>
    <mergeCell ref="J19:M19"/>
    <mergeCell ref="AE20:AE23"/>
    <mergeCell ref="J21:M21"/>
    <mergeCell ref="C2:R2"/>
    <mergeCell ref="C4:G4"/>
    <mergeCell ref="C14:M14"/>
    <mergeCell ref="C15:M15"/>
    <mergeCell ref="C16:M16"/>
    <mergeCell ref="J23:M23"/>
    <mergeCell ref="AG20:AG21"/>
    <mergeCell ref="AG22:AG23"/>
    <mergeCell ref="AG24:AG25"/>
    <mergeCell ref="AF28:AF29"/>
    <mergeCell ref="AG28:AG29"/>
    <mergeCell ref="AF20:AF21"/>
    <mergeCell ref="AG26:AG27"/>
    <mergeCell ref="AF22:AF23"/>
    <mergeCell ref="AE28:AE31"/>
    <mergeCell ref="C29:M29"/>
    <mergeCell ref="E30:F30"/>
    <mergeCell ref="G30:M30"/>
    <mergeCell ref="N30:R30"/>
    <mergeCell ref="AF30:AF31"/>
    <mergeCell ref="AG30:AG31"/>
  </mergeCells>
  <dataValidations count="3">
    <dataValidation type="list" allowBlank="1" showInputMessage="1" showErrorMessage="1" sqref="J27:M27" xr:uid="{B2B85D82-6684-43DB-B3EF-C9F34BBEE54B}">
      <formula1>$AA$25:$AA$27</formula1>
    </dataValidation>
    <dataValidation type="list" allowBlank="1" showInputMessage="1" showErrorMessage="1" sqref="J25:M25" xr:uid="{296FC51E-C1DD-4373-80FC-5509808B6A65}">
      <formula1>$AA$21:$AA$22</formula1>
    </dataValidation>
    <dataValidation type="list" allowBlank="1" showInputMessage="1" showErrorMessage="1" sqref="J21" xr:uid="{94A3E0A0-632E-4658-BA05-31CEC8FBAF35}">
      <formula1>$AA$19:$AA$20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79A10-1B7B-494D-AC03-B9CBE0FD5090}">
  <dimension ref="A1:AK401"/>
  <sheetViews>
    <sheetView showGridLines="0" topLeftCell="A12" zoomScale="55" zoomScaleNormal="55" workbookViewId="0">
      <selection activeCell="AP58" sqref="AP58"/>
    </sheetView>
  </sheetViews>
  <sheetFormatPr defaultRowHeight="14.5"/>
  <cols>
    <col min="1" max="1" width="3.1796875" style="1" customWidth="1"/>
    <col min="2" max="2" width="7.81640625" style="1" customWidth="1"/>
    <col min="3" max="3" width="23.7265625" style="1" bestFit="1" customWidth="1"/>
    <col min="4" max="4" width="24" style="1" hidden="1" customWidth="1"/>
    <col min="5" max="6" width="16.6328125" style="1" customWidth="1"/>
    <col min="7" max="12" width="14.7265625" style="1" customWidth="1"/>
    <col min="13" max="13" width="14" style="1" customWidth="1"/>
    <col min="14" max="14" width="10.54296875" style="1" hidden="1" customWidth="1"/>
    <col min="15" max="18" width="10.453125" style="1" hidden="1" customWidth="1"/>
    <col min="19" max="19" width="8" style="1" customWidth="1"/>
    <col min="20" max="20" width="11.90625" style="1" hidden="1" customWidth="1"/>
    <col min="21" max="21" width="9.08984375" style="1" hidden="1" customWidth="1"/>
    <col min="22" max="22" width="12" style="1" hidden="1" customWidth="1"/>
    <col min="23" max="23" width="45.1796875" style="1" hidden="1" customWidth="1"/>
    <col min="24" max="24" width="3.36328125" style="1" hidden="1" customWidth="1"/>
    <col min="25" max="25" width="31.81640625" style="1" hidden="1" customWidth="1"/>
    <col min="26" max="26" width="3.36328125" style="1" hidden="1" customWidth="1"/>
    <col min="27" max="27" width="16.81640625" style="1" hidden="1" customWidth="1"/>
    <col min="28" max="28" width="6.6328125" style="1" hidden="1" customWidth="1"/>
    <col min="29" max="29" width="4.453125" style="1" hidden="1" customWidth="1"/>
    <col min="30" max="30" width="14.453125" style="1" hidden="1" customWidth="1"/>
    <col min="31" max="31" width="35.81640625" style="1" hidden="1" customWidth="1"/>
    <col min="32" max="32" width="14.6328125" style="1" hidden="1" customWidth="1"/>
    <col min="33" max="33" width="9.81640625" style="1" hidden="1" customWidth="1"/>
    <col min="34" max="34" width="13.6328125" style="1" hidden="1" customWidth="1"/>
    <col min="35" max="35" width="11.453125" style="1" hidden="1" customWidth="1"/>
    <col min="36" max="36" width="19.453125" style="1" hidden="1" customWidth="1"/>
    <col min="37" max="37" width="21.08984375" style="1" hidden="1" customWidth="1"/>
  </cols>
  <sheetData>
    <row r="1" spans="2:29" hidden="1"/>
    <row r="2" spans="2:29" ht="33.5" hidden="1">
      <c r="C2" s="148" t="s">
        <v>0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</row>
    <row r="3" spans="2:29" hidden="1"/>
    <row r="4" spans="2:29" ht="28.5" hidden="1">
      <c r="C4" s="149" t="s">
        <v>1</v>
      </c>
      <c r="D4" s="149"/>
      <c r="E4" s="149"/>
      <c r="F4" s="149"/>
      <c r="G4" s="149"/>
    </row>
    <row r="5" spans="2:29" hidden="1"/>
    <row r="6" spans="2:29" hidden="1">
      <c r="C6" s="2" t="s">
        <v>2</v>
      </c>
      <c r="D6" s="2">
        <v>12</v>
      </c>
      <c r="E6" s="2">
        <f t="shared" ref="E6:R6" si="0">12*E32</f>
        <v>24</v>
      </c>
      <c r="F6" s="2">
        <f t="shared" si="0"/>
        <v>36</v>
      </c>
      <c r="G6" s="2">
        <f t="shared" si="0"/>
        <v>48</v>
      </c>
      <c r="H6" s="2">
        <f t="shared" si="0"/>
        <v>60</v>
      </c>
      <c r="I6" s="2">
        <f t="shared" si="0"/>
        <v>72</v>
      </c>
      <c r="J6" s="2">
        <f t="shared" si="0"/>
        <v>84</v>
      </c>
      <c r="K6" s="2">
        <f t="shared" si="0"/>
        <v>96</v>
      </c>
      <c r="L6" s="2">
        <f t="shared" si="0"/>
        <v>108</v>
      </c>
      <c r="M6" s="2">
        <f t="shared" si="0"/>
        <v>120</v>
      </c>
      <c r="N6" s="2">
        <f t="shared" si="0"/>
        <v>132</v>
      </c>
      <c r="O6" s="2">
        <f t="shared" si="0"/>
        <v>144</v>
      </c>
      <c r="P6" s="2">
        <f t="shared" si="0"/>
        <v>156</v>
      </c>
      <c r="Q6" s="2">
        <f t="shared" si="0"/>
        <v>168</v>
      </c>
      <c r="R6" s="2">
        <f t="shared" si="0"/>
        <v>180</v>
      </c>
    </row>
    <row r="7" spans="2:29" ht="21" hidden="1">
      <c r="C7" s="3" t="s">
        <v>3</v>
      </c>
      <c r="D7" s="4">
        <v>2.5600000000000001E-2</v>
      </c>
      <c r="E7" s="4">
        <v>0.03</v>
      </c>
      <c r="F7" s="4">
        <v>0.03</v>
      </c>
      <c r="G7" s="4">
        <v>0.03</v>
      </c>
      <c r="H7" s="4">
        <v>0.03</v>
      </c>
      <c r="I7" s="4">
        <v>0.03</v>
      </c>
      <c r="J7" s="4">
        <v>0.03</v>
      </c>
      <c r="K7" s="4">
        <v>0.03</v>
      </c>
      <c r="L7" s="4">
        <v>0.03</v>
      </c>
      <c r="M7" s="4">
        <v>0.03</v>
      </c>
      <c r="N7" s="4">
        <v>2.5600000000000001E-2</v>
      </c>
      <c r="O7" s="4">
        <v>2.5600000000000001E-2</v>
      </c>
      <c r="P7" s="4">
        <v>2.5600000000000001E-2</v>
      </c>
      <c r="Q7" s="4">
        <v>2.5600000000000001E-2</v>
      </c>
      <c r="R7" s="4">
        <v>2.5600000000000001E-2</v>
      </c>
    </row>
    <row r="8" spans="2:29" ht="21" hidden="1">
      <c r="C8" s="5" t="s">
        <v>4</v>
      </c>
      <c r="D8" s="4">
        <f>E8</f>
        <v>3.15E-2</v>
      </c>
      <c r="E8" s="6">
        <f>VLOOKUP(V8,$AD$20:$AJ$172,7,0)</f>
        <v>3.15E-2</v>
      </c>
      <c r="F8" s="6">
        <f>E8</f>
        <v>3.15E-2</v>
      </c>
      <c r="G8" s="6">
        <f>VLOOKUP(V8,$AD$20:$AK$172,8,0)</f>
        <v>3.3500000000000002E-2</v>
      </c>
      <c r="H8" s="7">
        <f>G8</f>
        <v>3.3500000000000002E-2</v>
      </c>
      <c r="I8" s="7">
        <f>G8</f>
        <v>3.3500000000000002E-2</v>
      </c>
      <c r="J8" s="7">
        <f>G8</f>
        <v>3.3500000000000002E-2</v>
      </c>
      <c r="K8" s="7">
        <f>G8</f>
        <v>3.3500000000000002E-2</v>
      </c>
      <c r="L8" s="7">
        <f>G8</f>
        <v>3.3500000000000002E-2</v>
      </c>
      <c r="M8" s="7">
        <f>G8</f>
        <v>3.3500000000000002E-2</v>
      </c>
      <c r="N8" s="4">
        <v>2.4899999999999999E-2</v>
      </c>
      <c r="O8" s="4">
        <v>2.4899999999999999E-2</v>
      </c>
      <c r="P8" s="4">
        <v>2.4899999999999999E-2</v>
      </c>
      <c r="Q8" s="4">
        <v>2.4899999999999999E-2</v>
      </c>
      <c r="R8" s="4">
        <v>2.4899999999999999E-2</v>
      </c>
      <c r="V8" s="8" t="str">
        <f>V19&amp;V23&amp;V21&amp;V25&amp;V27</f>
        <v>P1T1WOR1S3</v>
      </c>
    </row>
    <row r="9" spans="2:29" ht="21" hidden="1">
      <c r="C9" s="3" t="s">
        <v>5</v>
      </c>
      <c r="D9" s="9">
        <f t="shared" ref="D9:R9" si="1">D7+D8</f>
        <v>5.7099999999999998E-2</v>
      </c>
      <c r="E9" s="9">
        <f>E7+E8</f>
        <v>6.1499999999999999E-2</v>
      </c>
      <c r="F9" s="9">
        <f t="shared" si="1"/>
        <v>6.1499999999999999E-2</v>
      </c>
      <c r="G9" s="9">
        <f t="shared" si="1"/>
        <v>6.3500000000000001E-2</v>
      </c>
      <c r="H9" s="10">
        <f t="shared" si="1"/>
        <v>6.3500000000000001E-2</v>
      </c>
      <c r="I9" s="10">
        <f t="shared" si="1"/>
        <v>6.3500000000000001E-2</v>
      </c>
      <c r="J9" s="10">
        <f t="shared" si="1"/>
        <v>6.3500000000000001E-2</v>
      </c>
      <c r="K9" s="10">
        <f t="shared" si="1"/>
        <v>6.3500000000000001E-2</v>
      </c>
      <c r="L9" s="10">
        <f t="shared" si="1"/>
        <v>6.3500000000000001E-2</v>
      </c>
      <c r="M9" s="10">
        <f t="shared" si="1"/>
        <v>6.3500000000000001E-2</v>
      </c>
      <c r="N9" s="11">
        <f t="shared" si="1"/>
        <v>5.0500000000000003E-2</v>
      </c>
      <c r="O9" s="11">
        <f t="shared" si="1"/>
        <v>5.0500000000000003E-2</v>
      </c>
      <c r="P9" s="11">
        <f t="shared" si="1"/>
        <v>5.0500000000000003E-2</v>
      </c>
      <c r="Q9" s="11">
        <f t="shared" si="1"/>
        <v>5.0500000000000003E-2</v>
      </c>
      <c r="R9" s="11">
        <f t="shared" si="1"/>
        <v>5.0500000000000003E-2</v>
      </c>
    </row>
    <row r="10" spans="2:29" hidden="1">
      <c r="C10" s="2" t="s">
        <v>6</v>
      </c>
      <c r="D10" s="2">
        <v>12</v>
      </c>
      <c r="E10" s="2">
        <v>12</v>
      </c>
      <c r="F10" s="2">
        <v>12</v>
      </c>
      <c r="G10" s="2">
        <v>12</v>
      </c>
      <c r="H10" s="2">
        <v>12</v>
      </c>
      <c r="I10" s="2">
        <v>12</v>
      </c>
      <c r="J10" s="2">
        <v>12</v>
      </c>
      <c r="K10" s="2">
        <v>12</v>
      </c>
      <c r="L10" s="2">
        <v>12</v>
      </c>
      <c r="M10" s="2">
        <v>12</v>
      </c>
      <c r="N10" s="2">
        <v>12</v>
      </c>
      <c r="O10" s="2">
        <v>12</v>
      </c>
      <c r="P10" s="2">
        <v>12</v>
      </c>
      <c r="Q10" s="2">
        <v>12</v>
      </c>
      <c r="R10" s="2">
        <v>12</v>
      </c>
    </row>
    <row r="11" spans="2:29" hidden="1">
      <c r="C11" s="12" t="s">
        <v>7</v>
      </c>
      <c r="D11" s="13">
        <f t="shared" ref="D11:R11" si="2">D9/D10</f>
        <v>4.7583333333333332E-3</v>
      </c>
      <c r="E11" s="13">
        <f>E9/E10</f>
        <v>5.1250000000000002E-3</v>
      </c>
      <c r="F11" s="13">
        <f t="shared" si="2"/>
        <v>5.1250000000000002E-3</v>
      </c>
      <c r="G11" s="13">
        <f t="shared" si="2"/>
        <v>5.2916666666666667E-3</v>
      </c>
      <c r="H11" s="13">
        <f t="shared" si="2"/>
        <v>5.2916666666666667E-3</v>
      </c>
      <c r="I11" s="13">
        <f t="shared" si="2"/>
        <v>5.2916666666666667E-3</v>
      </c>
      <c r="J11" s="13">
        <f t="shared" si="2"/>
        <v>5.2916666666666667E-3</v>
      </c>
      <c r="K11" s="13">
        <f t="shared" si="2"/>
        <v>5.2916666666666667E-3</v>
      </c>
      <c r="L11" s="13">
        <f>L9/L10</f>
        <v>5.2916666666666667E-3</v>
      </c>
      <c r="M11" s="13">
        <f t="shared" si="2"/>
        <v>5.2916666666666667E-3</v>
      </c>
      <c r="N11" s="13">
        <f t="shared" si="2"/>
        <v>4.2083333333333339E-3</v>
      </c>
      <c r="O11" s="13">
        <f t="shared" si="2"/>
        <v>4.2083333333333339E-3</v>
      </c>
      <c r="P11" s="13">
        <f t="shared" si="2"/>
        <v>4.2083333333333339E-3</v>
      </c>
      <c r="Q11" s="13">
        <f t="shared" si="2"/>
        <v>4.2083333333333339E-3</v>
      </c>
      <c r="R11" s="13">
        <f t="shared" si="2"/>
        <v>4.2083333333333339E-3</v>
      </c>
    </row>
    <row r="12" spans="2:29" ht="15" thickBot="1"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2:29" ht="15.5">
      <c r="B13" s="14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2:29" ht="15.5">
      <c r="B14" s="18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20"/>
      <c r="O14" s="20"/>
      <c r="P14" s="20"/>
      <c r="Q14" s="20"/>
      <c r="R14" s="20"/>
      <c r="S14" s="21"/>
      <c r="W14" s="22"/>
      <c r="X14" s="22"/>
      <c r="Y14" s="22"/>
      <c r="Z14" s="22"/>
      <c r="AA14" s="22"/>
      <c r="AB14" s="23"/>
      <c r="AC14" s="24"/>
    </row>
    <row r="15" spans="2:29" ht="18.5">
      <c r="B15" s="18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20"/>
      <c r="O15" s="20"/>
      <c r="P15" s="20"/>
      <c r="Q15" s="20"/>
      <c r="R15" s="20"/>
      <c r="S15" s="21"/>
      <c r="W15" s="25"/>
      <c r="X15" s="25"/>
      <c r="Y15" s="25"/>
      <c r="Z15" s="25"/>
      <c r="AA15" s="25"/>
      <c r="AB15" s="26"/>
      <c r="AC15" s="26"/>
    </row>
    <row r="16" spans="2:29" ht="15.5">
      <c r="B16" s="18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20"/>
      <c r="O16" s="20"/>
      <c r="P16" s="20"/>
      <c r="Q16" s="20"/>
      <c r="R16" s="20"/>
      <c r="S16" s="21"/>
      <c r="W16" s="25"/>
      <c r="X16" s="25"/>
      <c r="Y16" s="25"/>
      <c r="Z16" s="25"/>
      <c r="AA16" s="25"/>
      <c r="AB16" s="26"/>
      <c r="AC16" s="26"/>
    </row>
    <row r="17" spans="2:37" ht="15.5"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"/>
      <c r="O17" s="20"/>
      <c r="P17" s="20"/>
      <c r="Q17" s="20"/>
      <c r="R17" s="20"/>
      <c r="S17" s="21"/>
      <c r="W17" s="25"/>
      <c r="X17" s="25"/>
      <c r="Y17" s="25"/>
      <c r="Z17" s="25"/>
      <c r="AA17" s="25"/>
      <c r="AB17" s="27"/>
      <c r="AC17" s="27"/>
    </row>
    <row r="18" spans="2:37" ht="18.5" thickBot="1">
      <c r="B18" s="18"/>
      <c r="C18" s="28" t="s">
        <v>8</v>
      </c>
      <c r="D18" s="29"/>
      <c r="E18" s="29"/>
      <c r="F18" s="29"/>
      <c r="G18" s="29"/>
      <c r="H18" s="29"/>
      <c r="I18" s="29"/>
      <c r="J18" s="152" t="s">
        <v>9</v>
      </c>
      <c r="K18" s="152"/>
      <c r="L18" s="152"/>
      <c r="M18" s="152"/>
      <c r="N18" s="30"/>
      <c r="O18" s="30"/>
      <c r="P18" s="30"/>
      <c r="Q18" s="30"/>
      <c r="R18" s="30"/>
      <c r="S18" s="31"/>
      <c r="T18" s="32"/>
      <c r="U18" s="32"/>
      <c r="V18" s="32"/>
      <c r="W18" s="33"/>
      <c r="X18" s="33"/>
      <c r="Y18" s="33"/>
      <c r="Z18" s="33"/>
      <c r="AA18" s="33"/>
      <c r="AB18" s="34"/>
      <c r="AC18" s="34"/>
      <c r="AD18" s="32"/>
      <c r="AE18" s="32"/>
      <c r="AF18" s="32"/>
      <c r="AG18" s="32"/>
      <c r="AH18" s="32"/>
      <c r="AI18" s="32"/>
      <c r="AJ18" s="32"/>
      <c r="AK18" s="32"/>
    </row>
    <row r="19" spans="2:37" ht="18.5" thickBot="1">
      <c r="B19" s="18"/>
      <c r="C19" s="35">
        <v>1</v>
      </c>
      <c r="D19" s="36"/>
      <c r="E19" s="37" t="s">
        <v>10</v>
      </c>
      <c r="F19" s="37"/>
      <c r="G19" s="37"/>
      <c r="H19" s="37"/>
      <c r="I19" s="36"/>
      <c r="J19" s="140" t="s">
        <v>113</v>
      </c>
      <c r="K19" s="141"/>
      <c r="L19" s="141"/>
      <c r="M19" s="142"/>
      <c r="N19" s="30"/>
      <c r="O19" s="30"/>
      <c r="P19" s="30"/>
      <c r="Q19" s="30"/>
      <c r="R19" s="30"/>
      <c r="S19" s="31"/>
      <c r="T19" s="32"/>
      <c r="U19" s="32"/>
      <c r="V19" s="38" t="str">
        <f>VLOOKUP(J19,$W$19:$X$21,2,0)</f>
        <v>P1</v>
      </c>
      <c r="W19" s="39" t="s">
        <v>113</v>
      </c>
      <c r="X19" s="40" t="s">
        <v>13</v>
      </c>
      <c r="Y19" s="39" t="s">
        <v>112</v>
      </c>
      <c r="Z19" s="41" t="s">
        <v>15</v>
      </c>
      <c r="AA19" s="39" t="s">
        <v>16</v>
      </c>
      <c r="AB19" s="40" t="s">
        <v>17</v>
      </c>
      <c r="AC19" s="34"/>
      <c r="AD19" s="42" t="s">
        <v>18</v>
      </c>
      <c r="AE19" s="43" t="s">
        <v>19</v>
      </c>
      <c r="AF19" s="43" t="s">
        <v>20</v>
      </c>
      <c r="AG19" s="43" t="s">
        <v>123</v>
      </c>
      <c r="AH19" s="43" t="s">
        <v>21</v>
      </c>
      <c r="AI19" s="43" t="s">
        <v>22</v>
      </c>
      <c r="AJ19" s="44" t="s">
        <v>23</v>
      </c>
      <c r="AK19" s="44" t="s">
        <v>24</v>
      </c>
    </row>
    <row r="20" spans="2:37" ht="16" thickBot="1">
      <c r="B20" s="18"/>
      <c r="C20" s="45"/>
      <c r="D20" s="46"/>
      <c r="E20" s="46"/>
      <c r="F20" s="46"/>
      <c r="G20" s="46"/>
      <c r="H20" s="46"/>
      <c r="I20" s="46"/>
      <c r="J20" s="47"/>
      <c r="K20" s="47"/>
      <c r="L20" s="47"/>
      <c r="M20" s="47"/>
      <c r="N20" s="30"/>
      <c r="O20" s="30"/>
      <c r="P20" s="30"/>
      <c r="Q20" s="30"/>
      <c r="R20" s="30"/>
      <c r="S20" s="31"/>
      <c r="T20" s="32"/>
      <c r="U20" s="32"/>
      <c r="V20" s="38"/>
      <c r="W20" s="39"/>
      <c r="X20" s="40" t="s">
        <v>25</v>
      </c>
      <c r="Y20" s="39"/>
      <c r="Z20" s="41" t="s">
        <v>27</v>
      </c>
      <c r="AA20" s="39" t="s">
        <v>28</v>
      </c>
      <c r="AB20" s="40" t="s">
        <v>29</v>
      </c>
      <c r="AC20" s="34"/>
      <c r="AD20" s="48" t="s">
        <v>30</v>
      </c>
      <c r="AE20" s="137" t="s">
        <v>124</v>
      </c>
      <c r="AF20" s="158" t="s">
        <v>112</v>
      </c>
      <c r="AG20" s="158" t="s">
        <v>125</v>
      </c>
      <c r="AH20" s="39" t="s">
        <v>31</v>
      </c>
      <c r="AI20" s="39" t="s">
        <v>32</v>
      </c>
      <c r="AJ20" s="49">
        <v>2.1499999999999998E-2</v>
      </c>
      <c r="AK20" s="49">
        <v>2.9499999999999998E-2</v>
      </c>
    </row>
    <row r="21" spans="2:37" ht="18.5" thickBot="1">
      <c r="B21" s="18"/>
      <c r="C21" s="35">
        <v>2</v>
      </c>
      <c r="D21" s="36"/>
      <c r="E21" s="37" t="s">
        <v>33</v>
      </c>
      <c r="F21" s="36"/>
      <c r="G21" s="36"/>
      <c r="H21" s="36"/>
      <c r="I21" s="36"/>
      <c r="J21" s="140" t="s">
        <v>28</v>
      </c>
      <c r="K21" s="141"/>
      <c r="L21" s="141"/>
      <c r="M21" s="142"/>
      <c r="N21" s="30"/>
      <c r="O21" s="30"/>
      <c r="P21" s="30"/>
      <c r="Q21" s="30"/>
      <c r="R21" s="30"/>
      <c r="S21" s="31"/>
      <c r="T21" s="32"/>
      <c r="U21" s="32"/>
      <c r="V21" s="38" t="str">
        <f>VLOOKUP(J21,$AA$19:$AB$20,2,0)</f>
        <v>WO</v>
      </c>
      <c r="W21" s="39"/>
      <c r="X21" s="40" t="s">
        <v>34</v>
      </c>
      <c r="Y21" s="50"/>
      <c r="Z21" s="50"/>
      <c r="AA21" s="51" t="s">
        <v>110</v>
      </c>
      <c r="AB21" s="40" t="s">
        <v>36</v>
      </c>
      <c r="AC21" s="34"/>
      <c r="AD21" s="48" t="s">
        <v>37</v>
      </c>
      <c r="AE21" s="139"/>
      <c r="AF21" s="158"/>
      <c r="AG21" s="158"/>
      <c r="AH21" s="39" t="s">
        <v>38</v>
      </c>
      <c r="AI21" s="39" t="s">
        <v>32</v>
      </c>
      <c r="AJ21" s="49">
        <f>AJ20+1%</f>
        <v>3.15E-2</v>
      </c>
      <c r="AK21" s="49">
        <f>AK20+1%</f>
        <v>3.95E-2</v>
      </c>
    </row>
    <row r="22" spans="2:37" ht="16" customHeight="1" thickBot="1">
      <c r="B22" s="18"/>
      <c r="C22" s="45"/>
      <c r="D22" s="46"/>
      <c r="E22" s="46"/>
      <c r="F22" s="46"/>
      <c r="G22" s="46"/>
      <c r="H22" s="46"/>
      <c r="I22" s="46"/>
      <c r="J22" s="47"/>
      <c r="K22" s="47"/>
      <c r="L22" s="47"/>
      <c r="M22" s="47"/>
      <c r="N22" s="30"/>
      <c r="O22" s="30"/>
      <c r="P22" s="30"/>
      <c r="Q22" s="30"/>
      <c r="R22" s="30"/>
      <c r="S22" s="31"/>
      <c r="T22" s="32"/>
      <c r="U22" s="32"/>
      <c r="V22" s="38"/>
      <c r="W22" s="39"/>
      <c r="X22" s="40" t="s">
        <v>39</v>
      </c>
      <c r="Y22" s="50"/>
      <c r="Z22" s="50"/>
      <c r="AA22" s="51"/>
      <c r="AB22" s="52" t="s">
        <v>41</v>
      </c>
      <c r="AC22" s="34"/>
      <c r="AD22" s="48" t="s">
        <v>68</v>
      </c>
      <c r="AE22" s="137" t="s">
        <v>124</v>
      </c>
      <c r="AF22" s="158" t="s">
        <v>112</v>
      </c>
      <c r="AG22" s="158" t="s">
        <v>125</v>
      </c>
      <c r="AH22" s="39" t="s">
        <v>31</v>
      </c>
      <c r="AI22" s="39" t="s">
        <v>115</v>
      </c>
      <c r="AJ22" s="49">
        <v>2.2499999999999999E-2</v>
      </c>
      <c r="AK22" s="49">
        <v>2.6499999999999999E-2</v>
      </c>
    </row>
    <row r="23" spans="2:37" ht="18.5" thickBot="1">
      <c r="B23" s="18"/>
      <c r="C23" s="35">
        <v>3</v>
      </c>
      <c r="D23" s="36"/>
      <c r="E23" s="37" t="s">
        <v>43</v>
      </c>
      <c r="F23" s="36"/>
      <c r="G23" s="36"/>
      <c r="H23" s="36"/>
      <c r="I23" s="36"/>
      <c r="J23" s="140" t="s">
        <v>112</v>
      </c>
      <c r="K23" s="141"/>
      <c r="L23" s="141"/>
      <c r="M23" s="142"/>
      <c r="N23" s="30"/>
      <c r="O23" s="30"/>
      <c r="P23" s="30"/>
      <c r="Q23" s="30"/>
      <c r="R23" s="30"/>
      <c r="S23" s="31"/>
      <c r="T23" s="32"/>
      <c r="U23" s="32"/>
      <c r="V23" s="38" t="str">
        <f>VLOOKUP(J23,$Y$19:$Z$20,2,0)</f>
        <v>T1</v>
      </c>
      <c r="W23" s="39"/>
      <c r="X23" s="40" t="s">
        <v>45</v>
      </c>
      <c r="Y23" s="50"/>
      <c r="Z23" s="50"/>
      <c r="AA23" s="51"/>
      <c r="AB23" s="52" t="s">
        <v>46</v>
      </c>
      <c r="AC23" s="34"/>
      <c r="AD23" s="48" t="s">
        <v>69</v>
      </c>
      <c r="AE23" s="139"/>
      <c r="AF23" s="158"/>
      <c r="AG23" s="158"/>
      <c r="AH23" s="39" t="s">
        <v>38</v>
      </c>
      <c r="AI23" s="39" t="s">
        <v>115</v>
      </c>
      <c r="AJ23" s="49">
        <f>AJ22+1%</f>
        <v>3.2500000000000001E-2</v>
      </c>
      <c r="AK23" s="49">
        <f>AK22+1%</f>
        <v>3.6499999999999998E-2</v>
      </c>
    </row>
    <row r="24" spans="2:37" ht="18.5" thickBot="1">
      <c r="B24" s="18"/>
      <c r="C24" s="45"/>
      <c r="D24" s="36"/>
      <c r="E24" s="37"/>
      <c r="F24" s="36"/>
      <c r="G24" s="36"/>
      <c r="H24" s="36"/>
      <c r="I24" s="36"/>
      <c r="J24" s="53"/>
      <c r="K24" s="53"/>
      <c r="L24" s="53"/>
      <c r="M24" s="53"/>
      <c r="N24" s="30"/>
      <c r="O24" s="30"/>
      <c r="P24" s="30"/>
      <c r="Q24" s="30"/>
      <c r="R24" s="30"/>
      <c r="S24" s="31"/>
      <c r="T24" s="32"/>
      <c r="U24" s="32"/>
      <c r="V24" s="38"/>
      <c r="W24" s="39"/>
      <c r="X24" s="40" t="s">
        <v>48</v>
      </c>
      <c r="Y24" s="50"/>
      <c r="Z24" s="50"/>
      <c r="AA24" s="54"/>
      <c r="AB24" s="52" t="s">
        <v>49</v>
      </c>
      <c r="AC24" s="34"/>
      <c r="AD24" s="48" t="s">
        <v>76</v>
      </c>
      <c r="AE24" s="137" t="s">
        <v>124</v>
      </c>
      <c r="AF24" s="158" t="s">
        <v>112</v>
      </c>
      <c r="AG24" s="158" t="s">
        <v>125</v>
      </c>
      <c r="AH24" s="39" t="s">
        <v>31</v>
      </c>
      <c r="AI24" s="39" t="s">
        <v>121</v>
      </c>
      <c r="AJ24" s="49">
        <f>AJ20</f>
        <v>2.1499999999999998E-2</v>
      </c>
      <c r="AK24" s="49">
        <v>2.35E-2</v>
      </c>
    </row>
    <row r="25" spans="2:37" ht="18.5" thickBot="1">
      <c r="B25" s="18"/>
      <c r="C25" s="35">
        <v>4</v>
      </c>
      <c r="D25" s="36"/>
      <c r="E25" s="37" t="s">
        <v>50</v>
      </c>
      <c r="F25" s="36"/>
      <c r="G25" s="36"/>
      <c r="H25" s="36"/>
      <c r="I25" s="36"/>
      <c r="J25" s="140" t="s">
        <v>110</v>
      </c>
      <c r="K25" s="141"/>
      <c r="L25" s="141"/>
      <c r="M25" s="142"/>
      <c r="N25" s="55"/>
      <c r="O25" s="55"/>
      <c r="P25" s="55"/>
      <c r="Q25" s="55"/>
      <c r="R25" s="55"/>
      <c r="S25" s="31"/>
      <c r="T25" s="32"/>
      <c r="U25" s="32"/>
      <c r="V25" s="38" t="str">
        <f>VLOOKUP(J25,$AA$21:$AB$22,2,0)</f>
        <v>R1</v>
      </c>
      <c r="W25" s="50"/>
      <c r="X25" s="50"/>
      <c r="Y25" s="33"/>
      <c r="Z25" s="33"/>
      <c r="AA25" s="54" t="s">
        <v>51</v>
      </c>
      <c r="AB25" s="56" t="s">
        <v>52</v>
      </c>
      <c r="AC25" s="34"/>
      <c r="AD25" s="48" t="s">
        <v>77</v>
      </c>
      <c r="AE25" s="139"/>
      <c r="AF25" s="158"/>
      <c r="AG25" s="158"/>
      <c r="AH25" s="39" t="s">
        <v>38</v>
      </c>
      <c r="AI25" s="39" t="s">
        <v>121</v>
      </c>
      <c r="AJ25" s="49">
        <f>AJ24+1%</f>
        <v>3.15E-2</v>
      </c>
      <c r="AK25" s="49">
        <f>AK24+1%</f>
        <v>3.3500000000000002E-2</v>
      </c>
    </row>
    <row r="26" spans="2:37" ht="16" customHeight="1" thickBot="1">
      <c r="B26" s="18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55"/>
      <c r="O26" s="55"/>
      <c r="P26" s="55"/>
      <c r="Q26" s="55"/>
      <c r="R26" s="55"/>
      <c r="S26" s="31"/>
      <c r="T26" s="32"/>
      <c r="U26" s="32"/>
      <c r="V26" s="32"/>
      <c r="W26" s="50"/>
      <c r="X26" s="50"/>
      <c r="Y26" s="33"/>
      <c r="Z26" s="33"/>
      <c r="AA26" s="51" t="s">
        <v>53</v>
      </c>
      <c r="AB26" s="57" t="s">
        <v>54</v>
      </c>
      <c r="AC26" s="34"/>
      <c r="AD26" s="129"/>
      <c r="AE26" s="131"/>
      <c r="AF26" s="159"/>
      <c r="AG26" s="159"/>
      <c r="AH26" s="50"/>
      <c r="AI26" s="50"/>
      <c r="AJ26" s="132"/>
      <c r="AK26" s="132"/>
    </row>
    <row r="27" spans="2:37" ht="18.5" thickBot="1">
      <c r="B27" s="18"/>
      <c r="C27" s="58">
        <v>5</v>
      </c>
      <c r="D27" s="55"/>
      <c r="E27" s="37" t="s">
        <v>55</v>
      </c>
      <c r="F27" s="59"/>
      <c r="G27" s="55"/>
      <c r="H27" s="55"/>
      <c r="I27" s="55"/>
      <c r="J27" s="153" t="s">
        <v>56</v>
      </c>
      <c r="K27" s="154"/>
      <c r="L27" s="154"/>
      <c r="M27" s="155"/>
      <c r="N27" s="55"/>
      <c r="O27" s="55"/>
      <c r="P27" s="55"/>
      <c r="Q27" s="55"/>
      <c r="R27" s="55"/>
      <c r="S27" s="31"/>
      <c r="T27" s="32"/>
      <c r="U27" s="32"/>
      <c r="V27" s="38" t="str">
        <f>VLOOKUP(J27,$AA$25:$AB$27,2,0)</f>
        <v>S3</v>
      </c>
      <c r="W27" s="50"/>
      <c r="X27" s="50"/>
      <c r="Y27" s="33"/>
      <c r="Z27" s="33"/>
      <c r="AA27" s="60" t="s">
        <v>56</v>
      </c>
      <c r="AB27" s="56" t="s">
        <v>57</v>
      </c>
      <c r="AC27" s="34"/>
      <c r="AD27" s="129"/>
      <c r="AE27" s="131"/>
      <c r="AF27" s="159"/>
      <c r="AG27" s="159"/>
      <c r="AH27" s="50"/>
      <c r="AI27" s="50"/>
      <c r="AJ27" s="132"/>
      <c r="AK27" s="132"/>
    </row>
    <row r="28" spans="2:37" ht="16" thickBot="1">
      <c r="B28" s="1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55"/>
      <c r="O28" s="55"/>
      <c r="P28" s="55"/>
      <c r="Q28" s="55"/>
      <c r="R28" s="55"/>
      <c r="S28" s="31"/>
      <c r="T28" s="32"/>
      <c r="U28" s="32"/>
      <c r="V28" s="32"/>
      <c r="W28" s="50"/>
      <c r="X28" s="50"/>
      <c r="Y28" s="33"/>
      <c r="Z28" s="33"/>
      <c r="AA28" s="33"/>
      <c r="AB28" s="34"/>
      <c r="AC28" s="34"/>
      <c r="AD28" s="129"/>
      <c r="AE28" s="160"/>
      <c r="AF28" s="159"/>
      <c r="AG28" s="159"/>
      <c r="AH28" s="50"/>
      <c r="AI28" s="50"/>
      <c r="AJ28" s="132"/>
      <c r="AK28" s="132"/>
    </row>
    <row r="29" spans="2:37" ht="20.5" thickBot="1">
      <c r="B29" s="18"/>
      <c r="C29" s="143" t="s">
        <v>58</v>
      </c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61"/>
      <c r="O29" s="62"/>
      <c r="P29" s="62"/>
      <c r="Q29" s="62"/>
      <c r="R29" s="63"/>
      <c r="S29" s="31"/>
      <c r="T29" s="32"/>
      <c r="U29" s="32"/>
      <c r="V29" s="32"/>
      <c r="W29" s="50"/>
      <c r="X29" s="50"/>
      <c r="Y29" s="33"/>
      <c r="Z29" s="33"/>
      <c r="AA29" s="33"/>
      <c r="AB29" s="34"/>
      <c r="AC29" s="50"/>
      <c r="AD29" s="129"/>
      <c r="AE29" s="160"/>
      <c r="AF29" s="159"/>
      <c r="AG29" s="159"/>
      <c r="AH29" s="50"/>
      <c r="AI29" s="50"/>
      <c r="AJ29" s="132"/>
      <c r="AK29" s="132"/>
    </row>
    <row r="30" spans="2:37" ht="20.5" customHeight="1" thickBot="1">
      <c r="B30" s="18"/>
      <c r="C30" s="64" t="s">
        <v>59</v>
      </c>
      <c r="D30" s="65" t="s">
        <v>60</v>
      </c>
      <c r="E30" s="144" t="str">
        <f>"(K.A.S + "&amp;TEXT(E8*100,"0.00")&amp;"% = "&amp;TEXT(E9*100,"0.00")&amp;"%)"</f>
        <v>(K.A.S + 3.15% = 6.15%)</v>
      </c>
      <c r="F30" s="144"/>
      <c r="G30" s="145" t="str">
        <f>"(K.A.S + "&amp;TEXT(G8*100,"0.00")&amp;"% = "&amp;TEXT(G9*100,"0.00")&amp;"%)"</f>
        <v>(K.A.S + 3.35% = 6.35%)</v>
      </c>
      <c r="H30" s="145"/>
      <c r="I30" s="145"/>
      <c r="J30" s="145"/>
      <c r="K30" s="145"/>
      <c r="L30" s="145"/>
      <c r="M30" s="145"/>
      <c r="N30" s="146" t="s">
        <v>61</v>
      </c>
      <c r="O30" s="146"/>
      <c r="P30" s="146"/>
      <c r="Q30" s="146"/>
      <c r="R30" s="147"/>
      <c r="S30" s="21"/>
      <c r="W30" s="66"/>
      <c r="X30" s="66"/>
      <c r="Y30" s="25"/>
      <c r="Z30" s="25"/>
      <c r="AA30" s="25"/>
      <c r="AD30" s="129"/>
      <c r="AE30" s="160"/>
      <c r="AF30" s="159"/>
      <c r="AG30" s="159"/>
      <c r="AH30" s="50"/>
      <c r="AI30" s="50"/>
      <c r="AJ30" s="132"/>
      <c r="AK30" s="132"/>
    </row>
    <row r="31" spans="2:37" ht="36" hidden="1">
      <c r="B31" s="18"/>
      <c r="C31" s="64" t="s">
        <v>62</v>
      </c>
      <c r="D31" s="67"/>
      <c r="E31" s="68">
        <f>'[1]2'!B17</f>
        <v>2.8072000000000024E-2</v>
      </c>
      <c r="F31" s="68">
        <f>'[1]3'!B17</f>
        <v>2.793866666666666E-2</v>
      </c>
      <c r="G31" s="69">
        <f>'[1]4'!B17</f>
        <v>2.9636000000000013E-2</v>
      </c>
      <c r="H31" s="69">
        <f>'[1]5'!B17</f>
        <v>2.9775999999999987E-2</v>
      </c>
      <c r="I31" s="69">
        <f>'[1]6'!B17</f>
        <v>2.9953333333333314E-2</v>
      </c>
      <c r="J31" s="69">
        <f>'[1]7'!B17</f>
        <v>3.015885714285713E-2</v>
      </c>
      <c r="K31" s="69">
        <f>'[1]8'!B17</f>
        <v>3.0375999999999976E-2</v>
      </c>
      <c r="L31" s="69">
        <f>'[1]9'!B17</f>
        <v>3.0596888888888903E-2</v>
      </c>
      <c r="M31" s="69">
        <f>'[1]10'!B17</f>
        <v>3.0836000000000002E-2</v>
      </c>
      <c r="N31" s="70"/>
      <c r="O31" s="70"/>
      <c r="P31" s="70"/>
      <c r="Q31" s="70"/>
      <c r="R31" s="71"/>
      <c r="S31" s="21"/>
      <c r="W31" s="66"/>
      <c r="X31" s="66"/>
      <c r="Y31" s="25"/>
      <c r="Z31" s="25"/>
      <c r="AA31" s="25"/>
      <c r="AD31" s="129"/>
      <c r="AE31" s="160"/>
      <c r="AF31" s="159"/>
      <c r="AG31" s="159"/>
      <c r="AH31" s="50"/>
      <c r="AI31" s="50"/>
      <c r="AJ31" s="132"/>
      <c r="AK31" s="132"/>
    </row>
    <row r="32" spans="2:37" ht="93.5" thickBot="1">
      <c r="B32" s="18"/>
      <c r="C32" s="72" t="s">
        <v>63</v>
      </c>
      <c r="D32" s="73">
        <v>1</v>
      </c>
      <c r="E32" s="74">
        <v>2</v>
      </c>
      <c r="F32" s="74">
        <v>3</v>
      </c>
      <c r="G32" s="74">
        <v>4</v>
      </c>
      <c r="H32" s="74">
        <v>5</v>
      </c>
      <c r="I32" s="74">
        <v>6</v>
      </c>
      <c r="J32" s="74">
        <v>7</v>
      </c>
      <c r="K32" s="74">
        <v>8</v>
      </c>
      <c r="L32" s="74">
        <v>9</v>
      </c>
      <c r="M32" s="74">
        <v>10</v>
      </c>
      <c r="N32" s="75">
        <v>11</v>
      </c>
      <c r="O32" s="76">
        <v>12</v>
      </c>
      <c r="P32" s="76">
        <v>13</v>
      </c>
      <c r="Q32" s="76">
        <v>14</v>
      </c>
      <c r="R32" s="77">
        <v>15</v>
      </c>
      <c r="S32" s="21"/>
      <c r="W32" s="66"/>
      <c r="X32" s="66"/>
      <c r="Y32" s="25"/>
      <c r="Z32" s="25"/>
      <c r="AA32" s="25"/>
      <c r="AD32" s="120"/>
      <c r="AE32" s="125"/>
      <c r="AF32" s="128"/>
      <c r="AG32" s="66"/>
      <c r="AH32" s="50"/>
      <c r="AI32" s="123"/>
      <c r="AJ32" s="123"/>
    </row>
    <row r="33" spans="2:36" ht="15.5">
      <c r="B33" s="18"/>
      <c r="C33" s="78">
        <v>10000</v>
      </c>
      <c r="D33" s="79">
        <f>PMT(D$11,D$6,$C33*(-1))</f>
        <v>859.33193843967649</v>
      </c>
      <c r="E33" s="79">
        <f t="shared" ref="E33:J48" si="3">PMT(E$11,E$6,$C33*(-1))</f>
        <v>443.88230489866385</v>
      </c>
      <c r="F33" s="79">
        <f t="shared" si="3"/>
        <v>304.89949006762856</v>
      </c>
      <c r="G33" s="79">
        <f t="shared" si="3"/>
        <v>236.45832037636981</v>
      </c>
      <c r="H33" s="79">
        <f t="shared" si="3"/>
        <v>194.95965158354221</v>
      </c>
      <c r="I33" s="79">
        <f t="shared" si="3"/>
        <v>167.38603146611359</v>
      </c>
      <c r="J33" s="79">
        <f t="shared" si="3"/>
        <v>147.76923512468093</v>
      </c>
      <c r="K33" s="79">
        <f>PMT($K$11,$K$6,C33*(-1))</f>
        <v>133.12509696430473</v>
      </c>
      <c r="L33" s="79">
        <f t="shared" ref="L33:L96" si="4">PMT($L$11,$L$6,C33*(-1))</f>
        <v>121.79570085997626</v>
      </c>
      <c r="M33" s="79">
        <f t="shared" ref="M33:M96" si="5">PMT($M$11,$M$6,C33*(-1))</f>
        <v>112.78625633401849</v>
      </c>
      <c r="N33" s="80">
        <f t="shared" ref="N33:N96" si="6">PMT($N$11,$N$6,C33*(-1))</f>
        <v>98.892673477035245</v>
      </c>
      <c r="O33" s="81">
        <f t="shared" ref="O33:O96" si="7">PMT($O$11,$O$6,C33*(-1))</f>
        <v>92.740066254990012</v>
      </c>
      <c r="P33" s="81">
        <f t="shared" ref="P33:P96" si="8">PMT($P$11,$P$6,C33*(-1))</f>
        <v>87.560229057876882</v>
      </c>
      <c r="Q33" s="81">
        <f t="shared" ref="Q33:Q96" si="9">PMT($Q$11,$Q$6,C33*(-1))</f>
        <v>83.144558274553987</v>
      </c>
      <c r="R33" s="82">
        <f t="shared" ref="R33:R96" si="10">PMT($R$11,$R$6,C33*(-1))</f>
        <v>79.340067703333418</v>
      </c>
      <c r="S33" s="21"/>
      <c r="W33" s="66"/>
      <c r="X33" s="66"/>
      <c r="Y33" s="25"/>
      <c r="Z33" s="25"/>
      <c r="AA33" s="25"/>
      <c r="AB33" s="27"/>
      <c r="AC33" s="27"/>
      <c r="AD33" s="120"/>
      <c r="AE33" s="125"/>
      <c r="AF33" s="128"/>
      <c r="AG33" s="66"/>
      <c r="AH33" s="50"/>
      <c r="AI33" s="123"/>
      <c r="AJ33" s="123"/>
    </row>
    <row r="34" spans="2:36" ht="15.5" hidden="1">
      <c r="B34" s="18"/>
      <c r="C34" s="78">
        <v>11000</v>
      </c>
      <c r="D34" s="79">
        <f t="shared" ref="D34:J83" si="11">PMT(D$11,D$6,$C34*(-1))</f>
        <v>945.26513228364411</v>
      </c>
      <c r="E34" s="79">
        <f t="shared" si="3"/>
        <v>488.27053538853022</v>
      </c>
      <c r="F34" s="79">
        <f t="shared" si="3"/>
        <v>335.38943907439142</v>
      </c>
      <c r="G34" s="79">
        <f t="shared" si="3"/>
        <v>260.10415241400676</v>
      </c>
      <c r="H34" s="79">
        <f t="shared" si="3"/>
        <v>214.45561674189642</v>
      </c>
      <c r="I34" s="79">
        <f t="shared" si="3"/>
        <v>184.12463461272495</v>
      </c>
      <c r="J34" s="79">
        <f t="shared" si="3"/>
        <v>162.54615863714906</v>
      </c>
      <c r="K34" s="79">
        <f t="shared" ref="K34:K97" si="12">PMT($K$11,$K$6,C34*(-1))</f>
        <v>146.43760666073521</v>
      </c>
      <c r="L34" s="79">
        <f t="shared" si="4"/>
        <v>133.97527094597388</v>
      </c>
      <c r="M34" s="79">
        <f t="shared" si="5"/>
        <v>124.06488196742032</v>
      </c>
      <c r="N34" s="83">
        <f t="shared" si="6"/>
        <v>108.78194082473878</v>
      </c>
      <c r="O34" s="84">
        <f t="shared" si="7"/>
        <v>102.01407288048901</v>
      </c>
      <c r="P34" s="84">
        <f t="shared" si="8"/>
        <v>96.31625196366457</v>
      </c>
      <c r="Q34" s="84">
        <f t="shared" si="9"/>
        <v>91.459014102009377</v>
      </c>
      <c r="R34" s="85">
        <f t="shared" si="10"/>
        <v>87.274074473666758</v>
      </c>
      <c r="S34" s="21"/>
      <c r="W34" s="66"/>
      <c r="X34" s="66"/>
      <c r="Y34" s="25"/>
      <c r="Z34" s="25"/>
      <c r="AA34" s="25"/>
      <c r="AB34" s="27"/>
      <c r="AC34" s="27"/>
      <c r="AD34" s="120"/>
      <c r="AE34" s="125"/>
      <c r="AF34" s="128"/>
      <c r="AG34" s="66"/>
      <c r="AH34" s="50"/>
      <c r="AI34" s="123"/>
      <c r="AJ34" s="123"/>
    </row>
    <row r="35" spans="2:36" ht="15.5" hidden="1">
      <c r="B35" s="18"/>
      <c r="C35" s="78">
        <v>12000</v>
      </c>
      <c r="D35" s="79">
        <f t="shared" si="11"/>
        <v>1031.1983261276118</v>
      </c>
      <c r="E35" s="79">
        <f t="shared" si="3"/>
        <v>532.65876587839659</v>
      </c>
      <c r="F35" s="79">
        <f t="shared" si="3"/>
        <v>365.87938808115427</v>
      </c>
      <c r="G35" s="79">
        <f t="shared" si="3"/>
        <v>283.74998445164374</v>
      </c>
      <c r="H35" s="79">
        <f t="shared" si="3"/>
        <v>233.95158190025063</v>
      </c>
      <c r="I35" s="79">
        <f t="shared" si="3"/>
        <v>200.8632377593363</v>
      </c>
      <c r="J35" s="79">
        <f t="shared" si="3"/>
        <v>177.32308214961714</v>
      </c>
      <c r="K35" s="79">
        <f t="shared" si="12"/>
        <v>159.75011635716567</v>
      </c>
      <c r="L35" s="79">
        <f t="shared" si="4"/>
        <v>146.1548410319715</v>
      </c>
      <c r="M35" s="79">
        <f t="shared" si="5"/>
        <v>135.34350760082216</v>
      </c>
      <c r="N35" s="83">
        <f t="shared" si="6"/>
        <v>118.67120817244229</v>
      </c>
      <c r="O35" s="84">
        <f t="shared" si="7"/>
        <v>111.28807950598801</v>
      </c>
      <c r="P35" s="84">
        <f t="shared" si="8"/>
        <v>105.07227486945226</v>
      </c>
      <c r="Q35" s="84">
        <f t="shared" si="9"/>
        <v>99.773469929464781</v>
      </c>
      <c r="R35" s="85">
        <f t="shared" si="10"/>
        <v>95.208081244000098</v>
      </c>
      <c r="S35" s="21"/>
      <c r="W35" s="66"/>
      <c r="X35" s="66"/>
      <c r="Y35" s="25"/>
      <c r="Z35" s="25"/>
      <c r="AA35" s="25"/>
      <c r="AD35" s="120"/>
      <c r="AE35" s="125"/>
      <c r="AF35" s="128"/>
      <c r="AG35" s="66"/>
      <c r="AH35" s="50"/>
      <c r="AI35" s="123"/>
      <c r="AJ35" s="123"/>
    </row>
    <row r="36" spans="2:36" ht="15.5" hidden="1">
      <c r="B36" s="18"/>
      <c r="C36" s="78">
        <v>13000</v>
      </c>
      <c r="D36" s="79">
        <f t="shared" si="11"/>
        <v>1117.1315199715793</v>
      </c>
      <c r="E36" s="79">
        <f t="shared" si="3"/>
        <v>577.04699636826297</v>
      </c>
      <c r="F36" s="79">
        <f t="shared" si="3"/>
        <v>396.36933708791713</v>
      </c>
      <c r="G36" s="79">
        <f t="shared" si="3"/>
        <v>307.39581648928072</v>
      </c>
      <c r="H36" s="79">
        <f t="shared" si="3"/>
        <v>253.44754705860487</v>
      </c>
      <c r="I36" s="79">
        <f t="shared" si="3"/>
        <v>217.60184090594768</v>
      </c>
      <c r="J36" s="79">
        <f t="shared" si="3"/>
        <v>192.10000566208524</v>
      </c>
      <c r="K36" s="79">
        <f t="shared" si="12"/>
        <v>173.06262605359618</v>
      </c>
      <c r="L36" s="79">
        <f t="shared" si="4"/>
        <v>158.33441111796915</v>
      </c>
      <c r="M36" s="79">
        <f t="shared" si="5"/>
        <v>146.62213323422401</v>
      </c>
      <c r="N36" s="83">
        <f t="shared" si="6"/>
        <v>128.56047552014584</v>
      </c>
      <c r="O36" s="84">
        <f t="shared" si="7"/>
        <v>120.56208613148701</v>
      </c>
      <c r="P36" s="84">
        <f t="shared" si="8"/>
        <v>113.82829777523995</v>
      </c>
      <c r="Q36" s="84">
        <f t="shared" si="9"/>
        <v>108.08792575692017</v>
      </c>
      <c r="R36" s="85">
        <f t="shared" si="10"/>
        <v>103.14208801433344</v>
      </c>
      <c r="S36" s="21"/>
      <c r="W36" s="66"/>
      <c r="X36" s="66"/>
      <c r="Y36" s="25"/>
      <c r="Z36" s="25"/>
      <c r="AA36" s="25"/>
      <c r="AD36" s="115"/>
      <c r="AE36" s="66"/>
      <c r="AF36" s="66"/>
      <c r="AG36" s="66"/>
      <c r="AH36" s="66"/>
      <c r="AI36" s="124"/>
      <c r="AJ36" s="124"/>
    </row>
    <row r="37" spans="2:36" ht="15.5" hidden="1">
      <c r="B37" s="18"/>
      <c r="C37" s="78">
        <v>14000</v>
      </c>
      <c r="D37" s="79">
        <f t="shared" si="11"/>
        <v>1203.0647138155471</v>
      </c>
      <c r="E37" s="79">
        <f t="shared" si="3"/>
        <v>621.43522685812934</v>
      </c>
      <c r="F37" s="79">
        <f t="shared" si="3"/>
        <v>426.85928609467999</v>
      </c>
      <c r="G37" s="79">
        <f t="shared" si="3"/>
        <v>331.04164852691775</v>
      </c>
      <c r="H37" s="79">
        <f t="shared" si="3"/>
        <v>272.94351221695905</v>
      </c>
      <c r="I37" s="79">
        <f t="shared" si="3"/>
        <v>234.34044405255901</v>
      </c>
      <c r="J37" s="79">
        <f t="shared" si="3"/>
        <v>206.87692917455334</v>
      </c>
      <c r="K37" s="79">
        <f t="shared" si="12"/>
        <v>186.3751357500266</v>
      </c>
      <c r="L37" s="79">
        <f t="shared" si="4"/>
        <v>170.51398120396678</v>
      </c>
      <c r="M37" s="79">
        <f t="shared" si="5"/>
        <v>157.90075886762588</v>
      </c>
      <c r="N37" s="83">
        <f t="shared" si="6"/>
        <v>138.44974286784935</v>
      </c>
      <c r="O37" s="84">
        <f t="shared" si="7"/>
        <v>129.83609275698601</v>
      </c>
      <c r="P37" s="84">
        <f t="shared" si="8"/>
        <v>122.58432068102763</v>
      </c>
      <c r="Q37" s="84">
        <f t="shared" si="9"/>
        <v>116.40238158437558</v>
      </c>
      <c r="R37" s="85">
        <f t="shared" si="10"/>
        <v>111.07609478466678</v>
      </c>
      <c r="S37" s="21"/>
      <c r="W37" s="66"/>
      <c r="X37" s="66"/>
      <c r="Y37" s="25"/>
      <c r="Z37" s="25"/>
      <c r="AA37" s="25"/>
      <c r="AD37" s="120"/>
      <c r="AE37" s="125"/>
      <c r="AF37" s="128"/>
      <c r="AG37" s="66"/>
      <c r="AH37" s="50"/>
      <c r="AI37" s="123"/>
      <c r="AJ37" s="123"/>
    </row>
    <row r="38" spans="2:36" ht="15.5">
      <c r="B38" s="18"/>
      <c r="C38" s="86">
        <v>15000</v>
      </c>
      <c r="D38" s="87">
        <f t="shared" si="11"/>
        <v>1288.9979076595148</v>
      </c>
      <c r="E38" s="87">
        <f t="shared" si="3"/>
        <v>665.82345734799571</v>
      </c>
      <c r="F38" s="87">
        <f t="shared" si="3"/>
        <v>457.34923510144284</v>
      </c>
      <c r="G38" s="87">
        <f t="shared" si="3"/>
        <v>354.68748056455468</v>
      </c>
      <c r="H38" s="87">
        <f t="shared" si="3"/>
        <v>292.43947737531329</v>
      </c>
      <c r="I38" s="87">
        <f t="shared" si="3"/>
        <v>251.07904719917036</v>
      </c>
      <c r="J38" s="87">
        <f t="shared" si="3"/>
        <v>221.65385268702141</v>
      </c>
      <c r="K38" s="87">
        <f t="shared" si="12"/>
        <v>199.68764544645711</v>
      </c>
      <c r="L38" s="87">
        <f t="shared" si="4"/>
        <v>182.69355128996438</v>
      </c>
      <c r="M38" s="87">
        <f t="shared" si="5"/>
        <v>169.17938450102773</v>
      </c>
      <c r="N38" s="88">
        <f t="shared" si="6"/>
        <v>148.33901021555289</v>
      </c>
      <c r="O38" s="89">
        <f t="shared" si="7"/>
        <v>139.110099382485</v>
      </c>
      <c r="P38" s="89">
        <f t="shared" si="8"/>
        <v>131.34034358681532</v>
      </c>
      <c r="Q38" s="89">
        <f t="shared" si="9"/>
        <v>124.71683741183097</v>
      </c>
      <c r="R38" s="90">
        <f t="shared" si="10"/>
        <v>119.01010155500012</v>
      </c>
      <c r="S38" s="21"/>
      <c r="W38" s="66"/>
      <c r="X38" s="66"/>
      <c r="Y38" s="25"/>
      <c r="Z38" s="25"/>
      <c r="AA38" s="25"/>
      <c r="AD38" s="120"/>
      <c r="AE38" s="125"/>
      <c r="AF38" s="128"/>
      <c r="AG38" s="66"/>
      <c r="AH38" s="50"/>
      <c r="AI38" s="123"/>
      <c r="AJ38" s="123"/>
    </row>
    <row r="39" spans="2:36" ht="15.5" hidden="1">
      <c r="B39" s="18"/>
      <c r="C39" s="78">
        <v>16000</v>
      </c>
      <c r="D39" s="79">
        <f t="shared" si="11"/>
        <v>1374.9311015034823</v>
      </c>
      <c r="E39" s="79">
        <f t="shared" si="3"/>
        <v>710.21168783786209</v>
      </c>
      <c r="F39" s="79">
        <f t="shared" si="3"/>
        <v>487.8391841082057</v>
      </c>
      <c r="G39" s="79">
        <f t="shared" si="3"/>
        <v>378.33331260219171</v>
      </c>
      <c r="H39" s="79">
        <f t="shared" si="3"/>
        <v>311.93544253366753</v>
      </c>
      <c r="I39" s="79">
        <f t="shared" si="3"/>
        <v>267.81765034578171</v>
      </c>
      <c r="J39" s="79">
        <f t="shared" si="3"/>
        <v>236.43077619948951</v>
      </c>
      <c r="K39" s="79">
        <f t="shared" si="12"/>
        <v>213.00015514288759</v>
      </c>
      <c r="L39" s="79">
        <f t="shared" si="4"/>
        <v>194.87312137596203</v>
      </c>
      <c r="M39" s="79">
        <f t="shared" si="5"/>
        <v>180.45801013442957</v>
      </c>
      <c r="N39" s="83">
        <f t="shared" si="6"/>
        <v>158.2282775632564</v>
      </c>
      <c r="O39" s="84">
        <f t="shared" si="7"/>
        <v>148.38410600798403</v>
      </c>
      <c r="P39" s="84">
        <f t="shared" si="8"/>
        <v>140.09636649260301</v>
      </c>
      <c r="Q39" s="84">
        <f t="shared" si="9"/>
        <v>133.03129323928636</v>
      </c>
      <c r="R39" s="85">
        <f t="shared" si="10"/>
        <v>126.94410832533347</v>
      </c>
      <c r="S39" s="21"/>
      <c r="W39" s="66"/>
      <c r="X39" s="66"/>
      <c r="Y39" s="25"/>
      <c r="Z39" s="25"/>
      <c r="AA39" s="25"/>
      <c r="AD39" s="120"/>
      <c r="AE39" s="125"/>
      <c r="AF39" s="128"/>
      <c r="AG39" s="66"/>
      <c r="AH39" s="50"/>
      <c r="AI39" s="123"/>
      <c r="AJ39" s="123"/>
    </row>
    <row r="40" spans="2:36" ht="15.5" hidden="1">
      <c r="B40" s="18"/>
      <c r="C40" s="78">
        <v>17000</v>
      </c>
      <c r="D40" s="79">
        <f t="shared" si="11"/>
        <v>1460.8642953474498</v>
      </c>
      <c r="E40" s="79">
        <f t="shared" si="3"/>
        <v>754.59991832772846</v>
      </c>
      <c r="F40" s="79">
        <f t="shared" si="3"/>
        <v>518.3291331149685</v>
      </c>
      <c r="G40" s="79">
        <f t="shared" si="3"/>
        <v>401.97914463982863</v>
      </c>
      <c r="H40" s="79">
        <f t="shared" si="3"/>
        <v>331.43140769202171</v>
      </c>
      <c r="I40" s="79">
        <f t="shared" si="3"/>
        <v>284.55625349239307</v>
      </c>
      <c r="J40" s="79">
        <f t="shared" si="3"/>
        <v>251.20769971195764</v>
      </c>
      <c r="K40" s="79">
        <f t="shared" si="12"/>
        <v>226.31266483931805</v>
      </c>
      <c r="L40" s="79">
        <f t="shared" si="4"/>
        <v>207.05269146195963</v>
      </c>
      <c r="M40" s="79">
        <f t="shared" si="5"/>
        <v>191.73663576783142</v>
      </c>
      <c r="N40" s="83">
        <f t="shared" si="6"/>
        <v>168.11754491095994</v>
      </c>
      <c r="O40" s="84">
        <f t="shared" si="7"/>
        <v>157.658112633483</v>
      </c>
      <c r="P40" s="84">
        <f t="shared" si="8"/>
        <v>148.85238939839067</v>
      </c>
      <c r="Q40" s="84">
        <f t="shared" si="9"/>
        <v>141.34574906674177</v>
      </c>
      <c r="R40" s="85">
        <f t="shared" si="10"/>
        <v>134.8781150956668</v>
      </c>
      <c r="S40" s="21"/>
      <c r="W40" s="66"/>
      <c r="X40" s="66"/>
      <c r="Y40" s="25"/>
      <c r="Z40" s="25"/>
      <c r="AA40" s="25"/>
      <c r="AD40" s="120"/>
      <c r="AE40" s="125"/>
      <c r="AF40" s="128"/>
      <c r="AG40" s="66"/>
      <c r="AH40" s="50"/>
      <c r="AI40" s="123"/>
      <c r="AJ40" s="123"/>
    </row>
    <row r="41" spans="2:36" ht="15.5" hidden="1">
      <c r="B41" s="18"/>
      <c r="C41" s="78">
        <v>18000</v>
      </c>
      <c r="D41" s="79">
        <f t="shared" si="11"/>
        <v>1546.7974891914178</v>
      </c>
      <c r="E41" s="79">
        <f t="shared" si="3"/>
        <v>798.98814881759495</v>
      </c>
      <c r="F41" s="79">
        <f t="shared" si="3"/>
        <v>548.81908212173141</v>
      </c>
      <c r="G41" s="79">
        <f t="shared" si="3"/>
        <v>425.62497667746567</v>
      </c>
      <c r="H41" s="79">
        <f t="shared" si="3"/>
        <v>350.92737285037595</v>
      </c>
      <c r="I41" s="79">
        <f t="shared" si="3"/>
        <v>301.29485663900442</v>
      </c>
      <c r="J41" s="79">
        <f t="shared" si="3"/>
        <v>265.98462322442572</v>
      </c>
      <c r="K41" s="79">
        <f t="shared" si="12"/>
        <v>239.62517453574853</v>
      </c>
      <c r="L41" s="79">
        <f t="shared" si="4"/>
        <v>219.23226154795728</v>
      </c>
      <c r="M41" s="79">
        <f t="shared" si="5"/>
        <v>203.01526140123323</v>
      </c>
      <c r="N41" s="83">
        <f t="shared" si="6"/>
        <v>178.00681225866347</v>
      </c>
      <c r="O41" s="84">
        <f t="shared" si="7"/>
        <v>166.93211925898203</v>
      </c>
      <c r="P41" s="84">
        <f t="shared" si="8"/>
        <v>157.60841230417839</v>
      </c>
      <c r="Q41" s="84">
        <f t="shared" si="9"/>
        <v>149.66020489419716</v>
      </c>
      <c r="R41" s="85">
        <f t="shared" si="10"/>
        <v>142.81212186600015</v>
      </c>
      <c r="S41" s="21"/>
      <c r="W41" s="66"/>
      <c r="X41" s="66"/>
      <c r="Y41" s="25"/>
      <c r="Z41" s="25"/>
      <c r="AA41" s="25"/>
      <c r="AD41" s="115"/>
      <c r="AE41" s="66"/>
      <c r="AF41" s="66"/>
      <c r="AG41" s="66"/>
      <c r="AH41" s="66"/>
      <c r="AI41" s="124"/>
      <c r="AJ41" s="124"/>
    </row>
    <row r="42" spans="2:36" ht="15.5" hidden="1">
      <c r="B42" s="18"/>
      <c r="C42" s="78">
        <v>19000</v>
      </c>
      <c r="D42" s="79">
        <f t="shared" si="11"/>
        <v>1632.7306830353853</v>
      </c>
      <c r="E42" s="79">
        <f t="shared" si="3"/>
        <v>843.37637930746121</v>
      </c>
      <c r="F42" s="79">
        <f t="shared" si="3"/>
        <v>579.30903112849421</v>
      </c>
      <c r="G42" s="79">
        <f t="shared" si="3"/>
        <v>449.27080871510265</v>
      </c>
      <c r="H42" s="79">
        <f t="shared" si="3"/>
        <v>370.42333800873018</v>
      </c>
      <c r="I42" s="79">
        <f t="shared" si="3"/>
        <v>318.03345978561583</v>
      </c>
      <c r="J42" s="79">
        <f t="shared" si="3"/>
        <v>280.76154673689382</v>
      </c>
      <c r="K42" s="79">
        <f t="shared" si="12"/>
        <v>252.93768423217898</v>
      </c>
      <c r="L42" s="79">
        <f t="shared" si="4"/>
        <v>231.41183163395488</v>
      </c>
      <c r="M42" s="79">
        <f t="shared" si="5"/>
        <v>214.29388703463511</v>
      </c>
      <c r="N42" s="83">
        <f t="shared" si="6"/>
        <v>187.89607960636698</v>
      </c>
      <c r="O42" s="84">
        <f t="shared" si="7"/>
        <v>176.206125884481</v>
      </c>
      <c r="P42" s="84">
        <f t="shared" si="8"/>
        <v>166.36443520996605</v>
      </c>
      <c r="Q42" s="84">
        <f t="shared" si="9"/>
        <v>157.97466072165258</v>
      </c>
      <c r="R42" s="85">
        <f t="shared" si="10"/>
        <v>150.74612863633348</v>
      </c>
      <c r="S42" s="21"/>
      <c r="W42" s="66"/>
      <c r="X42" s="66"/>
      <c r="Y42" s="25"/>
      <c r="Z42" s="25"/>
      <c r="AA42" s="25"/>
      <c r="AD42" s="120"/>
      <c r="AE42" s="125"/>
      <c r="AF42" s="128"/>
      <c r="AG42" s="66"/>
      <c r="AH42" s="50"/>
      <c r="AI42" s="123"/>
      <c r="AJ42" s="123"/>
    </row>
    <row r="43" spans="2:36" ht="15.5">
      <c r="B43" s="18"/>
      <c r="C43" s="78">
        <v>20000</v>
      </c>
      <c r="D43" s="79">
        <f t="shared" si="11"/>
        <v>1718.663876879353</v>
      </c>
      <c r="E43" s="79">
        <f t="shared" si="3"/>
        <v>887.76460979732769</v>
      </c>
      <c r="F43" s="79">
        <f t="shared" si="3"/>
        <v>609.79898013525712</v>
      </c>
      <c r="G43" s="79">
        <f t="shared" si="3"/>
        <v>472.91664075273962</v>
      </c>
      <c r="H43" s="79">
        <f t="shared" si="3"/>
        <v>389.91930316708442</v>
      </c>
      <c r="I43" s="79">
        <f t="shared" si="3"/>
        <v>334.77206293222719</v>
      </c>
      <c r="J43" s="79">
        <f t="shared" si="3"/>
        <v>295.53847024936186</v>
      </c>
      <c r="K43" s="79">
        <f t="shared" si="12"/>
        <v>266.25019392860946</v>
      </c>
      <c r="L43" s="79">
        <f t="shared" si="4"/>
        <v>243.59140171995253</v>
      </c>
      <c r="M43" s="79">
        <f t="shared" si="5"/>
        <v>225.57251266803698</v>
      </c>
      <c r="N43" s="88">
        <f t="shared" si="6"/>
        <v>197.78534695407049</v>
      </c>
      <c r="O43" s="89">
        <f t="shared" si="7"/>
        <v>185.48013250998002</v>
      </c>
      <c r="P43" s="89">
        <f t="shared" si="8"/>
        <v>175.12045811575376</v>
      </c>
      <c r="Q43" s="89">
        <f t="shared" si="9"/>
        <v>166.28911654910797</v>
      </c>
      <c r="R43" s="90">
        <f t="shared" si="10"/>
        <v>158.68013540666684</v>
      </c>
      <c r="S43" s="21"/>
      <c r="W43" s="66"/>
      <c r="X43" s="66"/>
      <c r="Y43" s="25"/>
      <c r="Z43" s="25"/>
      <c r="AA43" s="25"/>
      <c r="AD43" s="120"/>
      <c r="AE43" s="125"/>
      <c r="AF43" s="128"/>
      <c r="AG43" s="66"/>
      <c r="AH43" s="50"/>
      <c r="AI43" s="123"/>
      <c r="AJ43" s="123"/>
    </row>
    <row r="44" spans="2:36" ht="15.5" hidden="1">
      <c r="B44" s="18"/>
      <c r="C44" s="78">
        <v>21000</v>
      </c>
      <c r="D44" s="79">
        <f t="shared" si="11"/>
        <v>1804.5970707233205</v>
      </c>
      <c r="E44" s="79">
        <f t="shared" si="3"/>
        <v>932.15284028719395</v>
      </c>
      <c r="F44" s="79">
        <f t="shared" si="3"/>
        <v>640.28892914201992</v>
      </c>
      <c r="G44" s="79">
        <f t="shared" si="3"/>
        <v>496.5624727903766</v>
      </c>
      <c r="H44" s="79">
        <f t="shared" si="3"/>
        <v>409.41526832543866</v>
      </c>
      <c r="I44" s="79">
        <f t="shared" si="3"/>
        <v>351.51066607883854</v>
      </c>
      <c r="J44" s="79">
        <f t="shared" si="3"/>
        <v>310.31539376183002</v>
      </c>
      <c r="K44" s="79">
        <f t="shared" si="12"/>
        <v>279.56270362503994</v>
      </c>
      <c r="L44" s="79">
        <f t="shared" si="4"/>
        <v>255.77097180595015</v>
      </c>
      <c r="M44" s="79">
        <f t="shared" si="5"/>
        <v>236.85113830143879</v>
      </c>
      <c r="N44" s="83">
        <f t="shared" si="6"/>
        <v>207.67461430177403</v>
      </c>
      <c r="O44" s="84">
        <f t="shared" si="7"/>
        <v>194.75413913547899</v>
      </c>
      <c r="P44" s="84">
        <f t="shared" si="8"/>
        <v>183.87648102154142</v>
      </c>
      <c r="Q44" s="84">
        <f t="shared" si="9"/>
        <v>174.60357237656336</v>
      </c>
      <c r="R44" s="85">
        <f t="shared" si="10"/>
        <v>166.61414217700019</v>
      </c>
      <c r="S44" s="21"/>
      <c r="W44" s="66"/>
      <c r="X44" s="66"/>
      <c r="Y44" s="25"/>
      <c r="Z44" s="25"/>
      <c r="AA44" s="25"/>
      <c r="AD44" s="120"/>
      <c r="AE44" s="125"/>
      <c r="AF44" s="128"/>
      <c r="AG44" s="66"/>
      <c r="AH44" s="50"/>
      <c r="AI44" s="123"/>
      <c r="AJ44" s="123"/>
    </row>
    <row r="45" spans="2:36" ht="15.5" hidden="1">
      <c r="B45" s="18"/>
      <c r="C45" s="78">
        <v>22000</v>
      </c>
      <c r="D45" s="79">
        <f t="shared" si="11"/>
        <v>1890.5302645672882</v>
      </c>
      <c r="E45" s="79">
        <f t="shared" si="3"/>
        <v>976.54107077706044</v>
      </c>
      <c r="F45" s="79">
        <f t="shared" si="3"/>
        <v>670.77887814878284</v>
      </c>
      <c r="G45" s="79">
        <f t="shared" si="3"/>
        <v>520.20830482801352</v>
      </c>
      <c r="H45" s="79">
        <f t="shared" si="3"/>
        <v>428.91123348379284</v>
      </c>
      <c r="I45" s="79">
        <f t="shared" si="3"/>
        <v>368.24926922544989</v>
      </c>
      <c r="J45" s="79">
        <f t="shared" si="3"/>
        <v>325.09231727429813</v>
      </c>
      <c r="K45" s="79">
        <f t="shared" si="12"/>
        <v>292.87521332147043</v>
      </c>
      <c r="L45" s="79">
        <f t="shared" si="4"/>
        <v>267.95054189194775</v>
      </c>
      <c r="M45" s="79">
        <f t="shared" si="5"/>
        <v>248.12976393484064</v>
      </c>
      <c r="N45" s="83">
        <f t="shared" si="6"/>
        <v>217.56388164947757</v>
      </c>
      <c r="O45" s="84">
        <f t="shared" si="7"/>
        <v>204.02814576097802</v>
      </c>
      <c r="P45" s="84">
        <f t="shared" si="8"/>
        <v>192.63250392732914</v>
      </c>
      <c r="Q45" s="84">
        <f t="shared" si="9"/>
        <v>182.91802820401875</v>
      </c>
      <c r="R45" s="85">
        <f t="shared" si="10"/>
        <v>174.54814894733352</v>
      </c>
      <c r="S45" s="21"/>
      <c r="W45" s="66"/>
      <c r="X45" s="66"/>
      <c r="AD45" s="120"/>
      <c r="AE45" s="125"/>
      <c r="AF45" s="128"/>
      <c r="AG45" s="66"/>
      <c r="AH45" s="50"/>
      <c r="AI45" s="123"/>
      <c r="AJ45" s="123"/>
    </row>
    <row r="46" spans="2:36" ht="15.5" hidden="1">
      <c r="B46" s="18"/>
      <c r="C46" s="78">
        <v>23000</v>
      </c>
      <c r="D46" s="79">
        <f t="shared" si="11"/>
        <v>1976.4634584112559</v>
      </c>
      <c r="E46" s="79">
        <f t="shared" si="3"/>
        <v>1020.9293012669268</v>
      </c>
      <c r="F46" s="79">
        <f t="shared" si="3"/>
        <v>701.26882715554564</v>
      </c>
      <c r="G46" s="79">
        <f t="shared" si="3"/>
        <v>543.85413686565062</v>
      </c>
      <c r="H46" s="79">
        <f t="shared" si="3"/>
        <v>448.40719864214702</v>
      </c>
      <c r="I46" s="79">
        <f t="shared" si="3"/>
        <v>384.98787237206125</v>
      </c>
      <c r="J46" s="79">
        <f t="shared" si="3"/>
        <v>339.86924078676617</v>
      </c>
      <c r="K46" s="79">
        <f t="shared" si="12"/>
        <v>306.18772301790091</v>
      </c>
      <c r="L46" s="79">
        <f t="shared" si="4"/>
        <v>280.13011197794538</v>
      </c>
      <c r="M46" s="79">
        <f t="shared" si="5"/>
        <v>259.40838956824246</v>
      </c>
      <c r="N46" s="83">
        <f t="shared" si="6"/>
        <v>227.4531489971811</v>
      </c>
      <c r="O46" s="84">
        <f t="shared" si="7"/>
        <v>213.30215238647699</v>
      </c>
      <c r="P46" s="84">
        <f t="shared" si="8"/>
        <v>201.3885268331168</v>
      </c>
      <c r="Q46" s="84">
        <f t="shared" si="9"/>
        <v>191.23248403147417</v>
      </c>
      <c r="R46" s="85">
        <f t="shared" si="10"/>
        <v>182.48215571766684</v>
      </c>
      <c r="S46" s="21"/>
      <c r="AD46" s="115"/>
      <c r="AE46" s="66"/>
      <c r="AF46" s="66"/>
      <c r="AG46" s="66"/>
      <c r="AH46" s="66"/>
      <c r="AI46" s="124"/>
      <c r="AJ46" s="124"/>
    </row>
    <row r="47" spans="2:36" ht="15.5" hidden="1">
      <c r="B47" s="18"/>
      <c r="C47" s="78">
        <v>24000</v>
      </c>
      <c r="D47" s="79">
        <f t="shared" si="11"/>
        <v>2062.3966522552237</v>
      </c>
      <c r="E47" s="79">
        <f t="shared" si="3"/>
        <v>1065.3175317567932</v>
      </c>
      <c r="F47" s="79">
        <f t="shared" si="3"/>
        <v>731.75877616230855</v>
      </c>
      <c r="G47" s="79">
        <f t="shared" si="3"/>
        <v>567.49996890328748</v>
      </c>
      <c r="H47" s="79">
        <f t="shared" si="3"/>
        <v>467.90316380050126</v>
      </c>
      <c r="I47" s="79">
        <f t="shared" si="3"/>
        <v>401.7264755186726</v>
      </c>
      <c r="J47" s="79">
        <f t="shared" si="3"/>
        <v>354.64616429923427</v>
      </c>
      <c r="K47" s="79">
        <f t="shared" si="12"/>
        <v>319.50023271433133</v>
      </c>
      <c r="L47" s="79">
        <f t="shared" si="4"/>
        <v>292.309682063943</v>
      </c>
      <c r="M47" s="79">
        <f t="shared" si="5"/>
        <v>270.68701520164433</v>
      </c>
      <c r="N47" s="83">
        <f t="shared" si="6"/>
        <v>237.34241634488458</v>
      </c>
      <c r="O47" s="84">
        <f t="shared" si="7"/>
        <v>222.57615901197602</v>
      </c>
      <c r="P47" s="84">
        <f t="shared" si="8"/>
        <v>210.14454973890452</v>
      </c>
      <c r="Q47" s="84">
        <f t="shared" si="9"/>
        <v>199.54693985892956</v>
      </c>
      <c r="R47" s="85">
        <f t="shared" si="10"/>
        <v>190.4161624880002</v>
      </c>
      <c r="S47" s="21"/>
      <c r="AD47" s="120"/>
      <c r="AE47" s="125"/>
      <c r="AF47" s="128"/>
      <c r="AG47" s="66"/>
      <c r="AH47" s="66"/>
      <c r="AI47" s="123"/>
      <c r="AJ47" s="123"/>
    </row>
    <row r="48" spans="2:36" ht="15.5" hidden="1">
      <c r="B48" s="18"/>
      <c r="C48" s="86">
        <v>25000</v>
      </c>
      <c r="D48" s="87">
        <f t="shared" si="11"/>
        <v>2148.3298460991909</v>
      </c>
      <c r="E48" s="87">
        <f t="shared" si="3"/>
        <v>1109.7057622466596</v>
      </c>
      <c r="F48" s="87">
        <f t="shared" si="3"/>
        <v>762.24872516907135</v>
      </c>
      <c r="G48" s="87">
        <f t="shared" si="3"/>
        <v>591.14580094092457</v>
      </c>
      <c r="H48" s="87">
        <f t="shared" si="3"/>
        <v>487.3991289588555</v>
      </c>
      <c r="I48" s="87">
        <f t="shared" si="3"/>
        <v>418.4650786652839</v>
      </c>
      <c r="J48" s="87">
        <f t="shared" si="3"/>
        <v>369.42308781170237</v>
      </c>
      <c r="K48" s="87">
        <f t="shared" si="12"/>
        <v>332.81274241076181</v>
      </c>
      <c r="L48" s="87">
        <f t="shared" si="4"/>
        <v>304.48925214994063</v>
      </c>
      <c r="M48" s="87">
        <f t="shared" si="5"/>
        <v>281.9656408350462</v>
      </c>
      <c r="N48" s="88">
        <f t="shared" si="6"/>
        <v>247.23168369258812</v>
      </c>
      <c r="O48" s="89">
        <f t="shared" si="7"/>
        <v>231.85016563747499</v>
      </c>
      <c r="P48" s="89">
        <f t="shared" si="8"/>
        <v>218.90057264469218</v>
      </c>
      <c r="Q48" s="89">
        <f t="shared" si="9"/>
        <v>207.86139568638495</v>
      </c>
      <c r="R48" s="90">
        <f t="shared" si="10"/>
        <v>198.35016925833355</v>
      </c>
      <c r="S48" s="21"/>
      <c r="AD48" s="120"/>
      <c r="AE48" s="125"/>
      <c r="AF48" s="128"/>
      <c r="AG48" s="66"/>
      <c r="AH48" s="66"/>
      <c r="AI48" s="123"/>
      <c r="AJ48" s="123"/>
    </row>
    <row r="49" spans="2:36" ht="15.5" hidden="1">
      <c r="B49" s="18"/>
      <c r="C49" s="78">
        <v>26000</v>
      </c>
      <c r="D49" s="79">
        <f t="shared" si="11"/>
        <v>2234.2630399431587</v>
      </c>
      <c r="E49" s="79">
        <f t="shared" si="11"/>
        <v>1154.0939927365259</v>
      </c>
      <c r="F49" s="79">
        <f t="shared" si="11"/>
        <v>792.73867417583426</v>
      </c>
      <c r="G49" s="79">
        <f t="shared" si="11"/>
        <v>614.79163297856144</v>
      </c>
      <c r="H49" s="79">
        <f t="shared" si="11"/>
        <v>506.89509411720974</v>
      </c>
      <c r="I49" s="79">
        <f t="shared" si="11"/>
        <v>435.20368181189536</v>
      </c>
      <c r="J49" s="79">
        <f t="shared" si="11"/>
        <v>384.20001132417048</v>
      </c>
      <c r="K49" s="79">
        <f t="shared" si="12"/>
        <v>346.12525210719235</v>
      </c>
      <c r="L49" s="79">
        <f t="shared" si="4"/>
        <v>316.66882223593831</v>
      </c>
      <c r="M49" s="79">
        <f t="shared" si="5"/>
        <v>293.24426646844802</v>
      </c>
      <c r="N49" s="83">
        <f t="shared" si="6"/>
        <v>257.12095104029169</v>
      </c>
      <c r="O49" s="84">
        <f t="shared" si="7"/>
        <v>241.12417226297401</v>
      </c>
      <c r="P49" s="84">
        <f t="shared" si="8"/>
        <v>227.65659555047989</v>
      </c>
      <c r="Q49" s="84">
        <f t="shared" si="9"/>
        <v>216.17585151384034</v>
      </c>
      <c r="R49" s="85">
        <f t="shared" si="10"/>
        <v>206.28417602866688</v>
      </c>
      <c r="S49" s="21"/>
      <c r="AD49" s="120"/>
      <c r="AE49" s="125"/>
      <c r="AF49" s="128"/>
      <c r="AG49" s="66"/>
      <c r="AH49" s="66"/>
      <c r="AI49" s="123"/>
      <c r="AJ49" s="123"/>
    </row>
    <row r="50" spans="2:36" ht="15.5" hidden="1">
      <c r="B50" s="18"/>
      <c r="C50" s="78">
        <v>27000</v>
      </c>
      <c r="D50" s="79">
        <f t="shared" si="11"/>
        <v>2320.1962337871264</v>
      </c>
      <c r="E50" s="79">
        <f t="shared" si="11"/>
        <v>1198.4822232263923</v>
      </c>
      <c r="F50" s="79">
        <f t="shared" si="11"/>
        <v>823.22862318259706</v>
      </c>
      <c r="G50" s="79">
        <f t="shared" si="11"/>
        <v>638.43746501619853</v>
      </c>
      <c r="H50" s="79">
        <f t="shared" si="11"/>
        <v>526.39105927556398</v>
      </c>
      <c r="I50" s="79">
        <f t="shared" si="11"/>
        <v>451.94228495850666</v>
      </c>
      <c r="J50" s="79">
        <f t="shared" si="11"/>
        <v>398.97693483663858</v>
      </c>
      <c r="K50" s="79">
        <f t="shared" si="12"/>
        <v>359.43776180362278</v>
      </c>
      <c r="L50" s="79">
        <f t="shared" si="4"/>
        <v>328.84839232193588</v>
      </c>
      <c r="M50" s="79">
        <f t="shared" si="5"/>
        <v>304.52289210184989</v>
      </c>
      <c r="N50" s="83">
        <f t="shared" si="6"/>
        <v>267.01021838799517</v>
      </c>
      <c r="O50" s="84">
        <f t="shared" si="7"/>
        <v>250.39817888847301</v>
      </c>
      <c r="P50" s="84">
        <f t="shared" si="8"/>
        <v>236.41261845626755</v>
      </c>
      <c r="Q50" s="84">
        <f t="shared" si="9"/>
        <v>224.49030734129576</v>
      </c>
      <c r="R50" s="85">
        <f t="shared" si="10"/>
        <v>214.21818279900023</v>
      </c>
      <c r="S50" s="21"/>
      <c r="AD50" s="120"/>
      <c r="AE50" s="125"/>
      <c r="AF50" s="128"/>
      <c r="AG50" s="66"/>
      <c r="AH50" s="66"/>
      <c r="AI50" s="123"/>
      <c r="AJ50" s="123"/>
    </row>
    <row r="51" spans="2:36" ht="15.5" hidden="1">
      <c r="B51" s="18"/>
      <c r="C51" s="78">
        <v>28000</v>
      </c>
      <c r="D51" s="79">
        <f t="shared" si="11"/>
        <v>2406.1294276310941</v>
      </c>
      <c r="E51" s="79">
        <f t="shared" si="11"/>
        <v>1242.8704537162587</v>
      </c>
      <c r="F51" s="79">
        <f t="shared" si="11"/>
        <v>853.71857218935997</v>
      </c>
      <c r="G51" s="79">
        <f t="shared" si="11"/>
        <v>662.08329705383551</v>
      </c>
      <c r="H51" s="79">
        <f t="shared" si="11"/>
        <v>545.8870244339181</v>
      </c>
      <c r="I51" s="79">
        <f t="shared" si="11"/>
        <v>468.68088810511802</v>
      </c>
      <c r="J51" s="79">
        <f t="shared" si="11"/>
        <v>413.75385834910668</v>
      </c>
      <c r="K51" s="79">
        <f t="shared" si="12"/>
        <v>372.7502715000532</v>
      </c>
      <c r="L51" s="79">
        <f t="shared" si="4"/>
        <v>341.02796240793356</v>
      </c>
      <c r="M51" s="79">
        <f t="shared" si="5"/>
        <v>315.80151773525176</v>
      </c>
      <c r="N51" s="83">
        <f t="shared" si="6"/>
        <v>276.8994857356987</v>
      </c>
      <c r="O51" s="84">
        <f t="shared" si="7"/>
        <v>259.67218551397201</v>
      </c>
      <c r="P51" s="84">
        <f t="shared" si="8"/>
        <v>245.16864136205527</v>
      </c>
      <c r="Q51" s="84">
        <f t="shared" si="9"/>
        <v>232.80476316875115</v>
      </c>
      <c r="R51" s="85">
        <f t="shared" si="10"/>
        <v>222.15218956933356</v>
      </c>
      <c r="S51" s="21"/>
      <c r="AD51" s="115"/>
      <c r="AE51" s="66"/>
      <c r="AF51" s="66"/>
      <c r="AG51" s="66"/>
      <c r="AH51" s="66"/>
      <c r="AI51" s="124"/>
      <c r="AJ51" s="124"/>
    </row>
    <row r="52" spans="2:36" ht="15.5" hidden="1">
      <c r="B52" s="18"/>
      <c r="C52" s="78">
        <v>29000</v>
      </c>
      <c r="D52" s="79">
        <f t="shared" si="11"/>
        <v>2492.0626214750619</v>
      </c>
      <c r="E52" s="79">
        <f t="shared" si="11"/>
        <v>1287.2586842061251</v>
      </c>
      <c r="F52" s="79">
        <f t="shared" si="11"/>
        <v>884.20852119612277</v>
      </c>
      <c r="G52" s="79">
        <f t="shared" si="11"/>
        <v>685.72912909147237</v>
      </c>
      <c r="H52" s="79">
        <f t="shared" si="11"/>
        <v>565.38298959227234</v>
      </c>
      <c r="I52" s="79">
        <f t="shared" si="11"/>
        <v>485.41949125172937</v>
      </c>
      <c r="J52" s="79">
        <f t="shared" si="11"/>
        <v>428.53078186157478</v>
      </c>
      <c r="K52" s="79">
        <f t="shared" si="12"/>
        <v>386.0627811964838</v>
      </c>
      <c r="L52" s="79">
        <f t="shared" si="4"/>
        <v>353.20753249393113</v>
      </c>
      <c r="M52" s="79">
        <f t="shared" si="5"/>
        <v>327.08014336865358</v>
      </c>
      <c r="N52" s="83">
        <f t="shared" si="6"/>
        <v>286.78875308340224</v>
      </c>
      <c r="O52" s="84">
        <f t="shared" si="7"/>
        <v>268.94619213947101</v>
      </c>
      <c r="P52" s="84">
        <f t="shared" si="8"/>
        <v>253.92466426784293</v>
      </c>
      <c r="Q52" s="84">
        <f t="shared" si="9"/>
        <v>241.11921899620654</v>
      </c>
      <c r="R52" s="85">
        <f t="shared" si="10"/>
        <v>230.08619633966688</v>
      </c>
      <c r="S52" s="21"/>
      <c r="AD52" s="120"/>
      <c r="AE52" s="125"/>
      <c r="AF52" s="128"/>
      <c r="AG52" s="66"/>
      <c r="AH52" s="66"/>
      <c r="AI52" s="123"/>
      <c r="AJ52" s="123"/>
    </row>
    <row r="53" spans="2:36" ht="15.5">
      <c r="B53" s="18"/>
      <c r="C53" s="78">
        <v>30000</v>
      </c>
      <c r="D53" s="79">
        <f t="shared" si="11"/>
        <v>2577.9958153190296</v>
      </c>
      <c r="E53" s="79">
        <f t="shared" si="11"/>
        <v>1331.6469146959914</v>
      </c>
      <c r="F53" s="79">
        <f t="shared" si="11"/>
        <v>914.69847020288569</v>
      </c>
      <c r="G53" s="79">
        <f t="shared" si="11"/>
        <v>709.37496112910935</v>
      </c>
      <c r="H53" s="79">
        <f t="shared" si="11"/>
        <v>584.87895475062658</v>
      </c>
      <c r="I53" s="79">
        <f t="shared" si="11"/>
        <v>502.15809439834072</v>
      </c>
      <c r="J53" s="79">
        <f t="shared" si="11"/>
        <v>443.30770537404283</v>
      </c>
      <c r="K53" s="79">
        <f t="shared" si="12"/>
        <v>399.37529089291422</v>
      </c>
      <c r="L53" s="79">
        <f t="shared" si="4"/>
        <v>365.38710257992875</v>
      </c>
      <c r="M53" s="79">
        <f t="shared" si="5"/>
        <v>338.35876900205545</v>
      </c>
      <c r="N53" s="88">
        <f t="shared" si="6"/>
        <v>296.67802043110578</v>
      </c>
      <c r="O53" s="89">
        <f t="shared" si="7"/>
        <v>278.22019876497001</v>
      </c>
      <c r="P53" s="89">
        <f t="shared" si="8"/>
        <v>262.68068717363064</v>
      </c>
      <c r="Q53" s="89">
        <f t="shared" si="9"/>
        <v>249.43367482366193</v>
      </c>
      <c r="R53" s="90">
        <f t="shared" si="10"/>
        <v>238.02020311000024</v>
      </c>
      <c r="S53" s="21"/>
      <c r="AD53" s="120"/>
      <c r="AE53" s="125"/>
      <c r="AF53" s="128"/>
      <c r="AG53" s="66"/>
      <c r="AH53" s="66"/>
      <c r="AI53" s="123"/>
      <c r="AJ53" s="123"/>
    </row>
    <row r="54" spans="2:36" ht="15.5" hidden="1">
      <c r="B54" s="18"/>
      <c r="C54" s="78">
        <v>31000</v>
      </c>
      <c r="D54" s="79">
        <f t="shared" si="11"/>
        <v>2663.9290091629969</v>
      </c>
      <c r="E54" s="79">
        <f t="shared" si="11"/>
        <v>1376.0351451858578</v>
      </c>
      <c r="F54" s="79">
        <f t="shared" si="11"/>
        <v>945.18841920964849</v>
      </c>
      <c r="G54" s="79">
        <f t="shared" si="11"/>
        <v>733.02079316674644</v>
      </c>
      <c r="H54" s="79">
        <f t="shared" si="11"/>
        <v>604.37491990898081</v>
      </c>
      <c r="I54" s="79">
        <f t="shared" si="11"/>
        <v>518.89669754495208</v>
      </c>
      <c r="J54" s="79">
        <f t="shared" si="11"/>
        <v>458.08462888651093</v>
      </c>
      <c r="K54" s="79">
        <f t="shared" si="12"/>
        <v>412.6878005893447</v>
      </c>
      <c r="L54" s="79">
        <f t="shared" si="4"/>
        <v>377.56667266592643</v>
      </c>
      <c r="M54" s="79">
        <f t="shared" si="5"/>
        <v>349.63739463545727</v>
      </c>
      <c r="N54" s="83">
        <f t="shared" si="6"/>
        <v>306.56728777880932</v>
      </c>
      <c r="O54" s="84">
        <f t="shared" si="7"/>
        <v>287.49420539046901</v>
      </c>
      <c r="P54" s="84">
        <f t="shared" si="8"/>
        <v>271.43671007941833</v>
      </c>
      <c r="Q54" s="84">
        <f t="shared" si="9"/>
        <v>257.74813065111732</v>
      </c>
      <c r="R54" s="85">
        <f t="shared" si="10"/>
        <v>245.95420988033359</v>
      </c>
      <c r="S54" s="21"/>
      <c r="AD54" s="120"/>
      <c r="AE54" s="125"/>
      <c r="AF54" s="128"/>
      <c r="AG54" s="66"/>
      <c r="AH54" s="66"/>
      <c r="AI54" s="123"/>
      <c r="AJ54" s="123"/>
    </row>
    <row r="55" spans="2:36" ht="15.5" hidden="1">
      <c r="B55" s="18"/>
      <c r="C55" s="78">
        <v>32000</v>
      </c>
      <c r="D55" s="79">
        <f t="shared" si="11"/>
        <v>2749.8622030069646</v>
      </c>
      <c r="E55" s="79">
        <f t="shared" si="11"/>
        <v>1420.4233756757242</v>
      </c>
      <c r="F55" s="79">
        <f t="shared" si="11"/>
        <v>975.6783682164114</v>
      </c>
      <c r="G55" s="79">
        <f t="shared" si="11"/>
        <v>756.66662520438342</v>
      </c>
      <c r="H55" s="79">
        <f t="shared" si="11"/>
        <v>623.87088506733505</v>
      </c>
      <c r="I55" s="79">
        <f t="shared" si="11"/>
        <v>535.63530069156343</v>
      </c>
      <c r="J55" s="79">
        <f t="shared" si="11"/>
        <v>472.86155239897903</v>
      </c>
      <c r="K55" s="79">
        <f t="shared" si="12"/>
        <v>426.00031028577519</v>
      </c>
      <c r="L55" s="79">
        <f t="shared" si="4"/>
        <v>389.74624275192406</v>
      </c>
      <c r="M55" s="79">
        <f t="shared" si="5"/>
        <v>360.91602026885914</v>
      </c>
      <c r="N55" s="83">
        <f t="shared" si="6"/>
        <v>316.4565551265128</v>
      </c>
      <c r="O55" s="84">
        <f t="shared" si="7"/>
        <v>296.76821201596806</v>
      </c>
      <c r="P55" s="84">
        <f t="shared" si="8"/>
        <v>280.19273298520602</v>
      </c>
      <c r="Q55" s="84">
        <f t="shared" si="9"/>
        <v>266.06258647857271</v>
      </c>
      <c r="R55" s="85">
        <f t="shared" si="10"/>
        <v>253.88821665066695</v>
      </c>
      <c r="S55" s="21"/>
      <c r="AD55" s="120"/>
      <c r="AE55" s="125"/>
      <c r="AF55" s="128"/>
      <c r="AG55" s="66"/>
      <c r="AH55" s="66"/>
      <c r="AI55" s="123"/>
      <c r="AJ55" s="123"/>
    </row>
    <row r="56" spans="2:36" ht="15.5" hidden="1">
      <c r="B56" s="18"/>
      <c r="C56" s="78">
        <v>33000</v>
      </c>
      <c r="D56" s="79">
        <f t="shared" si="11"/>
        <v>2835.7953968509323</v>
      </c>
      <c r="E56" s="79">
        <f t="shared" si="11"/>
        <v>1464.8116061655908</v>
      </c>
      <c r="F56" s="79">
        <f t="shared" si="11"/>
        <v>1006.1683172231742</v>
      </c>
      <c r="G56" s="79">
        <f t="shared" si="11"/>
        <v>780.31245724202029</v>
      </c>
      <c r="H56" s="79">
        <f t="shared" si="11"/>
        <v>643.36685022568929</v>
      </c>
      <c r="I56" s="79">
        <f t="shared" si="11"/>
        <v>552.37390383817478</v>
      </c>
      <c r="J56" s="79">
        <f t="shared" si="11"/>
        <v>487.63847591144719</v>
      </c>
      <c r="K56" s="79">
        <f t="shared" si="12"/>
        <v>439.31281998220561</v>
      </c>
      <c r="L56" s="79">
        <f t="shared" si="4"/>
        <v>401.92581283792163</v>
      </c>
      <c r="M56" s="79">
        <f t="shared" si="5"/>
        <v>372.19464590226096</v>
      </c>
      <c r="N56" s="83">
        <f t="shared" si="6"/>
        <v>326.34582247421633</v>
      </c>
      <c r="O56" s="84">
        <f t="shared" si="7"/>
        <v>306.042218641467</v>
      </c>
      <c r="P56" s="84">
        <f t="shared" si="8"/>
        <v>288.94875589099371</v>
      </c>
      <c r="Q56" s="84">
        <f t="shared" si="9"/>
        <v>274.37704230602816</v>
      </c>
      <c r="R56" s="85">
        <f t="shared" si="10"/>
        <v>261.82222342100027</v>
      </c>
      <c r="S56" s="21"/>
      <c r="AD56" s="115"/>
      <c r="AE56" s="66"/>
      <c r="AF56" s="66"/>
      <c r="AG56" s="66"/>
      <c r="AH56" s="66"/>
      <c r="AI56" s="124"/>
      <c r="AJ56" s="124"/>
    </row>
    <row r="57" spans="2:36" ht="15.5" hidden="1">
      <c r="B57" s="18"/>
      <c r="C57" s="78">
        <v>34000</v>
      </c>
      <c r="D57" s="79">
        <f t="shared" si="11"/>
        <v>2921.7285906948996</v>
      </c>
      <c r="E57" s="79">
        <f t="shared" si="11"/>
        <v>1509.1998366554569</v>
      </c>
      <c r="F57" s="79">
        <f t="shared" si="11"/>
        <v>1036.658266229937</v>
      </c>
      <c r="G57" s="79">
        <f t="shared" si="11"/>
        <v>803.95828927965727</v>
      </c>
      <c r="H57" s="79">
        <f t="shared" si="11"/>
        <v>662.86281538404342</v>
      </c>
      <c r="I57" s="79">
        <f t="shared" si="11"/>
        <v>569.11250698478614</v>
      </c>
      <c r="J57" s="79">
        <f t="shared" si="11"/>
        <v>502.41539942391529</v>
      </c>
      <c r="K57" s="79">
        <f t="shared" si="12"/>
        <v>452.62532967863609</v>
      </c>
      <c r="L57" s="79">
        <f t="shared" si="4"/>
        <v>414.10538292391925</v>
      </c>
      <c r="M57" s="79">
        <f t="shared" si="5"/>
        <v>383.47327153566283</v>
      </c>
      <c r="N57" s="83">
        <f t="shared" si="6"/>
        <v>336.23508982191987</v>
      </c>
      <c r="O57" s="84">
        <f t="shared" si="7"/>
        <v>315.316225266966</v>
      </c>
      <c r="P57" s="84">
        <f t="shared" si="8"/>
        <v>297.70477879678134</v>
      </c>
      <c r="Q57" s="84">
        <f t="shared" si="9"/>
        <v>282.69149813348355</v>
      </c>
      <c r="R57" s="85">
        <f t="shared" si="10"/>
        <v>269.7562301913336</v>
      </c>
      <c r="S57" s="21"/>
      <c r="AD57" s="120"/>
      <c r="AE57" s="125"/>
      <c r="AF57" s="128"/>
      <c r="AG57" s="66"/>
      <c r="AH57" s="66"/>
      <c r="AI57" s="123"/>
      <c r="AJ57" s="123"/>
    </row>
    <row r="58" spans="2:36" ht="15.5">
      <c r="B58" s="18"/>
      <c r="C58" s="86">
        <v>35000</v>
      </c>
      <c r="D58" s="87">
        <f t="shared" si="11"/>
        <v>3007.6617845388673</v>
      </c>
      <c r="E58" s="87">
        <f t="shared" si="11"/>
        <v>1553.5880671453233</v>
      </c>
      <c r="F58" s="87">
        <f t="shared" si="11"/>
        <v>1067.1482152367</v>
      </c>
      <c r="G58" s="87">
        <f t="shared" si="11"/>
        <v>827.60412131729436</v>
      </c>
      <c r="H58" s="87">
        <f t="shared" si="11"/>
        <v>682.35878054239765</v>
      </c>
      <c r="I58" s="87">
        <f t="shared" si="11"/>
        <v>585.85111013139749</v>
      </c>
      <c r="J58" s="87">
        <f t="shared" si="11"/>
        <v>517.19232293638333</v>
      </c>
      <c r="K58" s="87">
        <f t="shared" si="12"/>
        <v>465.93783937506657</v>
      </c>
      <c r="L58" s="87">
        <f t="shared" si="4"/>
        <v>426.28495300991693</v>
      </c>
      <c r="M58" s="87">
        <f t="shared" si="5"/>
        <v>394.75189716906465</v>
      </c>
      <c r="N58" s="88">
        <f t="shared" si="6"/>
        <v>346.12435716962335</v>
      </c>
      <c r="O58" s="89">
        <f t="shared" si="7"/>
        <v>324.590231892465</v>
      </c>
      <c r="P58" s="89">
        <f t="shared" si="8"/>
        <v>306.46080170256909</v>
      </c>
      <c r="Q58" s="89">
        <f t="shared" si="9"/>
        <v>291.00595396093894</v>
      </c>
      <c r="R58" s="90">
        <f t="shared" si="10"/>
        <v>277.69023696166693</v>
      </c>
      <c r="S58" s="21"/>
      <c r="AD58" s="120"/>
      <c r="AE58" s="125"/>
      <c r="AF58" s="128"/>
      <c r="AG58" s="66"/>
      <c r="AH58" s="66"/>
      <c r="AI58" s="123"/>
      <c r="AJ58" s="123"/>
    </row>
    <row r="59" spans="2:36" ht="15.5" hidden="1">
      <c r="B59" s="18"/>
      <c r="C59" s="78">
        <v>36000</v>
      </c>
      <c r="D59" s="79">
        <f t="shared" si="11"/>
        <v>3093.5949783828355</v>
      </c>
      <c r="E59" s="79">
        <f t="shared" si="11"/>
        <v>1597.9762976351899</v>
      </c>
      <c r="F59" s="79">
        <f t="shared" si="11"/>
        <v>1097.6381642434628</v>
      </c>
      <c r="G59" s="79">
        <f t="shared" si="11"/>
        <v>851.24995335493134</v>
      </c>
      <c r="H59" s="79">
        <f t="shared" si="11"/>
        <v>701.85474570075189</v>
      </c>
      <c r="I59" s="79">
        <f t="shared" si="11"/>
        <v>602.58971327800884</v>
      </c>
      <c r="J59" s="79">
        <f t="shared" si="11"/>
        <v>531.96924644885144</v>
      </c>
      <c r="K59" s="79">
        <f t="shared" si="12"/>
        <v>479.25034907149706</v>
      </c>
      <c r="L59" s="79">
        <f t="shared" si="4"/>
        <v>438.46452309591456</v>
      </c>
      <c r="M59" s="79">
        <f t="shared" si="5"/>
        <v>406.03052280246646</v>
      </c>
      <c r="N59" s="83">
        <f t="shared" si="6"/>
        <v>356.01362451732695</v>
      </c>
      <c r="O59" s="84">
        <f t="shared" si="7"/>
        <v>333.86423851796405</v>
      </c>
      <c r="P59" s="84">
        <f t="shared" si="8"/>
        <v>315.21682460835677</v>
      </c>
      <c r="Q59" s="84">
        <f t="shared" si="9"/>
        <v>299.32040978839433</v>
      </c>
      <c r="R59" s="85">
        <f t="shared" si="10"/>
        <v>285.62424373200031</v>
      </c>
      <c r="S59" s="21"/>
      <c r="AD59" s="120"/>
      <c r="AE59" s="125"/>
      <c r="AF59" s="128"/>
      <c r="AG59" s="66"/>
      <c r="AH59" s="66"/>
      <c r="AI59" s="123"/>
      <c r="AJ59" s="123"/>
    </row>
    <row r="60" spans="2:36" ht="15.5" hidden="1">
      <c r="B60" s="18"/>
      <c r="C60" s="78">
        <v>37000</v>
      </c>
      <c r="D60" s="79">
        <f t="shared" si="11"/>
        <v>3179.5281722268032</v>
      </c>
      <c r="E60" s="79">
        <f t="shared" si="11"/>
        <v>1642.364528125056</v>
      </c>
      <c r="F60" s="79">
        <f t="shared" si="11"/>
        <v>1128.1281132502256</v>
      </c>
      <c r="G60" s="79">
        <f t="shared" si="11"/>
        <v>874.8957853925682</v>
      </c>
      <c r="H60" s="79">
        <f t="shared" si="11"/>
        <v>721.35071085910613</v>
      </c>
      <c r="I60" s="79">
        <f t="shared" si="11"/>
        <v>619.3283164246202</v>
      </c>
      <c r="J60" s="79">
        <f t="shared" si="11"/>
        <v>546.74616996131954</v>
      </c>
      <c r="K60" s="79">
        <f t="shared" si="12"/>
        <v>492.56285876792748</v>
      </c>
      <c r="L60" s="79">
        <f t="shared" si="4"/>
        <v>450.64409318191218</v>
      </c>
      <c r="M60" s="79">
        <f t="shared" si="5"/>
        <v>417.30914843586834</v>
      </c>
      <c r="N60" s="83">
        <f t="shared" si="6"/>
        <v>365.90289186503043</v>
      </c>
      <c r="O60" s="84">
        <f t="shared" si="7"/>
        <v>343.138245143463</v>
      </c>
      <c r="P60" s="84">
        <f t="shared" si="8"/>
        <v>323.97284751414446</v>
      </c>
      <c r="Q60" s="84">
        <f t="shared" si="9"/>
        <v>307.63486561584978</v>
      </c>
      <c r="R60" s="85">
        <f t="shared" si="10"/>
        <v>293.55825050233364</v>
      </c>
      <c r="S60" s="21"/>
      <c r="AD60" s="120"/>
      <c r="AE60" s="125"/>
      <c r="AF60" s="128"/>
      <c r="AG60" s="66"/>
      <c r="AH60" s="66"/>
      <c r="AI60" s="123"/>
      <c r="AJ60" s="123"/>
    </row>
    <row r="61" spans="2:36" ht="15.5" hidden="1">
      <c r="B61" s="18"/>
      <c r="C61" s="78">
        <v>38000</v>
      </c>
      <c r="D61" s="79">
        <f t="shared" si="11"/>
        <v>3265.4613660707705</v>
      </c>
      <c r="E61" s="79">
        <f t="shared" si="11"/>
        <v>1686.7527586149224</v>
      </c>
      <c r="F61" s="79">
        <f t="shared" si="11"/>
        <v>1158.6180622569884</v>
      </c>
      <c r="G61" s="79">
        <f t="shared" si="11"/>
        <v>898.54161743020529</v>
      </c>
      <c r="H61" s="79">
        <f t="shared" si="11"/>
        <v>740.84667601746037</v>
      </c>
      <c r="I61" s="79">
        <f t="shared" si="11"/>
        <v>636.06691957123167</v>
      </c>
      <c r="J61" s="79">
        <f t="shared" si="11"/>
        <v>561.52309347378764</v>
      </c>
      <c r="K61" s="79">
        <f t="shared" si="12"/>
        <v>505.87536846435796</v>
      </c>
      <c r="L61" s="79">
        <f t="shared" si="4"/>
        <v>462.82366326790975</v>
      </c>
      <c r="M61" s="79">
        <f t="shared" si="5"/>
        <v>428.58777406927021</v>
      </c>
      <c r="N61" s="83">
        <f t="shared" si="6"/>
        <v>375.79215921273396</v>
      </c>
      <c r="O61" s="84">
        <f t="shared" si="7"/>
        <v>352.41225176896199</v>
      </c>
      <c r="P61" s="84">
        <f t="shared" si="8"/>
        <v>332.72887041993209</v>
      </c>
      <c r="Q61" s="84">
        <f t="shared" si="9"/>
        <v>315.94932144330517</v>
      </c>
      <c r="R61" s="85">
        <f t="shared" si="10"/>
        <v>301.49225727266696</v>
      </c>
      <c r="S61" s="21"/>
      <c r="AD61" s="115"/>
      <c r="AE61" s="66"/>
      <c r="AF61" s="66"/>
      <c r="AG61" s="66"/>
      <c r="AH61" s="66"/>
      <c r="AI61" s="124"/>
      <c r="AJ61" s="124"/>
    </row>
    <row r="62" spans="2:36" ht="15.5" hidden="1">
      <c r="B62" s="18"/>
      <c r="C62" s="78">
        <v>39000</v>
      </c>
      <c r="D62" s="79">
        <f t="shared" si="11"/>
        <v>3351.3945599147382</v>
      </c>
      <c r="E62" s="79">
        <f t="shared" si="11"/>
        <v>1731.140989104789</v>
      </c>
      <c r="F62" s="79">
        <f t="shared" si="11"/>
        <v>1189.1080112637515</v>
      </c>
      <c r="G62" s="79">
        <f t="shared" si="11"/>
        <v>922.18744946784227</v>
      </c>
      <c r="H62" s="79">
        <f t="shared" si="11"/>
        <v>760.34264117581461</v>
      </c>
      <c r="I62" s="79">
        <f t="shared" si="11"/>
        <v>652.80552271784302</v>
      </c>
      <c r="J62" s="79">
        <f t="shared" si="11"/>
        <v>576.30001698625574</v>
      </c>
      <c r="K62" s="79">
        <f t="shared" si="12"/>
        <v>519.18787816078839</v>
      </c>
      <c r="L62" s="79">
        <f t="shared" si="4"/>
        <v>475.00323335390738</v>
      </c>
      <c r="M62" s="79">
        <f t="shared" si="5"/>
        <v>439.86639970267208</v>
      </c>
      <c r="N62" s="83">
        <f t="shared" si="6"/>
        <v>385.6814265604375</v>
      </c>
      <c r="O62" s="84">
        <f t="shared" si="7"/>
        <v>361.68625839446099</v>
      </c>
      <c r="P62" s="84">
        <f t="shared" si="8"/>
        <v>341.48489332571984</v>
      </c>
      <c r="Q62" s="84">
        <f t="shared" si="9"/>
        <v>324.26377727076056</v>
      </c>
      <c r="R62" s="85">
        <f t="shared" si="10"/>
        <v>309.42626404300034</v>
      </c>
      <c r="S62" s="21"/>
      <c r="AD62" s="120"/>
      <c r="AE62" s="125"/>
      <c r="AF62" s="128"/>
      <c r="AG62" s="66"/>
      <c r="AH62" s="66"/>
      <c r="AI62" s="123"/>
      <c r="AJ62" s="123"/>
    </row>
    <row r="63" spans="2:36" ht="15.5">
      <c r="B63" s="18"/>
      <c r="C63" s="78">
        <v>40000</v>
      </c>
      <c r="D63" s="79">
        <f t="shared" si="11"/>
        <v>3437.327753758706</v>
      </c>
      <c r="E63" s="79">
        <f t="shared" si="11"/>
        <v>1775.5292195946554</v>
      </c>
      <c r="F63" s="79">
        <f t="shared" si="11"/>
        <v>1219.5979602705142</v>
      </c>
      <c r="G63" s="79">
        <f t="shared" si="11"/>
        <v>945.83328150547925</v>
      </c>
      <c r="H63" s="79">
        <f t="shared" si="11"/>
        <v>779.83860633416884</v>
      </c>
      <c r="I63" s="79">
        <f t="shared" si="11"/>
        <v>669.54412586445437</v>
      </c>
      <c r="J63" s="79">
        <f t="shared" si="11"/>
        <v>591.07694049872373</v>
      </c>
      <c r="K63" s="79">
        <f t="shared" si="12"/>
        <v>532.50038785721893</v>
      </c>
      <c r="L63" s="79">
        <f t="shared" si="4"/>
        <v>487.18280343990506</v>
      </c>
      <c r="M63" s="79">
        <f t="shared" si="5"/>
        <v>451.14502533607396</v>
      </c>
      <c r="N63" s="88">
        <f t="shared" si="6"/>
        <v>395.57069390814098</v>
      </c>
      <c r="O63" s="89">
        <f t="shared" si="7"/>
        <v>370.96026501996005</v>
      </c>
      <c r="P63" s="89">
        <f t="shared" si="8"/>
        <v>350.24091623150753</v>
      </c>
      <c r="Q63" s="89">
        <f t="shared" si="9"/>
        <v>332.57823309821595</v>
      </c>
      <c r="R63" s="90">
        <f t="shared" si="10"/>
        <v>317.36027081333367</v>
      </c>
      <c r="S63" s="21"/>
      <c r="AD63" s="120"/>
      <c r="AE63" s="125"/>
      <c r="AF63" s="128"/>
      <c r="AG63" s="66"/>
      <c r="AH63" s="66"/>
      <c r="AI63" s="123"/>
      <c r="AJ63" s="123"/>
    </row>
    <row r="64" spans="2:36" ht="15.5" hidden="1">
      <c r="B64" s="18"/>
      <c r="C64" s="78">
        <v>41000</v>
      </c>
      <c r="D64" s="79">
        <f t="shared" si="11"/>
        <v>3523.2609476026732</v>
      </c>
      <c r="E64" s="79">
        <f t="shared" si="11"/>
        <v>1819.9174500845215</v>
      </c>
      <c r="F64" s="79">
        <f t="shared" si="11"/>
        <v>1250.087909277277</v>
      </c>
      <c r="G64" s="79">
        <f t="shared" si="11"/>
        <v>969.47911354311611</v>
      </c>
      <c r="H64" s="79">
        <f t="shared" si="11"/>
        <v>799.33457149252308</v>
      </c>
      <c r="I64" s="79">
        <f t="shared" si="11"/>
        <v>686.28272901106561</v>
      </c>
      <c r="J64" s="79">
        <f t="shared" si="11"/>
        <v>605.85386401119183</v>
      </c>
      <c r="K64" s="79">
        <f t="shared" si="12"/>
        <v>545.81289755364946</v>
      </c>
      <c r="L64" s="79">
        <f t="shared" si="4"/>
        <v>499.36237352590268</v>
      </c>
      <c r="M64" s="79">
        <f t="shared" si="5"/>
        <v>462.42365096947572</v>
      </c>
      <c r="N64" s="83">
        <f t="shared" si="6"/>
        <v>405.45996125584458</v>
      </c>
      <c r="O64" s="84">
        <f t="shared" si="7"/>
        <v>380.23427164545899</v>
      </c>
      <c r="P64" s="84">
        <f t="shared" si="8"/>
        <v>358.99693913729521</v>
      </c>
      <c r="Q64" s="84">
        <f t="shared" si="9"/>
        <v>340.89268892567134</v>
      </c>
      <c r="R64" s="85">
        <f t="shared" si="10"/>
        <v>325.29427758366705</v>
      </c>
      <c r="S64" s="21"/>
      <c r="AD64" s="120"/>
      <c r="AE64" s="125"/>
      <c r="AF64" s="128"/>
      <c r="AG64" s="66"/>
      <c r="AH64" s="66"/>
      <c r="AI64" s="123"/>
      <c r="AJ64" s="123"/>
    </row>
    <row r="65" spans="2:36" ht="15.5" hidden="1">
      <c r="B65" s="18"/>
      <c r="C65" s="78">
        <v>42000</v>
      </c>
      <c r="D65" s="79">
        <f t="shared" si="11"/>
        <v>3609.194141446641</v>
      </c>
      <c r="E65" s="79">
        <f t="shared" si="11"/>
        <v>1864.3056805743879</v>
      </c>
      <c r="F65" s="79">
        <f t="shared" si="11"/>
        <v>1280.5778582840398</v>
      </c>
      <c r="G65" s="79">
        <f t="shared" si="11"/>
        <v>993.12494558075321</v>
      </c>
      <c r="H65" s="79">
        <f t="shared" si="11"/>
        <v>818.83053665087732</v>
      </c>
      <c r="I65" s="79">
        <f t="shared" si="11"/>
        <v>703.02133215767708</v>
      </c>
      <c r="J65" s="79">
        <f t="shared" si="11"/>
        <v>620.63078752366005</v>
      </c>
      <c r="K65" s="79">
        <f t="shared" si="12"/>
        <v>559.12540725007989</v>
      </c>
      <c r="L65" s="79">
        <f t="shared" si="4"/>
        <v>511.54194361190031</v>
      </c>
      <c r="M65" s="79">
        <f t="shared" si="5"/>
        <v>473.70227660287759</v>
      </c>
      <c r="N65" s="83">
        <f t="shared" si="6"/>
        <v>415.34922860354806</v>
      </c>
      <c r="O65" s="84">
        <f t="shared" si="7"/>
        <v>389.50827827095799</v>
      </c>
      <c r="P65" s="84">
        <f t="shared" si="8"/>
        <v>367.75296204308285</v>
      </c>
      <c r="Q65" s="84">
        <f t="shared" si="9"/>
        <v>349.20714475312673</v>
      </c>
      <c r="R65" s="85">
        <f t="shared" si="10"/>
        <v>333.22828435400038</v>
      </c>
      <c r="S65" s="21"/>
      <c r="AD65" s="120"/>
      <c r="AE65" s="125"/>
      <c r="AF65" s="128"/>
      <c r="AG65" s="66"/>
      <c r="AH65" s="66"/>
      <c r="AI65" s="123"/>
      <c r="AJ65" s="123"/>
    </row>
    <row r="66" spans="2:36" ht="15.5" hidden="1">
      <c r="B66" s="18"/>
      <c r="C66" s="78">
        <v>43000</v>
      </c>
      <c r="D66" s="79">
        <f t="shared" si="11"/>
        <v>3695.1273352906092</v>
      </c>
      <c r="E66" s="79">
        <f t="shared" si="11"/>
        <v>1908.6939110642545</v>
      </c>
      <c r="F66" s="79">
        <f t="shared" si="11"/>
        <v>1311.0678072908029</v>
      </c>
      <c r="G66" s="79">
        <f t="shared" si="11"/>
        <v>1016.7707776183902</v>
      </c>
      <c r="H66" s="79">
        <f t="shared" si="11"/>
        <v>838.32650180923144</v>
      </c>
      <c r="I66" s="79">
        <f t="shared" si="11"/>
        <v>719.75993530428843</v>
      </c>
      <c r="J66" s="79">
        <f t="shared" si="11"/>
        <v>635.40771103612815</v>
      </c>
      <c r="K66" s="79">
        <f t="shared" si="12"/>
        <v>572.43791694651043</v>
      </c>
      <c r="L66" s="79">
        <f t="shared" si="4"/>
        <v>523.72151369789788</v>
      </c>
      <c r="M66" s="79">
        <f t="shared" si="5"/>
        <v>484.98090223627946</v>
      </c>
      <c r="N66" s="83">
        <f t="shared" si="6"/>
        <v>425.23849595125159</v>
      </c>
      <c r="O66" s="84">
        <f t="shared" si="7"/>
        <v>398.78228489645704</v>
      </c>
      <c r="P66" s="84">
        <f t="shared" si="8"/>
        <v>376.50898494887059</v>
      </c>
      <c r="Q66" s="84">
        <f t="shared" si="9"/>
        <v>357.52160058058212</v>
      </c>
      <c r="R66" s="85">
        <f t="shared" si="10"/>
        <v>341.16229112433371</v>
      </c>
      <c r="S66" s="21"/>
      <c r="AD66" s="115"/>
      <c r="AE66" s="66"/>
      <c r="AF66" s="66"/>
      <c r="AG66" s="66"/>
      <c r="AH66" s="66"/>
      <c r="AI66" s="124"/>
      <c r="AJ66" s="124"/>
    </row>
    <row r="67" spans="2:36" ht="15.5" hidden="1">
      <c r="B67" s="18"/>
      <c r="C67" s="78">
        <v>44000</v>
      </c>
      <c r="D67" s="79">
        <f t="shared" si="11"/>
        <v>3781.0605291345764</v>
      </c>
      <c r="E67" s="79">
        <f t="shared" si="11"/>
        <v>1953.0821415541209</v>
      </c>
      <c r="F67" s="79">
        <f t="shared" si="11"/>
        <v>1341.5577562975657</v>
      </c>
      <c r="G67" s="79">
        <f t="shared" si="11"/>
        <v>1040.416609656027</v>
      </c>
      <c r="H67" s="79">
        <f t="shared" si="11"/>
        <v>857.82246696758568</v>
      </c>
      <c r="I67" s="79">
        <f t="shared" si="11"/>
        <v>736.49853845089979</v>
      </c>
      <c r="J67" s="79">
        <f t="shared" si="11"/>
        <v>650.18463454859625</v>
      </c>
      <c r="K67" s="79">
        <f t="shared" si="12"/>
        <v>585.75042664294085</v>
      </c>
      <c r="L67" s="79">
        <f t="shared" si="4"/>
        <v>535.9010837838955</v>
      </c>
      <c r="M67" s="79">
        <f t="shared" si="5"/>
        <v>496.25952786968128</v>
      </c>
      <c r="N67" s="83">
        <f t="shared" si="6"/>
        <v>435.12776329895513</v>
      </c>
      <c r="O67" s="84">
        <f t="shared" si="7"/>
        <v>408.05629152195604</v>
      </c>
      <c r="P67" s="84">
        <f t="shared" si="8"/>
        <v>385.26500785465828</v>
      </c>
      <c r="Q67" s="84">
        <f t="shared" si="9"/>
        <v>365.83605640803751</v>
      </c>
      <c r="R67" s="85">
        <f t="shared" si="10"/>
        <v>349.09629789466703</v>
      </c>
      <c r="S67" s="21"/>
      <c r="AD67" s="120"/>
      <c r="AE67" s="125"/>
      <c r="AF67" s="128"/>
      <c r="AG67" s="66"/>
      <c r="AH67" s="66"/>
      <c r="AI67" s="123"/>
      <c r="AJ67" s="123"/>
    </row>
    <row r="68" spans="2:36" ht="15.5">
      <c r="B68" s="18"/>
      <c r="C68" s="86">
        <v>45000</v>
      </c>
      <c r="D68" s="87">
        <f t="shared" si="11"/>
        <v>3866.9937229785442</v>
      </c>
      <c r="E68" s="87">
        <f t="shared" si="11"/>
        <v>1997.470372043987</v>
      </c>
      <c r="F68" s="87">
        <f t="shared" si="11"/>
        <v>1372.0477053043282</v>
      </c>
      <c r="G68" s="87">
        <f t="shared" si="11"/>
        <v>1064.0624416936641</v>
      </c>
      <c r="H68" s="87">
        <f t="shared" si="11"/>
        <v>877.31843212593992</v>
      </c>
      <c r="I68" s="87">
        <f t="shared" si="11"/>
        <v>753.23714159751114</v>
      </c>
      <c r="J68" s="87">
        <f t="shared" si="11"/>
        <v>664.96155806106435</v>
      </c>
      <c r="K68" s="87">
        <f t="shared" si="12"/>
        <v>599.06293633937128</v>
      </c>
      <c r="L68" s="87">
        <f t="shared" si="4"/>
        <v>548.08065386989313</v>
      </c>
      <c r="M68" s="87">
        <f t="shared" si="5"/>
        <v>507.53815350308315</v>
      </c>
      <c r="N68" s="88">
        <f t="shared" si="6"/>
        <v>445.01703064665861</v>
      </c>
      <c r="O68" s="89">
        <f t="shared" si="7"/>
        <v>417.33029814745504</v>
      </c>
      <c r="P68" s="89">
        <f t="shared" si="8"/>
        <v>394.02103076044597</v>
      </c>
      <c r="Q68" s="89">
        <f t="shared" si="9"/>
        <v>374.15051223549295</v>
      </c>
      <c r="R68" s="90">
        <f t="shared" si="10"/>
        <v>357.03030466500036</v>
      </c>
      <c r="S68" s="21"/>
      <c r="AD68" s="120"/>
      <c r="AE68" s="125"/>
      <c r="AF68" s="128"/>
      <c r="AG68" s="66"/>
      <c r="AH68" s="66"/>
      <c r="AI68" s="123"/>
      <c r="AJ68" s="123"/>
    </row>
    <row r="69" spans="2:36" ht="15.5" hidden="1">
      <c r="B69" s="18"/>
      <c r="C69" s="78">
        <v>46000</v>
      </c>
      <c r="D69" s="79">
        <f t="shared" si="11"/>
        <v>3952.9269168225119</v>
      </c>
      <c r="E69" s="79">
        <f t="shared" si="11"/>
        <v>2041.8586025338536</v>
      </c>
      <c r="F69" s="79">
        <f t="shared" si="11"/>
        <v>1402.5376543110913</v>
      </c>
      <c r="G69" s="79">
        <f t="shared" si="11"/>
        <v>1087.7082737313012</v>
      </c>
      <c r="H69" s="79">
        <f t="shared" si="11"/>
        <v>896.81439728429405</v>
      </c>
      <c r="I69" s="79">
        <f t="shared" si="11"/>
        <v>769.97574474412249</v>
      </c>
      <c r="J69" s="79">
        <f t="shared" si="11"/>
        <v>679.73848157353234</v>
      </c>
      <c r="K69" s="79">
        <f t="shared" si="12"/>
        <v>612.37544603580182</v>
      </c>
      <c r="L69" s="79">
        <f t="shared" si="4"/>
        <v>560.26022395589075</v>
      </c>
      <c r="M69" s="79">
        <f t="shared" si="5"/>
        <v>518.81677913648491</v>
      </c>
      <c r="N69" s="83">
        <f t="shared" si="6"/>
        <v>454.90629799436221</v>
      </c>
      <c r="O69" s="84">
        <f t="shared" si="7"/>
        <v>426.60430477295398</v>
      </c>
      <c r="P69" s="84">
        <f t="shared" si="8"/>
        <v>402.7770536662336</v>
      </c>
      <c r="Q69" s="84">
        <f t="shared" si="9"/>
        <v>382.46496806294834</v>
      </c>
      <c r="R69" s="85">
        <f t="shared" si="10"/>
        <v>364.96431143533368</v>
      </c>
      <c r="S69" s="21"/>
      <c r="AD69" s="120"/>
      <c r="AE69" s="125"/>
      <c r="AF69" s="128"/>
      <c r="AG69" s="66"/>
      <c r="AH69" s="66"/>
      <c r="AI69" s="123"/>
      <c r="AJ69" s="123"/>
    </row>
    <row r="70" spans="2:36" ht="15.5" hidden="1">
      <c r="B70" s="18"/>
      <c r="C70" s="78">
        <v>47000</v>
      </c>
      <c r="D70" s="79">
        <f t="shared" si="11"/>
        <v>4038.8601106664792</v>
      </c>
      <c r="E70" s="79">
        <f t="shared" si="11"/>
        <v>2086.2468330237198</v>
      </c>
      <c r="F70" s="79">
        <f t="shared" si="11"/>
        <v>1433.0276033178541</v>
      </c>
      <c r="G70" s="79">
        <f t="shared" si="11"/>
        <v>1111.3541057689381</v>
      </c>
      <c r="H70" s="79">
        <f t="shared" si="11"/>
        <v>916.31036244264828</v>
      </c>
      <c r="I70" s="79">
        <f t="shared" si="11"/>
        <v>786.71434789073385</v>
      </c>
      <c r="J70" s="79">
        <f t="shared" si="11"/>
        <v>694.51540508600056</v>
      </c>
      <c r="K70" s="79">
        <f t="shared" si="12"/>
        <v>625.68795573223224</v>
      </c>
      <c r="L70" s="79">
        <f t="shared" si="4"/>
        <v>572.43979404188849</v>
      </c>
      <c r="M70" s="79">
        <f t="shared" si="5"/>
        <v>530.09540476988684</v>
      </c>
      <c r="N70" s="83">
        <f t="shared" si="6"/>
        <v>464.79556534206569</v>
      </c>
      <c r="O70" s="84">
        <f t="shared" si="7"/>
        <v>435.87831139845304</v>
      </c>
      <c r="P70" s="84">
        <f t="shared" si="8"/>
        <v>411.53307657202134</v>
      </c>
      <c r="Q70" s="84">
        <f t="shared" si="9"/>
        <v>390.77942389040373</v>
      </c>
      <c r="R70" s="85">
        <f t="shared" si="10"/>
        <v>372.89831820566707</v>
      </c>
      <c r="S70" s="21"/>
      <c r="AD70" s="120"/>
      <c r="AE70" s="125"/>
      <c r="AF70" s="128"/>
      <c r="AG70" s="66"/>
      <c r="AH70" s="66"/>
      <c r="AI70" s="123"/>
      <c r="AJ70" s="123"/>
    </row>
    <row r="71" spans="2:36" ht="15.5" hidden="1">
      <c r="B71" s="18"/>
      <c r="C71" s="78">
        <v>48000</v>
      </c>
      <c r="D71" s="79">
        <f t="shared" si="11"/>
        <v>4124.7933045104473</v>
      </c>
      <c r="E71" s="79">
        <f t="shared" si="11"/>
        <v>2130.6350635135864</v>
      </c>
      <c r="F71" s="79">
        <f t="shared" si="11"/>
        <v>1463.5175523246171</v>
      </c>
      <c r="G71" s="79">
        <f t="shared" si="11"/>
        <v>1134.999937806575</v>
      </c>
      <c r="H71" s="79">
        <f t="shared" si="11"/>
        <v>935.80632760100252</v>
      </c>
      <c r="I71" s="79">
        <f t="shared" si="11"/>
        <v>803.4529510373452</v>
      </c>
      <c r="J71" s="79">
        <f t="shared" si="11"/>
        <v>709.29232859846854</v>
      </c>
      <c r="K71" s="79">
        <f t="shared" si="12"/>
        <v>639.00046542866266</v>
      </c>
      <c r="L71" s="79">
        <f t="shared" si="4"/>
        <v>584.619364127886</v>
      </c>
      <c r="M71" s="79">
        <f t="shared" si="5"/>
        <v>541.37403040328866</v>
      </c>
      <c r="N71" s="83">
        <f t="shared" si="6"/>
        <v>474.68483268976917</v>
      </c>
      <c r="O71" s="84">
        <f t="shared" si="7"/>
        <v>445.15231802395203</v>
      </c>
      <c r="P71" s="84">
        <f t="shared" si="8"/>
        <v>420.28909947780903</v>
      </c>
      <c r="Q71" s="84">
        <f t="shared" si="9"/>
        <v>399.09387971785912</v>
      </c>
      <c r="R71" s="85">
        <f t="shared" si="10"/>
        <v>380.83232497600039</v>
      </c>
      <c r="S71" s="21"/>
      <c r="AD71" s="115"/>
      <c r="AE71" s="66"/>
      <c r="AF71" s="66"/>
      <c r="AG71" s="66"/>
      <c r="AH71" s="66"/>
      <c r="AI71" s="124"/>
      <c r="AJ71" s="124"/>
    </row>
    <row r="72" spans="2:36" ht="15.5" hidden="1">
      <c r="B72" s="18"/>
      <c r="C72" s="78">
        <v>49000</v>
      </c>
      <c r="D72" s="79">
        <f t="shared" si="11"/>
        <v>4210.7264983544146</v>
      </c>
      <c r="E72" s="79">
        <f t="shared" si="11"/>
        <v>2175.023294003453</v>
      </c>
      <c r="F72" s="79">
        <f t="shared" si="11"/>
        <v>1494.0075013313797</v>
      </c>
      <c r="G72" s="79">
        <f t="shared" si="11"/>
        <v>1158.6457698442121</v>
      </c>
      <c r="H72" s="79">
        <f t="shared" si="11"/>
        <v>955.30229275935676</v>
      </c>
      <c r="I72" s="79">
        <f t="shared" si="11"/>
        <v>820.19155418395644</v>
      </c>
      <c r="J72" s="79">
        <f t="shared" si="11"/>
        <v>724.06925211093665</v>
      </c>
      <c r="K72" s="79">
        <f t="shared" si="12"/>
        <v>652.3129751250932</v>
      </c>
      <c r="L72" s="79">
        <f t="shared" si="4"/>
        <v>596.79893421388363</v>
      </c>
      <c r="M72" s="79">
        <f t="shared" si="5"/>
        <v>552.65265603669059</v>
      </c>
      <c r="N72" s="83">
        <f t="shared" si="6"/>
        <v>484.57410003747276</v>
      </c>
      <c r="O72" s="84">
        <f t="shared" si="7"/>
        <v>454.42632464945103</v>
      </c>
      <c r="P72" s="84">
        <f t="shared" si="8"/>
        <v>429.04512238359672</v>
      </c>
      <c r="Q72" s="84">
        <f t="shared" si="9"/>
        <v>407.40833554531451</v>
      </c>
      <c r="R72" s="85">
        <f t="shared" si="10"/>
        <v>388.76633174633372</v>
      </c>
      <c r="S72" s="21"/>
      <c r="AD72" s="120"/>
      <c r="AE72" s="125"/>
      <c r="AF72" s="128"/>
      <c r="AG72" s="66"/>
      <c r="AH72" s="66"/>
      <c r="AI72" s="123"/>
      <c r="AJ72" s="123"/>
    </row>
    <row r="73" spans="2:36" ht="15.5">
      <c r="B73" s="18"/>
      <c r="C73" s="78">
        <v>50000</v>
      </c>
      <c r="D73" s="79">
        <f t="shared" si="11"/>
        <v>4296.6596921983819</v>
      </c>
      <c r="E73" s="79">
        <f t="shared" si="11"/>
        <v>2219.4115244933191</v>
      </c>
      <c r="F73" s="79">
        <f t="shared" si="11"/>
        <v>1524.4974503381427</v>
      </c>
      <c r="G73" s="79">
        <f t="shared" si="11"/>
        <v>1182.2916018818491</v>
      </c>
      <c r="H73" s="79">
        <f t="shared" si="11"/>
        <v>974.798257917711</v>
      </c>
      <c r="I73" s="79">
        <f t="shared" si="11"/>
        <v>836.93015733056779</v>
      </c>
      <c r="J73" s="79">
        <f t="shared" si="11"/>
        <v>738.84617562340475</v>
      </c>
      <c r="K73" s="79">
        <f t="shared" si="12"/>
        <v>665.62548482152363</v>
      </c>
      <c r="L73" s="79">
        <f t="shared" si="4"/>
        <v>608.97850429988125</v>
      </c>
      <c r="M73" s="79">
        <f t="shared" si="5"/>
        <v>563.9312816700924</v>
      </c>
      <c r="N73" s="88">
        <f t="shared" si="6"/>
        <v>494.46336738517624</v>
      </c>
      <c r="O73" s="89">
        <f t="shared" si="7"/>
        <v>463.70033127494997</v>
      </c>
      <c r="P73" s="89">
        <f t="shared" si="8"/>
        <v>437.80114528938435</v>
      </c>
      <c r="Q73" s="89">
        <f t="shared" si="9"/>
        <v>415.7227913727699</v>
      </c>
      <c r="R73" s="90">
        <f t="shared" si="10"/>
        <v>396.7003385166671</v>
      </c>
      <c r="S73" s="21"/>
      <c r="AD73" s="120"/>
      <c r="AE73" s="125"/>
      <c r="AF73" s="128"/>
      <c r="AG73" s="66"/>
      <c r="AH73" s="66"/>
      <c r="AI73" s="123"/>
      <c r="AJ73" s="123"/>
    </row>
    <row r="74" spans="2:36" ht="15.5" hidden="1">
      <c r="B74" s="18"/>
      <c r="C74" s="78">
        <v>51000</v>
      </c>
      <c r="D74" s="79">
        <f t="shared" si="11"/>
        <v>4382.5928860423501</v>
      </c>
      <c r="E74" s="79">
        <f t="shared" si="11"/>
        <v>2263.7997549831853</v>
      </c>
      <c r="F74" s="79">
        <f t="shared" si="11"/>
        <v>1554.9873993449055</v>
      </c>
      <c r="G74" s="79">
        <f t="shared" si="11"/>
        <v>1205.937433919486</v>
      </c>
      <c r="H74" s="79">
        <f t="shared" si="11"/>
        <v>994.29422307606524</v>
      </c>
      <c r="I74" s="79">
        <f t="shared" si="11"/>
        <v>853.66876047717915</v>
      </c>
      <c r="J74" s="79">
        <f t="shared" si="11"/>
        <v>753.62309913587285</v>
      </c>
      <c r="K74" s="79">
        <f t="shared" si="12"/>
        <v>678.93799451795417</v>
      </c>
      <c r="L74" s="79">
        <f t="shared" si="4"/>
        <v>621.15807438587899</v>
      </c>
      <c r="M74" s="79">
        <f t="shared" si="5"/>
        <v>575.20990730349422</v>
      </c>
      <c r="N74" s="83">
        <f t="shared" si="6"/>
        <v>504.35263473287984</v>
      </c>
      <c r="O74" s="84">
        <f t="shared" si="7"/>
        <v>472.97433790044903</v>
      </c>
      <c r="P74" s="84">
        <f t="shared" si="8"/>
        <v>446.5571681951721</v>
      </c>
      <c r="Q74" s="84">
        <f t="shared" si="9"/>
        <v>424.03724720022529</v>
      </c>
      <c r="R74" s="85">
        <f t="shared" si="10"/>
        <v>404.63434528700043</v>
      </c>
      <c r="S74" s="21"/>
      <c r="AD74" s="120"/>
      <c r="AE74" s="125"/>
      <c r="AF74" s="128"/>
      <c r="AG74" s="66"/>
      <c r="AH74" s="66"/>
      <c r="AI74" s="123"/>
      <c r="AJ74" s="123"/>
    </row>
    <row r="75" spans="2:36" ht="15.5" hidden="1">
      <c r="B75" s="18"/>
      <c r="C75" s="78">
        <v>52000</v>
      </c>
      <c r="D75" s="79">
        <f t="shared" si="11"/>
        <v>4468.5260798863173</v>
      </c>
      <c r="E75" s="79">
        <f t="shared" si="11"/>
        <v>2308.1879854730519</v>
      </c>
      <c r="F75" s="79">
        <f t="shared" si="11"/>
        <v>1585.4773483516685</v>
      </c>
      <c r="G75" s="79">
        <f t="shared" si="11"/>
        <v>1229.5832659571229</v>
      </c>
      <c r="H75" s="79">
        <f t="shared" si="11"/>
        <v>1013.7901882344195</v>
      </c>
      <c r="I75" s="79">
        <f t="shared" si="11"/>
        <v>870.40736362379073</v>
      </c>
      <c r="J75" s="79">
        <f t="shared" si="11"/>
        <v>768.40002264834095</v>
      </c>
      <c r="K75" s="79">
        <f t="shared" si="12"/>
        <v>692.2505042143847</v>
      </c>
      <c r="L75" s="79">
        <f t="shared" si="4"/>
        <v>633.33764447187662</v>
      </c>
      <c r="M75" s="79">
        <f t="shared" si="5"/>
        <v>586.48853293689604</v>
      </c>
      <c r="N75" s="83">
        <f t="shared" si="6"/>
        <v>514.24190208058337</v>
      </c>
      <c r="O75" s="84">
        <f t="shared" si="7"/>
        <v>482.24834452594803</v>
      </c>
      <c r="P75" s="84">
        <f t="shared" si="8"/>
        <v>455.31319110095978</v>
      </c>
      <c r="Q75" s="84">
        <f t="shared" si="9"/>
        <v>432.35170302768068</v>
      </c>
      <c r="R75" s="85">
        <f t="shared" si="10"/>
        <v>412.56835205733375</v>
      </c>
      <c r="S75" s="21"/>
      <c r="AD75" s="120"/>
      <c r="AE75" s="125"/>
      <c r="AF75" s="128"/>
      <c r="AG75" s="66"/>
      <c r="AH75" s="66"/>
      <c r="AI75" s="123"/>
      <c r="AJ75" s="123"/>
    </row>
    <row r="76" spans="2:36" ht="15.5" hidden="1">
      <c r="B76" s="18"/>
      <c r="C76" s="78">
        <v>53000</v>
      </c>
      <c r="D76" s="79">
        <f t="shared" si="11"/>
        <v>4554.4592737302855</v>
      </c>
      <c r="E76" s="79">
        <f t="shared" si="11"/>
        <v>2352.5762159629185</v>
      </c>
      <c r="F76" s="79">
        <f t="shared" si="11"/>
        <v>1615.9672973584311</v>
      </c>
      <c r="G76" s="79">
        <f t="shared" si="11"/>
        <v>1253.22909799476</v>
      </c>
      <c r="H76" s="79">
        <f t="shared" si="11"/>
        <v>1033.2861533927737</v>
      </c>
      <c r="I76" s="79">
        <f t="shared" si="11"/>
        <v>887.14596677040208</v>
      </c>
      <c r="J76" s="79">
        <f t="shared" si="11"/>
        <v>783.17694616080905</v>
      </c>
      <c r="K76" s="79">
        <f t="shared" si="12"/>
        <v>705.56301391081513</v>
      </c>
      <c r="L76" s="79">
        <f t="shared" si="4"/>
        <v>645.51721455787413</v>
      </c>
      <c r="M76" s="79">
        <f t="shared" si="5"/>
        <v>597.76715857029785</v>
      </c>
      <c r="N76" s="83">
        <f t="shared" si="6"/>
        <v>524.13116942828685</v>
      </c>
      <c r="O76" s="84">
        <f t="shared" si="7"/>
        <v>491.52235115144703</v>
      </c>
      <c r="P76" s="84">
        <f t="shared" si="8"/>
        <v>464.06921400674747</v>
      </c>
      <c r="Q76" s="84">
        <f t="shared" si="9"/>
        <v>440.66615885513608</v>
      </c>
      <c r="R76" s="85">
        <f t="shared" si="10"/>
        <v>420.50235882766714</v>
      </c>
      <c r="S76" s="21"/>
      <c r="AD76" s="115"/>
      <c r="AE76" s="66"/>
      <c r="AF76" s="66"/>
      <c r="AG76" s="66"/>
      <c r="AH76" s="66"/>
      <c r="AI76" s="124"/>
      <c r="AJ76" s="124"/>
    </row>
    <row r="77" spans="2:36" ht="15.5" hidden="1">
      <c r="B77" s="18"/>
      <c r="C77" s="78">
        <v>54000</v>
      </c>
      <c r="D77" s="79">
        <f t="shared" si="11"/>
        <v>4640.3924675742528</v>
      </c>
      <c r="E77" s="79">
        <f t="shared" si="11"/>
        <v>2396.9644464527846</v>
      </c>
      <c r="F77" s="79">
        <f t="shared" si="11"/>
        <v>1646.4572463651941</v>
      </c>
      <c r="G77" s="79">
        <f t="shared" si="11"/>
        <v>1276.8749300323971</v>
      </c>
      <c r="H77" s="79">
        <f t="shared" si="11"/>
        <v>1052.782118551128</v>
      </c>
      <c r="I77" s="79">
        <f t="shared" si="11"/>
        <v>903.88456991701332</v>
      </c>
      <c r="J77" s="79">
        <f t="shared" si="11"/>
        <v>797.95386967327715</v>
      </c>
      <c r="K77" s="79">
        <f t="shared" si="12"/>
        <v>718.87552360724555</v>
      </c>
      <c r="L77" s="79">
        <f t="shared" si="4"/>
        <v>657.69678464387175</v>
      </c>
      <c r="M77" s="79">
        <f t="shared" si="5"/>
        <v>609.04578420369978</v>
      </c>
      <c r="N77" s="83">
        <f t="shared" si="6"/>
        <v>534.02043677599033</v>
      </c>
      <c r="O77" s="84">
        <f t="shared" si="7"/>
        <v>500.79635777694602</v>
      </c>
      <c r="P77" s="84">
        <f t="shared" si="8"/>
        <v>472.8252369125351</v>
      </c>
      <c r="Q77" s="84">
        <f t="shared" si="9"/>
        <v>448.98061468259152</v>
      </c>
      <c r="R77" s="85">
        <f t="shared" si="10"/>
        <v>428.43636559800046</v>
      </c>
      <c r="S77" s="21"/>
      <c r="AD77" s="120"/>
      <c r="AE77" s="125"/>
      <c r="AF77" s="128"/>
      <c r="AG77" s="66"/>
      <c r="AH77" s="66"/>
      <c r="AI77" s="123"/>
      <c r="AJ77" s="123"/>
    </row>
    <row r="78" spans="2:36" ht="15.5">
      <c r="B78" s="18"/>
      <c r="C78" s="86">
        <v>55000</v>
      </c>
      <c r="D78" s="87">
        <f t="shared" si="11"/>
        <v>4726.325661418221</v>
      </c>
      <c r="E78" s="87">
        <f t="shared" si="11"/>
        <v>2441.3526769426508</v>
      </c>
      <c r="F78" s="87">
        <f t="shared" si="11"/>
        <v>1676.9471953719569</v>
      </c>
      <c r="G78" s="87">
        <f t="shared" si="11"/>
        <v>1300.5207620700339</v>
      </c>
      <c r="H78" s="87">
        <f t="shared" si="11"/>
        <v>1072.278083709482</v>
      </c>
      <c r="I78" s="87">
        <f t="shared" si="11"/>
        <v>920.62317306362468</v>
      </c>
      <c r="J78" s="87">
        <f t="shared" si="11"/>
        <v>812.73079318574526</v>
      </c>
      <c r="K78" s="87">
        <f t="shared" si="12"/>
        <v>732.18803330367609</v>
      </c>
      <c r="L78" s="87">
        <f t="shared" si="4"/>
        <v>669.87635472986938</v>
      </c>
      <c r="M78" s="87">
        <f t="shared" si="5"/>
        <v>620.3244098371016</v>
      </c>
      <c r="N78" s="88">
        <f t="shared" si="6"/>
        <v>543.90970412369393</v>
      </c>
      <c r="O78" s="89">
        <f t="shared" si="7"/>
        <v>510.07036440244502</v>
      </c>
      <c r="P78" s="89">
        <f t="shared" si="8"/>
        <v>481.58125981832285</v>
      </c>
      <c r="Q78" s="89">
        <f t="shared" si="9"/>
        <v>457.29507051004691</v>
      </c>
      <c r="R78" s="90">
        <f t="shared" si="10"/>
        <v>436.37037236833379</v>
      </c>
      <c r="S78" s="21"/>
      <c r="AD78" s="120"/>
      <c r="AE78" s="125"/>
      <c r="AF78" s="128"/>
      <c r="AG78" s="66"/>
      <c r="AH78" s="66"/>
      <c r="AI78" s="123"/>
      <c r="AJ78" s="123"/>
    </row>
    <row r="79" spans="2:36" ht="15.5" hidden="1">
      <c r="B79" s="18"/>
      <c r="C79" s="78">
        <v>56000</v>
      </c>
      <c r="D79" s="79">
        <f t="shared" si="11"/>
        <v>4812.2588552621883</v>
      </c>
      <c r="E79" s="79">
        <f t="shared" si="11"/>
        <v>2485.7409074325174</v>
      </c>
      <c r="F79" s="79">
        <f t="shared" si="11"/>
        <v>1707.4371443787199</v>
      </c>
      <c r="G79" s="79">
        <f t="shared" si="11"/>
        <v>1324.166594107671</v>
      </c>
      <c r="H79" s="79">
        <f t="shared" si="11"/>
        <v>1091.7740488678362</v>
      </c>
      <c r="I79" s="79">
        <f t="shared" si="11"/>
        <v>937.36177621023603</v>
      </c>
      <c r="J79" s="79">
        <f t="shared" si="11"/>
        <v>827.50771669821336</v>
      </c>
      <c r="K79" s="79">
        <f t="shared" si="12"/>
        <v>745.5005430001064</v>
      </c>
      <c r="L79" s="79">
        <f t="shared" si="4"/>
        <v>682.05592481586712</v>
      </c>
      <c r="M79" s="79">
        <f t="shared" si="5"/>
        <v>631.60303547050353</v>
      </c>
      <c r="N79" s="83">
        <f t="shared" si="6"/>
        <v>553.79897147139741</v>
      </c>
      <c r="O79" s="84">
        <f t="shared" si="7"/>
        <v>519.34437102794402</v>
      </c>
      <c r="P79" s="84">
        <f t="shared" si="8"/>
        <v>490.33728272411054</v>
      </c>
      <c r="Q79" s="84">
        <f t="shared" si="9"/>
        <v>465.6095263375023</v>
      </c>
      <c r="R79" s="85">
        <f t="shared" si="10"/>
        <v>444.30437913866712</v>
      </c>
      <c r="S79" s="21"/>
      <c r="AD79" s="120"/>
      <c r="AE79" s="125"/>
      <c r="AF79" s="128"/>
      <c r="AG79" s="66"/>
      <c r="AH79" s="66"/>
      <c r="AI79" s="123"/>
      <c r="AJ79" s="123"/>
    </row>
    <row r="80" spans="2:36" ht="15.5" hidden="1">
      <c r="B80" s="18"/>
      <c r="C80" s="78">
        <v>57000</v>
      </c>
      <c r="D80" s="79">
        <f t="shared" si="11"/>
        <v>4898.1920491061555</v>
      </c>
      <c r="E80" s="79">
        <f t="shared" si="11"/>
        <v>2530.129137922384</v>
      </c>
      <c r="F80" s="79">
        <f t="shared" si="11"/>
        <v>1737.9270933854825</v>
      </c>
      <c r="G80" s="79">
        <f t="shared" si="11"/>
        <v>1347.8124261453079</v>
      </c>
      <c r="H80" s="79">
        <f t="shared" si="11"/>
        <v>1111.2700140261904</v>
      </c>
      <c r="I80" s="79">
        <f t="shared" si="11"/>
        <v>954.10037935684738</v>
      </c>
      <c r="J80" s="79">
        <f t="shared" si="11"/>
        <v>842.28464021068146</v>
      </c>
      <c r="K80" s="79">
        <f t="shared" si="12"/>
        <v>758.81305269653694</v>
      </c>
      <c r="L80" s="79">
        <f t="shared" si="4"/>
        <v>694.23549490186463</v>
      </c>
      <c r="M80" s="79">
        <f t="shared" si="5"/>
        <v>642.88166110390523</v>
      </c>
      <c r="N80" s="83">
        <f t="shared" si="6"/>
        <v>563.68823881910089</v>
      </c>
      <c r="O80" s="84">
        <f t="shared" si="7"/>
        <v>528.61837765344296</v>
      </c>
      <c r="P80" s="84">
        <f t="shared" si="8"/>
        <v>499.09330562989823</v>
      </c>
      <c r="Q80" s="84">
        <f t="shared" si="9"/>
        <v>473.92398216495769</v>
      </c>
      <c r="R80" s="85">
        <f t="shared" si="10"/>
        <v>452.23838590900044</v>
      </c>
      <c r="S80" s="21"/>
      <c r="AD80" s="120"/>
      <c r="AE80" s="125"/>
      <c r="AF80" s="128"/>
      <c r="AG80" s="66"/>
      <c r="AH80" s="66"/>
      <c r="AI80" s="123"/>
      <c r="AJ80" s="123"/>
    </row>
    <row r="81" spans="2:36" ht="15.5" hidden="1">
      <c r="B81" s="18"/>
      <c r="C81" s="78">
        <v>58000</v>
      </c>
      <c r="D81" s="79">
        <f t="shared" si="11"/>
        <v>4984.1252429501237</v>
      </c>
      <c r="E81" s="79">
        <f t="shared" si="11"/>
        <v>2574.5173684122501</v>
      </c>
      <c r="F81" s="79">
        <f t="shared" si="11"/>
        <v>1768.4170423922455</v>
      </c>
      <c r="G81" s="79">
        <f t="shared" si="11"/>
        <v>1371.4582581829447</v>
      </c>
      <c r="H81" s="79">
        <f t="shared" si="11"/>
        <v>1130.7659791845447</v>
      </c>
      <c r="I81" s="79">
        <f t="shared" si="11"/>
        <v>970.83898250345874</v>
      </c>
      <c r="J81" s="79">
        <f t="shared" si="11"/>
        <v>857.06156372314956</v>
      </c>
      <c r="K81" s="79">
        <f t="shared" si="12"/>
        <v>772.12556239296759</v>
      </c>
      <c r="L81" s="79">
        <f t="shared" si="4"/>
        <v>706.41506498786225</v>
      </c>
      <c r="M81" s="79">
        <f t="shared" si="5"/>
        <v>654.16028673730716</v>
      </c>
      <c r="N81" s="83">
        <f t="shared" si="6"/>
        <v>573.57750616680448</v>
      </c>
      <c r="O81" s="84">
        <f t="shared" si="7"/>
        <v>537.89238427894202</v>
      </c>
      <c r="P81" s="84">
        <f t="shared" si="8"/>
        <v>507.84932853568586</v>
      </c>
      <c r="Q81" s="84">
        <f t="shared" si="9"/>
        <v>482.23843799241308</v>
      </c>
      <c r="R81" s="85">
        <f t="shared" si="10"/>
        <v>460.17239267933377</v>
      </c>
      <c r="S81" s="21"/>
      <c r="AD81" s="115"/>
      <c r="AE81" s="66"/>
      <c r="AF81" s="66"/>
      <c r="AG81" s="66"/>
      <c r="AH81" s="66"/>
      <c r="AI81" s="124"/>
      <c r="AJ81" s="124"/>
    </row>
    <row r="82" spans="2:36" ht="15.5" hidden="1">
      <c r="B82" s="18"/>
      <c r="C82" s="78">
        <v>59000</v>
      </c>
      <c r="D82" s="79">
        <f t="shared" si="11"/>
        <v>5070.058436794091</v>
      </c>
      <c r="E82" s="79">
        <f t="shared" si="11"/>
        <v>2618.9055989021167</v>
      </c>
      <c r="F82" s="79">
        <f t="shared" si="11"/>
        <v>1798.9069913990083</v>
      </c>
      <c r="G82" s="79">
        <f t="shared" si="11"/>
        <v>1395.1040902205818</v>
      </c>
      <c r="H82" s="79">
        <f t="shared" si="11"/>
        <v>1150.2619443428989</v>
      </c>
      <c r="I82" s="79">
        <f t="shared" si="11"/>
        <v>987.57758565007009</v>
      </c>
      <c r="J82" s="79">
        <f t="shared" si="11"/>
        <v>871.83848723561755</v>
      </c>
      <c r="K82" s="79">
        <f t="shared" si="12"/>
        <v>785.43807208939791</v>
      </c>
      <c r="L82" s="79">
        <f t="shared" si="4"/>
        <v>718.59463507385988</v>
      </c>
      <c r="M82" s="79">
        <f t="shared" si="5"/>
        <v>665.43891237070898</v>
      </c>
      <c r="N82" s="83">
        <f t="shared" si="6"/>
        <v>583.46677351450796</v>
      </c>
      <c r="O82" s="84">
        <f t="shared" si="7"/>
        <v>547.16639090444107</v>
      </c>
      <c r="P82" s="84">
        <f t="shared" si="8"/>
        <v>516.60535144147354</v>
      </c>
      <c r="Q82" s="84">
        <f t="shared" si="9"/>
        <v>490.55289381986847</v>
      </c>
      <c r="R82" s="85">
        <f t="shared" si="10"/>
        <v>468.10639944966715</v>
      </c>
      <c r="S82" s="21"/>
      <c r="AD82" s="120"/>
      <c r="AE82" s="125"/>
      <c r="AF82" s="128"/>
      <c r="AG82" s="66"/>
      <c r="AH82" s="66"/>
      <c r="AI82" s="123"/>
      <c r="AJ82" s="123"/>
    </row>
    <row r="83" spans="2:36" ht="15.5">
      <c r="B83" s="18"/>
      <c r="C83" s="78">
        <v>60000</v>
      </c>
      <c r="D83" s="79">
        <f t="shared" si="11"/>
        <v>5155.9916306380592</v>
      </c>
      <c r="E83" s="79">
        <f t="shared" si="11"/>
        <v>2663.2938293919829</v>
      </c>
      <c r="F83" s="79">
        <f t="shared" ref="E83:J125" si="13">PMT(F$11,F$6,$C83*(-1))</f>
        <v>1829.3969404057714</v>
      </c>
      <c r="G83" s="79">
        <f t="shared" si="13"/>
        <v>1418.7499222582187</v>
      </c>
      <c r="H83" s="79">
        <f t="shared" si="13"/>
        <v>1169.7579095012532</v>
      </c>
      <c r="I83" s="79">
        <f t="shared" si="13"/>
        <v>1004.3161887966814</v>
      </c>
      <c r="J83" s="79">
        <f t="shared" si="13"/>
        <v>886.61541074808565</v>
      </c>
      <c r="K83" s="79">
        <f t="shared" si="12"/>
        <v>798.75058178582844</v>
      </c>
      <c r="L83" s="79">
        <f t="shared" si="4"/>
        <v>730.7742051598575</v>
      </c>
      <c r="M83" s="79">
        <f t="shared" si="5"/>
        <v>676.71753800411091</v>
      </c>
      <c r="N83" s="88">
        <f t="shared" si="6"/>
        <v>593.35604086221156</v>
      </c>
      <c r="O83" s="89">
        <f t="shared" si="7"/>
        <v>556.44039752994001</v>
      </c>
      <c r="P83" s="89">
        <f t="shared" si="8"/>
        <v>525.36137434726129</v>
      </c>
      <c r="Q83" s="89">
        <f t="shared" si="9"/>
        <v>498.86734964732386</v>
      </c>
      <c r="R83" s="90">
        <f t="shared" si="10"/>
        <v>476.04040622000048</v>
      </c>
      <c r="S83" s="21"/>
      <c r="AD83" s="120"/>
      <c r="AE83" s="125"/>
      <c r="AF83" s="128"/>
      <c r="AG83" s="66"/>
      <c r="AH83" s="66"/>
      <c r="AI83" s="123"/>
      <c r="AJ83" s="123"/>
    </row>
    <row r="84" spans="2:36" ht="15.5" hidden="1">
      <c r="B84" s="18"/>
      <c r="C84" s="78">
        <v>61000</v>
      </c>
      <c r="D84" s="79">
        <f t="shared" ref="D84:J147" si="14">PMT(D$11,D$6,$C84*(-1))</f>
        <v>5241.9248244820265</v>
      </c>
      <c r="E84" s="79">
        <f t="shared" si="13"/>
        <v>2707.6820598818495</v>
      </c>
      <c r="F84" s="79">
        <f t="shared" si="13"/>
        <v>1859.8868894125339</v>
      </c>
      <c r="G84" s="79">
        <f t="shared" si="13"/>
        <v>1442.3957542958556</v>
      </c>
      <c r="H84" s="79">
        <f t="shared" si="13"/>
        <v>1189.2538746596074</v>
      </c>
      <c r="I84" s="79">
        <f t="shared" si="13"/>
        <v>1021.0547919432928</v>
      </c>
      <c r="J84" s="79">
        <f t="shared" si="13"/>
        <v>901.39233426055375</v>
      </c>
      <c r="K84" s="79">
        <f t="shared" si="12"/>
        <v>812.06309148225887</v>
      </c>
      <c r="L84" s="79">
        <f t="shared" si="4"/>
        <v>742.95377524585524</v>
      </c>
      <c r="M84" s="79">
        <f t="shared" si="5"/>
        <v>687.99616363751272</v>
      </c>
      <c r="N84" s="83">
        <f t="shared" si="6"/>
        <v>603.24530820991504</v>
      </c>
      <c r="O84" s="84">
        <f t="shared" si="7"/>
        <v>565.71440415543907</v>
      </c>
      <c r="P84" s="84">
        <f t="shared" si="8"/>
        <v>534.11739725304892</v>
      </c>
      <c r="Q84" s="84">
        <f t="shared" si="9"/>
        <v>507.18180547477925</v>
      </c>
      <c r="R84" s="85">
        <f t="shared" si="10"/>
        <v>483.97441299033386</v>
      </c>
      <c r="S84" s="21"/>
      <c r="AD84" s="120"/>
      <c r="AE84" s="125"/>
      <c r="AF84" s="128"/>
      <c r="AG84" s="66"/>
      <c r="AH84" s="66"/>
      <c r="AI84" s="123"/>
      <c r="AJ84" s="123"/>
    </row>
    <row r="85" spans="2:36" ht="15.5" hidden="1">
      <c r="B85" s="18"/>
      <c r="C85" s="78">
        <v>62000</v>
      </c>
      <c r="D85" s="79">
        <f t="shared" si="14"/>
        <v>5327.8580183259937</v>
      </c>
      <c r="E85" s="79">
        <f t="shared" si="13"/>
        <v>2752.0702903717156</v>
      </c>
      <c r="F85" s="79">
        <f t="shared" si="13"/>
        <v>1890.376838419297</v>
      </c>
      <c r="G85" s="79">
        <f t="shared" si="13"/>
        <v>1466.0415863334929</v>
      </c>
      <c r="H85" s="79">
        <f t="shared" si="13"/>
        <v>1208.7498398179616</v>
      </c>
      <c r="I85" s="79">
        <f t="shared" si="13"/>
        <v>1037.7933950899042</v>
      </c>
      <c r="J85" s="79">
        <f t="shared" si="13"/>
        <v>916.16925777302185</v>
      </c>
      <c r="K85" s="79">
        <f t="shared" si="12"/>
        <v>825.37560117868941</v>
      </c>
      <c r="L85" s="79">
        <f t="shared" si="4"/>
        <v>755.13334533185287</v>
      </c>
      <c r="M85" s="79">
        <f t="shared" si="5"/>
        <v>699.27478927091454</v>
      </c>
      <c r="N85" s="83">
        <f t="shared" si="6"/>
        <v>613.13457555761863</v>
      </c>
      <c r="O85" s="84">
        <f t="shared" si="7"/>
        <v>574.98841078093801</v>
      </c>
      <c r="P85" s="84">
        <f t="shared" si="8"/>
        <v>542.87342015883667</v>
      </c>
      <c r="Q85" s="84">
        <f t="shared" si="9"/>
        <v>515.49626130223464</v>
      </c>
      <c r="R85" s="85">
        <f t="shared" si="10"/>
        <v>491.90841976066719</v>
      </c>
      <c r="S85" s="21"/>
      <c r="AD85" s="120"/>
      <c r="AE85" s="125"/>
      <c r="AF85" s="128"/>
      <c r="AG85" s="66"/>
      <c r="AH85" s="66"/>
      <c r="AI85" s="123"/>
      <c r="AJ85" s="123"/>
    </row>
    <row r="86" spans="2:36" ht="15.5" hidden="1">
      <c r="B86" s="18"/>
      <c r="C86" s="78">
        <v>63000</v>
      </c>
      <c r="D86" s="79">
        <f t="shared" si="14"/>
        <v>5413.791212169961</v>
      </c>
      <c r="E86" s="79">
        <f t="shared" si="13"/>
        <v>2796.4585208615822</v>
      </c>
      <c r="F86" s="79">
        <f t="shared" si="13"/>
        <v>1920.8667874260598</v>
      </c>
      <c r="G86" s="79">
        <f t="shared" si="13"/>
        <v>1489.6874183711298</v>
      </c>
      <c r="H86" s="79">
        <f t="shared" si="13"/>
        <v>1228.2458049763159</v>
      </c>
      <c r="I86" s="79">
        <f t="shared" si="13"/>
        <v>1054.5319982365156</v>
      </c>
      <c r="J86" s="79">
        <f t="shared" si="13"/>
        <v>930.94618128548996</v>
      </c>
      <c r="K86" s="79">
        <f t="shared" si="12"/>
        <v>838.68811087511983</v>
      </c>
      <c r="L86" s="79">
        <f t="shared" si="4"/>
        <v>767.31291541785049</v>
      </c>
      <c r="M86" s="79">
        <f t="shared" si="5"/>
        <v>710.55341490431636</v>
      </c>
      <c r="N86" s="83">
        <f t="shared" si="6"/>
        <v>623.02384290532211</v>
      </c>
      <c r="O86" s="84">
        <f t="shared" si="7"/>
        <v>584.26241740643707</v>
      </c>
      <c r="P86" s="84">
        <f t="shared" si="8"/>
        <v>551.6294430646243</v>
      </c>
      <c r="Q86" s="84">
        <f t="shared" si="9"/>
        <v>523.81071712969003</v>
      </c>
      <c r="R86" s="85">
        <f t="shared" si="10"/>
        <v>499.84242653100051</v>
      </c>
      <c r="S86" s="21"/>
      <c r="AD86" s="115"/>
      <c r="AE86" s="66"/>
      <c r="AF86" s="66"/>
      <c r="AG86" s="66"/>
      <c r="AH86" s="66"/>
      <c r="AI86" s="124"/>
      <c r="AJ86" s="124"/>
    </row>
    <row r="87" spans="2:36" ht="15.5" hidden="1">
      <c r="B87" s="18"/>
      <c r="C87" s="78">
        <v>64000</v>
      </c>
      <c r="D87" s="79">
        <f t="shared" si="14"/>
        <v>5499.7244060139292</v>
      </c>
      <c r="E87" s="79">
        <f t="shared" si="13"/>
        <v>2840.8467513514483</v>
      </c>
      <c r="F87" s="79">
        <f t="shared" si="13"/>
        <v>1951.3567364328228</v>
      </c>
      <c r="G87" s="79">
        <f t="shared" si="13"/>
        <v>1513.3332504087668</v>
      </c>
      <c r="H87" s="79">
        <f t="shared" si="13"/>
        <v>1247.7417701346701</v>
      </c>
      <c r="I87" s="79">
        <f t="shared" si="13"/>
        <v>1071.2706013831269</v>
      </c>
      <c r="J87" s="79">
        <f t="shared" si="13"/>
        <v>945.72310479795806</v>
      </c>
      <c r="K87" s="79">
        <f t="shared" si="12"/>
        <v>852.00062057155037</v>
      </c>
      <c r="L87" s="79">
        <f t="shared" si="4"/>
        <v>779.49248550384812</v>
      </c>
      <c r="M87" s="79">
        <f t="shared" si="5"/>
        <v>721.83204053771829</v>
      </c>
      <c r="N87" s="83">
        <f t="shared" si="6"/>
        <v>632.91311025302559</v>
      </c>
      <c r="O87" s="84">
        <f t="shared" si="7"/>
        <v>593.53642403193612</v>
      </c>
      <c r="P87" s="84">
        <f t="shared" si="8"/>
        <v>560.38546597041204</v>
      </c>
      <c r="Q87" s="84">
        <f t="shared" si="9"/>
        <v>532.12517295714542</v>
      </c>
      <c r="R87" s="85">
        <f t="shared" si="10"/>
        <v>507.7764333013339</v>
      </c>
      <c r="S87" s="21"/>
      <c r="AD87" s="120"/>
      <c r="AE87" s="125"/>
      <c r="AF87" s="128"/>
      <c r="AG87" s="66"/>
      <c r="AH87" s="66"/>
      <c r="AI87" s="123"/>
      <c r="AJ87" s="123"/>
    </row>
    <row r="88" spans="2:36" ht="15.5">
      <c r="B88" s="18"/>
      <c r="C88" s="86">
        <v>65000</v>
      </c>
      <c r="D88" s="87">
        <f t="shared" si="14"/>
        <v>5585.6575998578974</v>
      </c>
      <c r="E88" s="87">
        <f t="shared" si="13"/>
        <v>2885.2349818413149</v>
      </c>
      <c r="F88" s="87">
        <f t="shared" si="13"/>
        <v>1981.8466854395854</v>
      </c>
      <c r="G88" s="87">
        <f t="shared" si="13"/>
        <v>1536.9790824464037</v>
      </c>
      <c r="H88" s="87">
        <f t="shared" si="13"/>
        <v>1267.2377352930243</v>
      </c>
      <c r="I88" s="87">
        <f t="shared" si="13"/>
        <v>1088.0092045297383</v>
      </c>
      <c r="J88" s="87">
        <f t="shared" si="13"/>
        <v>960.50002831042616</v>
      </c>
      <c r="K88" s="87">
        <f t="shared" si="12"/>
        <v>865.31313026798068</v>
      </c>
      <c r="L88" s="87">
        <f t="shared" si="4"/>
        <v>791.67205558984563</v>
      </c>
      <c r="M88" s="87">
        <f t="shared" si="5"/>
        <v>733.1106661711201</v>
      </c>
      <c r="N88" s="88">
        <f t="shared" si="6"/>
        <v>642.80237760072919</v>
      </c>
      <c r="O88" s="89">
        <f t="shared" si="7"/>
        <v>602.81043065743495</v>
      </c>
      <c r="P88" s="89">
        <f t="shared" si="8"/>
        <v>569.14148887619967</v>
      </c>
      <c r="Q88" s="89">
        <f t="shared" si="9"/>
        <v>540.43962878460081</v>
      </c>
      <c r="R88" s="90">
        <f t="shared" si="10"/>
        <v>515.71044007166722</v>
      </c>
      <c r="S88" s="21"/>
      <c r="AD88" s="120"/>
      <c r="AE88" s="125"/>
      <c r="AF88" s="128"/>
      <c r="AG88" s="66"/>
      <c r="AH88" s="66"/>
      <c r="AI88" s="123"/>
      <c r="AJ88" s="123"/>
    </row>
    <row r="89" spans="2:36" ht="15.5" hidden="1">
      <c r="B89" s="18"/>
      <c r="C89" s="78">
        <v>66000</v>
      </c>
      <c r="D89" s="79">
        <f t="shared" si="14"/>
        <v>5671.5907937018646</v>
      </c>
      <c r="E89" s="79">
        <f t="shared" si="13"/>
        <v>2929.6232123311815</v>
      </c>
      <c r="F89" s="79">
        <f t="shared" si="13"/>
        <v>2012.3366344463484</v>
      </c>
      <c r="G89" s="79">
        <f t="shared" si="13"/>
        <v>1560.6249144840406</v>
      </c>
      <c r="H89" s="79">
        <f t="shared" si="13"/>
        <v>1286.7337004513786</v>
      </c>
      <c r="I89" s="79">
        <f t="shared" si="13"/>
        <v>1104.7478076763496</v>
      </c>
      <c r="J89" s="79">
        <f t="shared" si="13"/>
        <v>975.27695182289438</v>
      </c>
      <c r="K89" s="79">
        <f t="shared" si="12"/>
        <v>878.62563996441122</v>
      </c>
      <c r="L89" s="79">
        <f t="shared" si="4"/>
        <v>803.85162567584325</v>
      </c>
      <c r="M89" s="79">
        <f t="shared" si="5"/>
        <v>744.38929180452192</v>
      </c>
      <c r="N89" s="83">
        <f t="shared" si="6"/>
        <v>652.69164494843267</v>
      </c>
      <c r="O89" s="84">
        <f t="shared" si="7"/>
        <v>612.084437282934</v>
      </c>
      <c r="P89" s="84">
        <f t="shared" si="8"/>
        <v>577.89751178198742</v>
      </c>
      <c r="Q89" s="84">
        <f t="shared" si="9"/>
        <v>548.75408461205632</v>
      </c>
      <c r="R89" s="85">
        <f t="shared" si="10"/>
        <v>523.64444684200055</v>
      </c>
      <c r="S89" s="21"/>
      <c r="AD89" s="120"/>
      <c r="AE89" s="125"/>
      <c r="AF89" s="128"/>
      <c r="AG89" s="66"/>
      <c r="AH89" s="66"/>
      <c r="AI89" s="123"/>
      <c r="AJ89" s="123"/>
    </row>
    <row r="90" spans="2:36" ht="15.5" hidden="1">
      <c r="B90" s="18"/>
      <c r="C90" s="78">
        <v>67000</v>
      </c>
      <c r="D90" s="79">
        <f t="shared" si="14"/>
        <v>5757.5239875458328</v>
      </c>
      <c r="E90" s="79">
        <f t="shared" si="13"/>
        <v>2974.0114428210472</v>
      </c>
      <c r="F90" s="79">
        <f t="shared" si="13"/>
        <v>2042.8265834531112</v>
      </c>
      <c r="G90" s="79">
        <f t="shared" si="13"/>
        <v>1584.2707465216777</v>
      </c>
      <c r="H90" s="79">
        <f t="shared" si="13"/>
        <v>1306.2296656097326</v>
      </c>
      <c r="I90" s="79">
        <f t="shared" si="13"/>
        <v>1121.486410822961</v>
      </c>
      <c r="J90" s="79">
        <f t="shared" si="13"/>
        <v>990.05387533536248</v>
      </c>
      <c r="K90" s="79">
        <f t="shared" si="12"/>
        <v>891.93814966084165</v>
      </c>
      <c r="L90" s="79">
        <f t="shared" si="4"/>
        <v>816.03119576184088</v>
      </c>
      <c r="M90" s="79">
        <f t="shared" si="5"/>
        <v>755.66791743792385</v>
      </c>
      <c r="N90" s="83">
        <f t="shared" si="6"/>
        <v>662.58091229613615</v>
      </c>
      <c r="O90" s="84">
        <f t="shared" si="7"/>
        <v>621.35844390843306</v>
      </c>
      <c r="P90" s="84">
        <f t="shared" si="8"/>
        <v>586.65353468777505</v>
      </c>
      <c r="Q90" s="84">
        <f t="shared" si="9"/>
        <v>557.06854043951171</v>
      </c>
      <c r="R90" s="85">
        <f t="shared" si="10"/>
        <v>531.57845361233387</v>
      </c>
      <c r="S90" s="21"/>
      <c r="AD90" s="120"/>
      <c r="AE90" s="125"/>
      <c r="AF90" s="128"/>
      <c r="AG90" s="66"/>
      <c r="AH90" s="66"/>
      <c r="AI90" s="123"/>
      <c r="AJ90" s="123"/>
    </row>
    <row r="91" spans="2:36" ht="15.5" hidden="1">
      <c r="B91" s="18"/>
      <c r="C91" s="78">
        <v>68000</v>
      </c>
      <c r="D91" s="79">
        <f t="shared" si="14"/>
        <v>5843.4571813897992</v>
      </c>
      <c r="E91" s="79">
        <f t="shared" si="13"/>
        <v>3018.3996733109138</v>
      </c>
      <c r="F91" s="79">
        <f t="shared" si="13"/>
        <v>2073.316532459874</v>
      </c>
      <c r="G91" s="79">
        <f t="shared" si="13"/>
        <v>1607.9165785593145</v>
      </c>
      <c r="H91" s="79">
        <f t="shared" si="13"/>
        <v>1325.7256307680868</v>
      </c>
      <c r="I91" s="79">
        <f t="shared" si="13"/>
        <v>1138.2250139695723</v>
      </c>
      <c r="J91" s="79">
        <f t="shared" si="13"/>
        <v>1004.8307988478306</v>
      </c>
      <c r="K91" s="79">
        <f t="shared" si="12"/>
        <v>905.25065935727218</v>
      </c>
      <c r="L91" s="79">
        <f t="shared" si="4"/>
        <v>828.2107658478385</v>
      </c>
      <c r="M91" s="79">
        <f t="shared" si="5"/>
        <v>766.94654307132566</v>
      </c>
      <c r="N91" s="83">
        <f t="shared" si="6"/>
        <v>672.47017964383974</v>
      </c>
      <c r="O91" s="84">
        <f t="shared" si="7"/>
        <v>630.632450533932</v>
      </c>
      <c r="P91" s="84">
        <f t="shared" si="8"/>
        <v>595.40955759356268</v>
      </c>
      <c r="Q91" s="84">
        <f t="shared" si="9"/>
        <v>565.3829962669671</v>
      </c>
      <c r="R91" s="85">
        <f t="shared" si="10"/>
        <v>539.5124603826672</v>
      </c>
      <c r="S91" s="21"/>
      <c r="AD91" s="115"/>
      <c r="AE91" s="66"/>
      <c r="AF91" s="66"/>
      <c r="AG91" s="66"/>
      <c r="AH91" s="66"/>
      <c r="AI91" s="124"/>
      <c r="AJ91" s="124"/>
    </row>
    <row r="92" spans="2:36" ht="15.5" hidden="1">
      <c r="B92" s="18"/>
      <c r="C92" s="78">
        <v>69000</v>
      </c>
      <c r="D92" s="79">
        <f t="shared" si="14"/>
        <v>5929.3903752337674</v>
      </c>
      <c r="E92" s="79">
        <f t="shared" si="13"/>
        <v>3062.7879038007804</v>
      </c>
      <c r="F92" s="79">
        <f t="shared" si="13"/>
        <v>2103.8064814666368</v>
      </c>
      <c r="G92" s="79">
        <f t="shared" si="13"/>
        <v>1631.5624105969518</v>
      </c>
      <c r="H92" s="79">
        <f t="shared" si="13"/>
        <v>1345.2215959264411</v>
      </c>
      <c r="I92" s="79">
        <f t="shared" si="13"/>
        <v>1154.9636171161837</v>
      </c>
      <c r="J92" s="79">
        <f t="shared" si="13"/>
        <v>1019.6077223602985</v>
      </c>
      <c r="K92" s="79">
        <f t="shared" si="12"/>
        <v>918.56316905370272</v>
      </c>
      <c r="L92" s="79">
        <f t="shared" si="4"/>
        <v>840.39033593383613</v>
      </c>
      <c r="M92" s="79">
        <f t="shared" si="5"/>
        <v>778.22516870472759</v>
      </c>
      <c r="N92" s="83">
        <f t="shared" si="6"/>
        <v>682.35944699154322</v>
      </c>
      <c r="O92" s="84">
        <f t="shared" si="7"/>
        <v>639.90645715943106</v>
      </c>
      <c r="P92" s="84">
        <f t="shared" si="8"/>
        <v>604.16558049935054</v>
      </c>
      <c r="Q92" s="84">
        <f t="shared" si="9"/>
        <v>573.69745209442249</v>
      </c>
      <c r="R92" s="85">
        <f t="shared" si="10"/>
        <v>547.44646715300053</v>
      </c>
      <c r="S92" s="21"/>
      <c r="AD92" s="120"/>
      <c r="AE92" s="125"/>
      <c r="AF92" s="128"/>
      <c r="AG92" s="66"/>
      <c r="AH92" s="66"/>
      <c r="AI92" s="123"/>
      <c r="AJ92" s="123"/>
    </row>
    <row r="93" spans="2:36" ht="15.5">
      <c r="B93" s="18"/>
      <c r="C93" s="78">
        <v>70000</v>
      </c>
      <c r="D93" s="79">
        <f t="shared" si="14"/>
        <v>6015.3235690777346</v>
      </c>
      <c r="E93" s="79">
        <f t="shared" si="13"/>
        <v>3107.1761342906466</v>
      </c>
      <c r="F93" s="79">
        <f t="shared" si="13"/>
        <v>2134.2964304734001</v>
      </c>
      <c r="G93" s="79">
        <f t="shared" si="13"/>
        <v>1655.2082426345887</v>
      </c>
      <c r="H93" s="79">
        <f t="shared" si="13"/>
        <v>1364.7175610847953</v>
      </c>
      <c r="I93" s="79">
        <f t="shared" si="13"/>
        <v>1171.702220262795</v>
      </c>
      <c r="J93" s="79">
        <f t="shared" si="13"/>
        <v>1034.3846458727667</v>
      </c>
      <c r="K93" s="79">
        <f t="shared" si="12"/>
        <v>931.87567875013315</v>
      </c>
      <c r="L93" s="79">
        <f t="shared" si="4"/>
        <v>852.56990601983387</v>
      </c>
      <c r="M93" s="79">
        <f t="shared" si="5"/>
        <v>789.5037943381293</v>
      </c>
      <c r="N93" s="88">
        <f t="shared" si="6"/>
        <v>692.2487143392467</v>
      </c>
      <c r="O93" s="89">
        <f t="shared" si="7"/>
        <v>649.18046378493</v>
      </c>
      <c r="P93" s="89">
        <f t="shared" si="8"/>
        <v>612.92160340513817</v>
      </c>
      <c r="Q93" s="89">
        <f t="shared" si="9"/>
        <v>582.01190792187788</v>
      </c>
      <c r="R93" s="90">
        <f t="shared" si="10"/>
        <v>555.38047392333385</v>
      </c>
      <c r="S93" s="21"/>
      <c r="AD93" s="120"/>
      <c r="AE93" s="125"/>
      <c r="AF93" s="128"/>
      <c r="AG93" s="66"/>
      <c r="AH93" s="66"/>
      <c r="AI93" s="123"/>
      <c r="AJ93" s="123"/>
    </row>
    <row r="94" spans="2:36" ht="15.5" hidden="1">
      <c r="B94" s="18"/>
      <c r="C94" s="78">
        <v>71000</v>
      </c>
      <c r="D94" s="79">
        <f t="shared" si="14"/>
        <v>6101.2567629217028</v>
      </c>
      <c r="E94" s="79">
        <f t="shared" si="13"/>
        <v>3151.5643647805132</v>
      </c>
      <c r="F94" s="79">
        <f t="shared" si="13"/>
        <v>2164.7863794801624</v>
      </c>
      <c r="G94" s="79">
        <f t="shared" si="13"/>
        <v>1678.8540746722256</v>
      </c>
      <c r="H94" s="79">
        <f t="shared" si="13"/>
        <v>1384.2135262431495</v>
      </c>
      <c r="I94" s="79">
        <f t="shared" si="13"/>
        <v>1188.4408234094064</v>
      </c>
      <c r="J94" s="79">
        <f t="shared" si="13"/>
        <v>1049.1615693852348</v>
      </c>
      <c r="K94" s="79">
        <f t="shared" si="12"/>
        <v>945.18818844656369</v>
      </c>
      <c r="L94" s="79">
        <f t="shared" si="4"/>
        <v>864.74947610583149</v>
      </c>
      <c r="M94" s="79">
        <f t="shared" si="5"/>
        <v>800.78241997153111</v>
      </c>
      <c r="N94" s="83">
        <f t="shared" si="6"/>
        <v>702.1379816869503</v>
      </c>
      <c r="O94" s="84">
        <f t="shared" si="7"/>
        <v>658.45447041042905</v>
      </c>
      <c r="P94" s="84">
        <f t="shared" si="8"/>
        <v>621.6776263109258</v>
      </c>
      <c r="Q94" s="84">
        <f t="shared" si="9"/>
        <v>590.32636374933327</v>
      </c>
      <c r="R94" s="85">
        <f t="shared" si="10"/>
        <v>563.31448069366729</v>
      </c>
      <c r="S94" s="21"/>
      <c r="AD94" s="120"/>
      <c r="AE94" s="125"/>
      <c r="AF94" s="128"/>
      <c r="AG94" s="66"/>
      <c r="AH94" s="66"/>
      <c r="AI94" s="123"/>
      <c r="AJ94" s="123"/>
    </row>
    <row r="95" spans="2:36" ht="15.5" hidden="1">
      <c r="B95" s="18"/>
      <c r="C95" s="78">
        <v>72000</v>
      </c>
      <c r="D95" s="79">
        <f t="shared" si="14"/>
        <v>6187.189956765671</v>
      </c>
      <c r="E95" s="79">
        <f t="shared" si="13"/>
        <v>3195.9525952703798</v>
      </c>
      <c r="F95" s="79">
        <f t="shared" si="13"/>
        <v>2195.2763284869256</v>
      </c>
      <c r="G95" s="79">
        <f t="shared" si="13"/>
        <v>1702.4999067098627</v>
      </c>
      <c r="H95" s="79">
        <f t="shared" si="13"/>
        <v>1403.7094914015038</v>
      </c>
      <c r="I95" s="79">
        <f t="shared" si="13"/>
        <v>1205.1794265560177</v>
      </c>
      <c r="J95" s="79">
        <f t="shared" si="13"/>
        <v>1063.9384928977029</v>
      </c>
      <c r="K95" s="79">
        <f t="shared" si="12"/>
        <v>958.50069814299411</v>
      </c>
      <c r="L95" s="79">
        <f t="shared" si="4"/>
        <v>876.92904619182912</v>
      </c>
      <c r="M95" s="79">
        <f t="shared" si="5"/>
        <v>812.06104560493293</v>
      </c>
      <c r="N95" s="83">
        <f t="shared" si="6"/>
        <v>712.02724903465389</v>
      </c>
      <c r="O95" s="84">
        <f t="shared" si="7"/>
        <v>667.72847703592811</v>
      </c>
      <c r="P95" s="84">
        <f t="shared" si="8"/>
        <v>630.43364921671355</v>
      </c>
      <c r="Q95" s="84">
        <f t="shared" si="9"/>
        <v>598.64081957678866</v>
      </c>
      <c r="R95" s="85">
        <f t="shared" si="10"/>
        <v>571.24848746400062</v>
      </c>
      <c r="S95" s="21"/>
      <c r="AD95" s="120"/>
      <c r="AE95" s="125"/>
      <c r="AF95" s="128"/>
      <c r="AG95" s="66"/>
      <c r="AH95" s="66"/>
      <c r="AI95" s="123"/>
      <c r="AJ95" s="123"/>
    </row>
    <row r="96" spans="2:36" ht="15.5" hidden="1">
      <c r="B96" s="18"/>
      <c r="C96" s="78">
        <v>73000</v>
      </c>
      <c r="D96" s="79">
        <f t="shared" si="14"/>
        <v>6273.1231506096383</v>
      </c>
      <c r="E96" s="79">
        <f t="shared" si="13"/>
        <v>3240.3408257602455</v>
      </c>
      <c r="F96" s="79">
        <f t="shared" si="13"/>
        <v>2225.7662774936884</v>
      </c>
      <c r="G96" s="79">
        <f t="shared" si="13"/>
        <v>1726.1457387474995</v>
      </c>
      <c r="H96" s="79">
        <f t="shared" si="13"/>
        <v>1423.205456559858</v>
      </c>
      <c r="I96" s="79">
        <f t="shared" si="13"/>
        <v>1221.9180297026292</v>
      </c>
      <c r="J96" s="79">
        <f t="shared" si="13"/>
        <v>1078.715416410171</v>
      </c>
      <c r="K96" s="79">
        <f t="shared" si="12"/>
        <v>971.81320783942465</v>
      </c>
      <c r="L96" s="79">
        <f t="shared" si="4"/>
        <v>889.10861627782674</v>
      </c>
      <c r="M96" s="79">
        <f t="shared" si="5"/>
        <v>823.33967123833486</v>
      </c>
      <c r="N96" s="83">
        <f t="shared" si="6"/>
        <v>721.91651638235737</v>
      </c>
      <c r="O96" s="84">
        <f t="shared" si="7"/>
        <v>677.00248366142694</v>
      </c>
      <c r="P96" s="84">
        <f t="shared" si="8"/>
        <v>639.18967212250118</v>
      </c>
      <c r="Q96" s="84">
        <f t="shared" si="9"/>
        <v>606.95527540424405</v>
      </c>
      <c r="R96" s="85">
        <f t="shared" si="10"/>
        <v>579.18249423433394</v>
      </c>
      <c r="S96" s="21"/>
    </row>
    <row r="97" spans="2:36" ht="15.5" hidden="1">
      <c r="B97" s="18"/>
      <c r="C97" s="78">
        <v>74000</v>
      </c>
      <c r="D97" s="79">
        <f t="shared" si="14"/>
        <v>6359.0563444536065</v>
      </c>
      <c r="E97" s="79">
        <f t="shared" si="13"/>
        <v>3284.7290562501121</v>
      </c>
      <c r="F97" s="79">
        <f t="shared" si="13"/>
        <v>2256.2562265004512</v>
      </c>
      <c r="G97" s="79">
        <f t="shared" si="13"/>
        <v>1749.7915707851364</v>
      </c>
      <c r="H97" s="79">
        <f t="shared" si="13"/>
        <v>1442.7014217182123</v>
      </c>
      <c r="I97" s="79">
        <f t="shared" si="13"/>
        <v>1238.6566328492404</v>
      </c>
      <c r="J97" s="79">
        <f t="shared" si="13"/>
        <v>1093.4923399226391</v>
      </c>
      <c r="K97" s="79">
        <f t="shared" si="12"/>
        <v>985.12571753585496</v>
      </c>
      <c r="L97" s="79">
        <f t="shared" ref="L97:L160" si="15">PMT($L$11,$L$6,C97*(-1))</f>
        <v>901.28818636382437</v>
      </c>
      <c r="M97" s="79">
        <f t="shared" ref="M97:M160" si="16">PMT($M$11,$M$6,C97*(-1))</f>
        <v>834.61829687173667</v>
      </c>
      <c r="N97" s="83">
        <f t="shared" ref="N97:N160" si="17">PMT($N$11,$N$6,C97*(-1))</f>
        <v>731.80578373006085</v>
      </c>
      <c r="O97" s="84">
        <f t="shared" ref="O97:O160" si="18">PMT($O$11,$O$6,C97*(-1))</f>
        <v>686.27649028692599</v>
      </c>
      <c r="P97" s="84">
        <f t="shared" ref="P97:P160" si="19">PMT($P$11,$P$6,C97*(-1))</f>
        <v>647.94569502828892</v>
      </c>
      <c r="Q97" s="84">
        <f t="shared" ref="Q97:Q160" si="20">PMT($Q$11,$Q$6,C97*(-1))</f>
        <v>615.26973123169955</v>
      </c>
      <c r="R97" s="85">
        <f t="shared" ref="R97:R160" si="21">PMT($R$11,$R$6,C97*(-1))</f>
        <v>587.11650100466727</v>
      </c>
      <c r="S97" s="21"/>
      <c r="AD97" s="120"/>
      <c r="AE97" s="125"/>
      <c r="AF97" s="128"/>
      <c r="AG97" s="66"/>
      <c r="AH97" s="50"/>
      <c r="AI97" s="123"/>
      <c r="AJ97" s="123"/>
    </row>
    <row r="98" spans="2:36" ht="15.5">
      <c r="B98" s="18"/>
      <c r="C98" s="86">
        <v>75000</v>
      </c>
      <c r="D98" s="87">
        <f t="shared" si="14"/>
        <v>6444.9895382975728</v>
      </c>
      <c r="E98" s="87">
        <f t="shared" si="13"/>
        <v>3329.1172867399787</v>
      </c>
      <c r="F98" s="87">
        <f t="shared" si="13"/>
        <v>2286.746175507214</v>
      </c>
      <c r="G98" s="87">
        <f t="shared" si="13"/>
        <v>1773.4374028227735</v>
      </c>
      <c r="H98" s="87">
        <f t="shared" si="13"/>
        <v>1462.1973868765665</v>
      </c>
      <c r="I98" s="87">
        <f t="shared" si="13"/>
        <v>1255.3952359958519</v>
      </c>
      <c r="J98" s="87">
        <f t="shared" si="13"/>
        <v>1108.2692634351072</v>
      </c>
      <c r="K98" s="87">
        <f t="shared" ref="K98:K161" si="22">PMT($K$11,$K$6,C98*(-1))</f>
        <v>998.4382272322855</v>
      </c>
      <c r="L98" s="87">
        <f t="shared" si="15"/>
        <v>913.46775644982188</v>
      </c>
      <c r="M98" s="87">
        <f t="shared" si="16"/>
        <v>845.8969225051386</v>
      </c>
      <c r="N98" s="88">
        <f t="shared" si="17"/>
        <v>741.69505107776445</v>
      </c>
      <c r="O98" s="89">
        <f t="shared" si="18"/>
        <v>695.55049691242505</v>
      </c>
      <c r="P98" s="89">
        <f t="shared" si="19"/>
        <v>656.70171793407656</v>
      </c>
      <c r="Q98" s="89">
        <f t="shared" si="20"/>
        <v>623.58418705915483</v>
      </c>
      <c r="R98" s="90">
        <f t="shared" si="21"/>
        <v>595.0505077750006</v>
      </c>
      <c r="S98" s="21"/>
      <c r="AD98" s="120"/>
      <c r="AE98" s="125"/>
      <c r="AF98" s="128"/>
      <c r="AG98" s="66"/>
      <c r="AH98" s="50"/>
      <c r="AI98" s="123"/>
      <c r="AJ98" s="123"/>
    </row>
    <row r="99" spans="2:36" ht="15.5" hidden="1">
      <c r="B99" s="18"/>
      <c r="C99" s="78">
        <v>76000</v>
      </c>
      <c r="D99" s="79">
        <f t="shared" si="14"/>
        <v>6530.922732141541</v>
      </c>
      <c r="E99" s="79">
        <f t="shared" si="13"/>
        <v>3373.5055172298448</v>
      </c>
      <c r="F99" s="79">
        <f t="shared" si="13"/>
        <v>2317.2361245139768</v>
      </c>
      <c r="G99" s="79">
        <f t="shared" si="13"/>
        <v>1797.0832348604106</v>
      </c>
      <c r="H99" s="79">
        <f t="shared" si="13"/>
        <v>1481.6933520349207</v>
      </c>
      <c r="I99" s="79">
        <f t="shared" si="13"/>
        <v>1272.1338391424633</v>
      </c>
      <c r="J99" s="79">
        <f t="shared" si="13"/>
        <v>1123.0461869475753</v>
      </c>
      <c r="K99" s="79">
        <f t="shared" si="22"/>
        <v>1011.7507369287159</v>
      </c>
      <c r="L99" s="79">
        <f t="shared" si="15"/>
        <v>925.6473265358195</v>
      </c>
      <c r="M99" s="79">
        <f t="shared" si="16"/>
        <v>857.17554813854042</v>
      </c>
      <c r="N99" s="83">
        <f t="shared" si="17"/>
        <v>751.58431842546793</v>
      </c>
      <c r="O99" s="84">
        <f t="shared" si="18"/>
        <v>704.82450353792399</v>
      </c>
      <c r="P99" s="84">
        <f t="shared" si="19"/>
        <v>665.45774083986419</v>
      </c>
      <c r="Q99" s="84">
        <f t="shared" si="20"/>
        <v>631.89864288661033</v>
      </c>
      <c r="R99" s="85">
        <f t="shared" si="21"/>
        <v>602.98451454533392</v>
      </c>
      <c r="S99" s="21"/>
      <c r="AD99" s="120"/>
      <c r="AE99" s="125"/>
      <c r="AF99" s="128"/>
      <c r="AG99" s="66"/>
      <c r="AH99" s="50"/>
      <c r="AI99" s="123"/>
      <c r="AJ99" s="123"/>
    </row>
    <row r="100" spans="2:36" ht="15.5" hidden="1">
      <c r="B100" s="18"/>
      <c r="C100" s="78">
        <v>77000</v>
      </c>
      <c r="D100" s="79">
        <f t="shared" si="14"/>
        <v>6616.8559259855083</v>
      </c>
      <c r="E100" s="79">
        <f t="shared" si="13"/>
        <v>3417.8937477197114</v>
      </c>
      <c r="F100" s="79">
        <f t="shared" si="13"/>
        <v>2347.7260735207396</v>
      </c>
      <c r="G100" s="79">
        <f t="shared" si="13"/>
        <v>1820.7290668980477</v>
      </c>
      <c r="H100" s="79">
        <f t="shared" si="13"/>
        <v>1501.189317193275</v>
      </c>
      <c r="I100" s="79">
        <f t="shared" si="13"/>
        <v>1288.8724422890746</v>
      </c>
      <c r="J100" s="79">
        <f t="shared" si="13"/>
        <v>1137.8231104600434</v>
      </c>
      <c r="K100" s="79">
        <f t="shared" si="22"/>
        <v>1025.0632466251466</v>
      </c>
      <c r="L100" s="79">
        <f t="shared" si="15"/>
        <v>937.82689662181713</v>
      </c>
      <c r="M100" s="79">
        <f t="shared" si="16"/>
        <v>868.45417377194224</v>
      </c>
      <c r="N100" s="83">
        <f t="shared" si="17"/>
        <v>761.47358577317141</v>
      </c>
      <c r="O100" s="84">
        <f t="shared" si="18"/>
        <v>714.09851016342304</v>
      </c>
      <c r="P100" s="84">
        <f t="shared" si="19"/>
        <v>674.21376374565205</v>
      </c>
      <c r="Q100" s="84">
        <f t="shared" si="20"/>
        <v>640.21309871406561</v>
      </c>
      <c r="R100" s="85">
        <f t="shared" si="21"/>
        <v>610.91852131566736</v>
      </c>
      <c r="S100" s="21"/>
      <c r="AD100" s="120"/>
      <c r="AE100" s="125"/>
      <c r="AF100" s="128"/>
      <c r="AG100" s="66"/>
      <c r="AH100" s="50"/>
      <c r="AI100" s="123"/>
      <c r="AJ100" s="123"/>
    </row>
    <row r="101" spans="2:36" ht="15.5" hidden="1">
      <c r="B101" s="18"/>
      <c r="C101" s="78">
        <v>78000</v>
      </c>
      <c r="D101" s="79">
        <f t="shared" si="14"/>
        <v>6702.7891198294765</v>
      </c>
      <c r="E101" s="79">
        <f t="shared" si="13"/>
        <v>3462.281978209578</v>
      </c>
      <c r="F101" s="79">
        <f t="shared" si="13"/>
        <v>2378.2160225275029</v>
      </c>
      <c r="G101" s="79">
        <f t="shared" si="13"/>
        <v>1844.3748989356845</v>
      </c>
      <c r="H101" s="79">
        <f t="shared" si="13"/>
        <v>1520.6852823516292</v>
      </c>
      <c r="I101" s="79">
        <f t="shared" si="13"/>
        <v>1305.611045435686</v>
      </c>
      <c r="J101" s="79">
        <f t="shared" si="13"/>
        <v>1152.6000339725115</v>
      </c>
      <c r="K101" s="79">
        <f t="shared" si="22"/>
        <v>1038.3757563215768</v>
      </c>
      <c r="L101" s="79">
        <f t="shared" si="15"/>
        <v>950.00646670781475</v>
      </c>
      <c r="M101" s="79">
        <f t="shared" si="16"/>
        <v>879.73279940534417</v>
      </c>
      <c r="N101" s="83">
        <f t="shared" si="17"/>
        <v>771.362853120875</v>
      </c>
      <c r="O101" s="84">
        <f t="shared" si="18"/>
        <v>723.37251678892198</v>
      </c>
      <c r="P101" s="84">
        <f t="shared" si="19"/>
        <v>682.96978665143968</v>
      </c>
      <c r="Q101" s="84">
        <f t="shared" si="20"/>
        <v>648.52755454152111</v>
      </c>
      <c r="R101" s="85">
        <f t="shared" si="21"/>
        <v>618.85252808600069</v>
      </c>
      <c r="S101" s="21"/>
      <c r="AD101" s="120"/>
      <c r="AE101" s="121"/>
      <c r="AF101" s="122"/>
      <c r="AG101" s="66"/>
      <c r="AH101" s="66"/>
      <c r="AI101" s="123"/>
      <c r="AJ101" s="123"/>
    </row>
    <row r="102" spans="2:36" ht="15.5" hidden="1">
      <c r="B102" s="18"/>
      <c r="C102" s="78">
        <v>79000</v>
      </c>
      <c r="D102" s="79">
        <f t="shared" si="14"/>
        <v>6788.7223136734447</v>
      </c>
      <c r="E102" s="79">
        <f t="shared" si="13"/>
        <v>3506.6702086994442</v>
      </c>
      <c r="F102" s="79">
        <f t="shared" si="13"/>
        <v>2408.7059715342652</v>
      </c>
      <c r="G102" s="79">
        <f t="shared" si="13"/>
        <v>1868.0207309733214</v>
      </c>
      <c r="H102" s="79">
        <f t="shared" si="13"/>
        <v>1540.1812475099832</v>
      </c>
      <c r="I102" s="79">
        <f t="shared" si="13"/>
        <v>1322.3496485822973</v>
      </c>
      <c r="J102" s="79">
        <f t="shared" si="13"/>
        <v>1167.3769574849796</v>
      </c>
      <c r="K102" s="79">
        <f t="shared" si="22"/>
        <v>1051.6882660180074</v>
      </c>
      <c r="L102" s="79">
        <f t="shared" si="15"/>
        <v>962.18603679381238</v>
      </c>
      <c r="M102" s="79">
        <f t="shared" si="16"/>
        <v>891.01142503874598</v>
      </c>
      <c r="N102" s="83">
        <f t="shared" si="17"/>
        <v>781.2521204685786</v>
      </c>
      <c r="O102" s="84">
        <f t="shared" si="18"/>
        <v>732.64652341442104</v>
      </c>
      <c r="P102" s="84">
        <f t="shared" si="19"/>
        <v>691.72580955722731</v>
      </c>
      <c r="Q102" s="84">
        <f t="shared" si="20"/>
        <v>656.84201036897639</v>
      </c>
      <c r="R102" s="85">
        <f t="shared" si="21"/>
        <v>626.78653485633401</v>
      </c>
      <c r="S102" s="21"/>
      <c r="AD102" s="115"/>
      <c r="AE102" s="66"/>
      <c r="AF102" s="66"/>
      <c r="AG102" s="66"/>
      <c r="AH102" s="66"/>
      <c r="AI102" s="124"/>
      <c r="AJ102" s="124"/>
    </row>
    <row r="103" spans="2:36" ht="15.5">
      <c r="B103" s="18"/>
      <c r="C103" s="78">
        <v>80000</v>
      </c>
      <c r="D103" s="79">
        <f t="shared" si="14"/>
        <v>6874.6555075174119</v>
      </c>
      <c r="E103" s="79">
        <f t="shared" si="13"/>
        <v>3551.0584391893108</v>
      </c>
      <c r="F103" s="79">
        <f t="shared" si="13"/>
        <v>2439.1959205410285</v>
      </c>
      <c r="G103" s="79">
        <f t="shared" si="13"/>
        <v>1891.6665630109585</v>
      </c>
      <c r="H103" s="79">
        <f t="shared" si="13"/>
        <v>1559.6772126683377</v>
      </c>
      <c r="I103" s="79">
        <f t="shared" si="13"/>
        <v>1339.0882517289087</v>
      </c>
      <c r="J103" s="79">
        <f t="shared" si="13"/>
        <v>1182.1538809974475</v>
      </c>
      <c r="K103" s="79">
        <f t="shared" si="22"/>
        <v>1065.0007757144379</v>
      </c>
      <c r="L103" s="79">
        <f t="shared" si="15"/>
        <v>974.36560687981012</v>
      </c>
      <c r="M103" s="79">
        <f t="shared" si="16"/>
        <v>902.29005067214791</v>
      </c>
      <c r="N103" s="88">
        <f t="shared" si="17"/>
        <v>791.14138781628196</v>
      </c>
      <c r="O103" s="89">
        <f t="shared" si="18"/>
        <v>741.9205300399201</v>
      </c>
      <c r="P103" s="89">
        <f t="shared" si="19"/>
        <v>700.48183246301505</v>
      </c>
      <c r="Q103" s="89">
        <f t="shared" si="20"/>
        <v>665.15646619643189</v>
      </c>
      <c r="R103" s="90">
        <f t="shared" si="21"/>
        <v>634.72054162666734</v>
      </c>
      <c r="S103" s="21"/>
      <c r="AD103" s="120"/>
      <c r="AE103" s="125"/>
      <c r="AF103" s="128"/>
      <c r="AG103" s="66"/>
      <c r="AH103" s="50"/>
      <c r="AI103" s="123"/>
      <c r="AJ103" s="123"/>
    </row>
    <row r="104" spans="2:36" ht="15.5" hidden="1">
      <c r="B104" s="18"/>
      <c r="C104" s="78">
        <v>81000</v>
      </c>
      <c r="D104" s="79">
        <f t="shared" si="14"/>
        <v>6960.5887013613792</v>
      </c>
      <c r="E104" s="79">
        <f t="shared" si="13"/>
        <v>3595.4466696791774</v>
      </c>
      <c r="F104" s="79">
        <f t="shared" si="13"/>
        <v>2469.6858695477913</v>
      </c>
      <c r="G104" s="79">
        <f t="shared" si="13"/>
        <v>1915.3123950485954</v>
      </c>
      <c r="H104" s="79">
        <f t="shared" si="13"/>
        <v>1579.1731778266917</v>
      </c>
      <c r="I104" s="79">
        <f t="shared" si="13"/>
        <v>1355.82685487552</v>
      </c>
      <c r="J104" s="79">
        <f t="shared" si="13"/>
        <v>1196.9308045099156</v>
      </c>
      <c r="K104" s="79">
        <f t="shared" si="22"/>
        <v>1078.3132854108683</v>
      </c>
      <c r="L104" s="79">
        <f t="shared" si="15"/>
        <v>986.54517696580774</v>
      </c>
      <c r="M104" s="79">
        <f t="shared" si="16"/>
        <v>913.56867630554962</v>
      </c>
      <c r="N104" s="83">
        <f t="shared" si="17"/>
        <v>801.03065516398556</v>
      </c>
      <c r="O104" s="84">
        <f t="shared" si="18"/>
        <v>751.19453666541904</v>
      </c>
      <c r="P104" s="84">
        <f t="shared" si="19"/>
        <v>709.23785536880268</v>
      </c>
      <c r="Q104" s="84">
        <f t="shared" si="20"/>
        <v>673.47092202388717</v>
      </c>
      <c r="R104" s="85">
        <f t="shared" si="21"/>
        <v>642.65454839700067</v>
      </c>
      <c r="S104" s="21"/>
      <c r="AD104" s="120"/>
      <c r="AE104" s="125"/>
      <c r="AF104" s="128"/>
      <c r="AG104" s="66"/>
      <c r="AH104" s="50"/>
      <c r="AI104" s="123"/>
      <c r="AJ104" s="123"/>
    </row>
    <row r="105" spans="2:36" ht="15.5" hidden="1">
      <c r="B105" s="18"/>
      <c r="C105" s="78">
        <v>82000</v>
      </c>
      <c r="D105" s="79">
        <f t="shared" si="14"/>
        <v>7046.5218952053465</v>
      </c>
      <c r="E105" s="79">
        <f t="shared" si="13"/>
        <v>3639.8349001690431</v>
      </c>
      <c r="F105" s="79">
        <f t="shared" si="13"/>
        <v>2500.1758185545541</v>
      </c>
      <c r="G105" s="79">
        <f t="shared" si="13"/>
        <v>1938.9582270862322</v>
      </c>
      <c r="H105" s="79">
        <f t="shared" si="13"/>
        <v>1598.6691429850462</v>
      </c>
      <c r="I105" s="79">
        <f t="shared" si="13"/>
        <v>1372.5654580221312</v>
      </c>
      <c r="J105" s="79">
        <f t="shared" si="13"/>
        <v>1211.7077280223837</v>
      </c>
      <c r="K105" s="79">
        <f t="shared" si="22"/>
        <v>1091.6257951072989</v>
      </c>
      <c r="L105" s="79">
        <f t="shared" si="15"/>
        <v>998.72474705180537</v>
      </c>
      <c r="M105" s="79">
        <f t="shared" si="16"/>
        <v>924.84730193895143</v>
      </c>
      <c r="N105" s="83">
        <f t="shared" si="17"/>
        <v>810.91992251168915</v>
      </c>
      <c r="O105" s="84">
        <f t="shared" si="18"/>
        <v>760.46854329091798</v>
      </c>
      <c r="P105" s="84">
        <f t="shared" si="19"/>
        <v>717.99387827459043</v>
      </c>
      <c r="Q105" s="84">
        <f t="shared" si="20"/>
        <v>681.78537785134267</v>
      </c>
      <c r="R105" s="85">
        <f t="shared" si="21"/>
        <v>650.58855516733411</v>
      </c>
      <c r="S105" s="21"/>
      <c r="AD105" s="120"/>
      <c r="AE105" s="125"/>
      <c r="AF105" s="128"/>
      <c r="AG105" s="66"/>
      <c r="AH105" s="50"/>
      <c r="AI105" s="123"/>
      <c r="AJ105" s="123"/>
    </row>
    <row r="106" spans="2:36" ht="15.5" hidden="1">
      <c r="B106" s="18"/>
      <c r="C106" s="78">
        <v>83000</v>
      </c>
      <c r="D106" s="79">
        <f t="shared" si="14"/>
        <v>7132.4550890493147</v>
      </c>
      <c r="E106" s="79">
        <f t="shared" si="13"/>
        <v>3684.2231306589097</v>
      </c>
      <c r="F106" s="79">
        <f t="shared" si="13"/>
        <v>2530.6657675613169</v>
      </c>
      <c r="G106" s="79">
        <f t="shared" si="13"/>
        <v>1962.6040591238693</v>
      </c>
      <c r="H106" s="79">
        <f t="shared" si="13"/>
        <v>1618.1651081434002</v>
      </c>
      <c r="I106" s="79">
        <f t="shared" si="13"/>
        <v>1389.3040611687429</v>
      </c>
      <c r="J106" s="79">
        <f t="shared" si="13"/>
        <v>1226.484651534852</v>
      </c>
      <c r="K106" s="79">
        <f t="shared" si="22"/>
        <v>1104.9383048037294</v>
      </c>
      <c r="L106" s="79">
        <f t="shared" si="15"/>
        <v>1010.904317137803</v>
      </c>
      <c r="M106" s="79">
        <f t="shared" si="16"/>
        <v>936.12592757235325</v>
      </c>
      <c r="N106" s="83">
        <f t="shared" si="17"/>
        <v>820.80918985939252</v>
      </c>
      <c r="O106" s="84">
        <f t="shared" si="18"/>
        <v>769.74254991641703</v>
      </c>
      <c r="P106" s="84">
        <f t="shared" si="19"/>
        <v>726.74990118037806</v>
      </c>
      <c r="Q106" s="84">
        <f t="shared" si="20"/>
        <v>690.09983367879806</v>
      </c>
      <c r="R106" s="85">
        <f t="shared" si="21"/>
        <v>658.52256193766743</v>
      </c>
      <c r="S106" s="21"/>
      <c r="AD106" s="120"/>
      <c r="AE106" s="125"/>
      <c r="AF106" s="128"/>
      <c r="AG106" s="66"/>
      <c r="AH106" s="50"/>
      <c r="AI106" s="123"/>
      <c r="AJ106" s="123"/>
    </row>
    <row r="107" spans="2:36" ht="15.5" hidden="1">
      <c r="B107" s="18"/>
      <c r="C107" s="78">
        <v>84000</v>
      </c>
      <c r="D107" s="79">
        <f t="shared" si="14"/>
        <v>7218.3882828932819</v>
      </c>
      <c r="E107" s="79">
        <f t="shared" si="13"/>
        <v>3728.6113611487758</v>
      </c>
      <c r="F107" s="79">
        <f t="shared" si="13"/>
        <v>2561.1557165680797</v>
      </c>
      <c r="G107" s="79">
        <f t="shared" si="13"/>
        <v>1986.2498911615064</v>
      </c>
      <c r="H107" s="79">
        <f t="shared" si="13"/>
        <v>1637.6610733017546</v>
      </c>
      <c r="I107" s="79">
        <f t="shared" si="13"/>
        <v>1406.0426643153542</v>
      </c>
      <c r="J107" s="79">
        <f t="shared" si="13"/>
        <v>1241.2615750473201</v>
      </c>
      <c r="K107" s="79">
        <f t="shared" si="22"/>
        <v>1118.2508145001598</v>
      </c>
      <c r="L107" s="79">
        <f t="shared" si="15"/>
        <v>1023.0838872238006</v>
      </c>
      <c r="M107" s="79">
        <f t="shared" si="16"/>
        <v>947.40455320575518</v>
      </c>
      <c r="N107" s="83">
        <f t="shared" si="17"/>
        <v>830.69845720709611</v>
      </c>
      <c r="O107" s="84">
        <f t="shared" si="18"/>
        <v>779.01655654191597</v>
      </c>
      <c r="P107" s="84">
        <f t="shared" si="19"/>
        <v>735.50592408616569</v>
      </c>
      <c r="Q107" s="84">
        <f t="shared" si="20"/>
        <v>698.41428950625345</v>
      </c>
      <c r="R107" s="85">
        <f t="shared" si="21"/>
        <v>666.45656870800076</v>
      </c>
      <c r="S107" s="21"/>
      <c r="AE107" s="125"/>
      <c r="AH107" s="66"/>
    </row>
    <row r="108" spans="2:36" ht="15.5">
      <c r="B108" s="18"/>
      <c r="C108" s="86">
        <v>85000</v>
      </c>
      <c r="D108" s="87">
        <f t="shared" si="14"/>
        <v>7304.3214767372501</v>
      </c>
      <c r="E108" s="87">
        <f t="shared" si="13"/>
        <v>3772.9995916386424</v>
      </c>
      <c r="F108" s="87">
        <f t="shared" si="13"/>
        <v>2591.6456655748425</v>
      </c>
      <c r="G108" s="87">
        <f t="shared" si="13"/>
        <v>2009.8957231991435</v>
      </c>
      <c r="H108" s="87">
        <f t="shared" si="13"/>
        <v>1657.1570384601087</v>
      </c>
      <c r="I108" s="87">
        <f t="shared" si="13"/>
        <v>1422.7812674619654</v>
      </c>
      <c r="J108" s="87">
        <f t="shared" si="13"/>
        <v>1256.0384985597882</v>
      </c>
      <c r="K108" s="87">
        <f t="shared" si="22"/>
        <v>1131.5633241965902</v>
      </c>
      <c r="L108" s="87">
        <f t="shared" si="15"/>
        <v>1035.263457309798</v>
      </c>
      <c r="M108" s="87">
        <f t="shared" si="16"/>
        <v>958.68317883915699</v>
      </c>
      <c r="N108" s="88">
        <f t="shared" si="17"/>
        <v>840.58772455479971</v>
      </c>
      <c r="O108" s="89">
        <f t="shared" si="18"/>
        <v>788.29056316741503</v>
      </c>
      <c r="P108" s="89">
        <f t="shared" si="19"/>
        <v>744.26194699195355</v>
      </c>
      <c r="Q108" s="89">
        <f t="shared" si="20"/>
        <v>706.72874533370884</v>
      </c>
      <c r="R108" s="90">
        <f t="shared" si="21"/>
        <v>674.39057547833409</v>
      </c>
      <c r="S108" s="21"/>
      <c r="AD108" s="115"/>
      <c r="AE108" s="66"/>
      <c r="AF108" s="66"/>
      <c r="AG108" s="66"/>
      <c r="AH108" s="66"/>
      <c r="AI108" s="124"/>
      <c r="AJ108" s="124"/>
    </row>
    <row r="109" spans="2:36" ht="15.5" hidden="1">
      <c r="B109" s="18"/>
      <c r="C109" s="78">
        <v>86000</v>
      </c>
      <c r="D109" s="79">
        <f t="shared" si="14"/>
        <v>7390.2546705812183</v>
      </c>
      <c r="E109" s="79">
        <f t="shared" si="13"/>
        <v>3817.387822128509</v>
      </c>
      <c r="F109" s="79">
        <f t="shared" si="13"/>
        <v>2622.1356145816058</v>
      </c>
      <c r="G109" s="79">
        <f t="shared" si="13"/>
        <v>2033.5415552367804</v>
      </c>
      <c r="H109" s="79">
        <f t="shared" si="13"/>
        <v>1676.6530036184629</v>
      </c>
      <c r="I109" s="79">
        <f t="shared" si="13"/>
        <v>1439.5198706085769</v>
      </c>
      <c r="J109" s="79">
        <f t="shared" si="13"/>
        <v>1270.8154220722563</v>
      </c>
      <c r="K109" s="79">
        <f t="shared" si="22"/>
        <v>1144.8758338930209</v>
      </c>
      <c r="L109" s="79">
        <f t="shared" si="15"/>
        <v>1047.4430273957958</v>
      </c>
      <c r="M109" s="79">
        <f t="shared" si="16"/>
        <v>969.96180447255892</v>
      </c>
      <c r="N109" s="83">
        <f t="shared" si="17"/>
        <v>850.47699190250319</v>
      </c>
      <c r="O109" s="84">
        <f t="shared" si="18"/>
        <v>797.56456979291409</v>
      </c>
      <c r="P109" s="84">
        <f t="shared" si="19"/>
        <v>753.01796989774118</v>
      </c>
      <c r="Q109" s="84">
        <f t="shared" si="20"/>
        <v>715.04320116116423</v>
      </c>
      <c r="R109" s="85">
        <f t="shared" si="21"/>
        <v>682.32458224866741</v>
      </c>
      <c r="S109" s="21"/>
      <c r="AD109" s="120"/>
      <c r="AE109" s="125"/>
      <c r="AF109" s="128"/>
      <c r="AG109" s="66"/>
      <c r="AH109" s="50"/>
      <c r="AI109" s="123"/>
      <c r="AJ109" s="123"/>
    </row>
    <row r="110" spans="2:36" ht="15.5" hidden="1">
      <c r="B110" s="18"/>
      <c r="C110" s="78">
        <v>87000</v>
      </c>
      <c r="D110" s="79">
        <f t="shared" si="14"/>
        <v>7476.1878644251847</v>
      </c>
      <c r="E110" s="79">
        <f t="shared" si="13"/>
        <v>3861.7760526183752</v>
      </c>
      <c r="F110" s="79">
        <f t="shared" si="13"/>
        <v>2652.6255635883681</v>
      </c>
      <c r="G110" s="79">
        <f t="shared" si="13"/>
        <v>2057.1873872744172</v>
      </c>
      <c r="H110" s="79">
        <f t="shared" si="13"/>
        <v>1696.1489687768171</v>
      </c>
      <c r="I110" s="79">
        <f t="shared" si="13"/>
        <v>1456.2584737551881</v>
      </c>
      <c r="J110" s="79">
        <f t="shared" si="13"/>
        <v>1285.5923455847244</v>
      </c>
      <c r="K110" s="79">
        <f t="shared" si="22"/>
        <v>1158.1883435894511</v>
      </c>
      <c r="L110" s="79">
        <f t="shared" si="15"/>
        <v>1059.6225974817935</v>
      </c>
      <c r="M110" s="79">
        <f t="shared" si="16"/>
        <v>981.24043010596074</v>
      </c>
      <c r="N110" s="83">
        <f t="shared" si="17"/>
        <v>860.36625925020667</v>
      </c>
      <c r="O110" s="84">
        <f t="shared" si="18"/>
        <v>806.83857641841303</v>
      </c>
      <c r="P110" s="84">
        <f t="shared" si="19"/>
        <v>761.77399280352881</v>
      </c>
      <c r="Q110" s="84">
        <f t="shared" si="20"/>
        <v>723.35765698861962</v>
      </c>
      <c r="R110" s="85">
        <f t="shared" si="21"/>
        <v>690.25858901900062</v>
      </c>
      <c r="S110" s="21"/>
      <c r="AD110" s="120"/>
      <c r="AE110" s="125"/>
      <c r="AF110" s="128"/>
      <c r="AG110" s="66"/>
      <c r="AH110" s="50"/>
      <c r="AI110" s="123"/>
      <c r="AJ110" s="123"/>
    </row>
    <row r="111" spans="2:36" ht="15.5" hidden="1">
      <c r="B111" s="18"/>
      <c r="C111" s="78">
        <v>88000</v>
      </c>
      <c r="D111" s="79">
        <f t="shared" si="14"/>
        <v>7562.1210582691529</v>
      </c>
      <c r="E111" s="79">
        <f t="shared" si="13"/>
        <v>3906.1642831082418</v>
      </c>
      <c r="F111" s="79">
        <f t="shared" si="13"/>
        <v>2683.1155125951313</v>
      </c>
      <c r="G111" s="79">
        <f t="shared" si="13"/>
        <v>2080.8332193120541</v>
      </c>
      <c r="H111" s="79">
        <f t="shared" si="13"/>
        <v>1715.6449339351714</v>
      </c>
      <c r="I111" s="79">
        <f t="shared" si="13"/>
        <v>1472.9970769017996</v>
      </c>
      <c r="J111" s="79">
        <f t="shared" si="13"/>
        <v>1300.3692690971925</v>
      </c>
      <c r="K111" s="79">
        <f t="shared" si="22"/>
        <v>1171.5008532858817</v>
      </c>
      <c r="L111" s="79">
        <f t="shared" si="15"/>
        <v>1071.802167567791</v>
      </c>
      <c r="M111" s="79">
        <f t="shared" si="16"/>
        <v>992.51905573936256</v>
      </c>
      <c r="N111" s="83">
        <f t="shared" si="17"/>
        <v>870.25552659791026</v>
      </c>
      <c r="O111" s="84">
        <f t="shared" si="18"/>
        <v>816.11258304391208</v>
      </c>
      <c r="P111" s="84">
        <f t="shared" si="19"/>
        <v>770.53001570931656</v>
      </c>
      <c r="Q111" s="84">
        <f t="shared" si="20"/>
        <v>731.67211281607501</v>
      </c>
      <c r="R111" s="85">
        <f t="shared" si="21"/>
        <v>698.19259578933406</v>
      </c>
      <c r="S111" s="21"/>
      <c r="AD111" s="120"/>
      <c r="AE111" s="125"/>
      <c r="AF111" s="128"/>
      <c r="AG111" s="66"/>
      <c r="AH111" s="50"/>
      <c r="AI111" s="123"/>
      <c r="AJ111" s="123"/>
    </row>
    <row r="112" spans="2:36" ht="15.5" hidden="1">
      <c r="B112" s="18"/>
      <c r="C112" s="78">
        <v>89000</v>
      </c>
      <c r="D112" s="79">
        <f t="shared" si="14"/>
        <v>7648.0542521131201</v>
      </c>
      <c r="E112" s="79">
        <f t="shared" si="13"/>
        <v>3950.5525135981084</v>
      </c>
      <c r="F112" s="79">
        <f t="shared" si="13"/>
        <v>2713.6054616018941</v>
      </c>
      <c r="G112" s="79">
        <f t="shared" si="13"/>
        <v>2104.479051349691</v>
      </c>
      <c r="H112" s="79">
        <f t="shared" si="13"/>
        <v>1735.1408990935256</v>
      </c>
      <c r="I112" s="79">
        <f t="shared" si="13"/>
        <v>1489.7356800484108</v>
      </c>
      <c r="J112" s="79">
        <f t="shared" si="13"/>
        <v>1315.1461926096606</v>
      </c>
      <c r="K112" s="79">
        <f t="shared" si="22"/>
        <v>1184.8133629823121</v>
      </c>
      <c r="L112" s="79">
        <f t="shared" si="15"/>
        <v>1083.9817376537887</v>
      </c>
      <c r="M112" s="79">
        <f t="shared" si="16"/>
        <v>1003.7976813727645</v>
      </c>
      <c r="N112" s="83">
        <f t="shared" si="17"/>
        <v>880.14479394561386</v>
      </c>
      <c r="O112" s="84">
        <f t="shared" si="18"/>
        <v>825.38658966941102</v>
      </c>
      <c r="P112" s="84">
        <f t="shared" si="19"/>
        <v>779.28603861510419</v>
      </c>
      <c r="Q112" s="84">
        <f t="shared" si="20"/>
        <v>739.9865686435304</v>
      </c>
      <c r="R112" s="85">
        <f t="shared" si="21"/>
        <v>706.12660255966739</v>
      </c>
      <c r="S112" s="21"/>
      <c r="AD112" s="120"/>
      <c r="AE112" s="125"/>
      <c r="AF112" s="128"/>
      <c r="AG112" s="66"/>
      <c r="AH112" s="50"/>
      <c r="AI112" s="123"/>
      <c r="AJ112" s="123"/>
    </row>
    <row r="113" spans="2:36" ht="15.5">
      <c r="B113" s="18"/>
      <c r="C113" s="78">
        <v>90000</v>
      </c>
      <c r="D113" s="79">
        <f t="shared" si="14"/>
        <v>7733.9874459570883</v>
      </c>
      <c r="E113" s="79">
        <f t="shared" si="13"/>
        <v>3994.9407440879741</v>
      </c>
      <c r="F113" s="79">
        <f t="shared" si="13"/>
        <v>2744.0954106086565</v>
      </c>
      <c r="G113" s="79">
        <f t="shared" si="13"/>
        <v>2128.1248833873283</v>
      </c>
      <c r="H113" s="79">
        <f t="shared" si="13"/>
        <v>1754.6368642518798</v>
      </c>
      <c r="I113" s="79">
        <f t="shared" si="13"/>
        <v>1506.4742831950223</v>
      </c>
      <c r="J113" s="79">
        <f t="shared" si="13"/>
        <v>1329.9231161221287</v>
      </c>
      <c r="K113" s="79">
        <f t="shared" si="22"/>
        <v>1198.1258726787426</v>
      </c>
      <c r="L113" s="79">
        <f t="shared" si="15"/>
        <v>1096.1613077397863</v>
      </c>
      <c r="M113" s="79">
        <f t="shared" si="16"/>
        <v>1015.0763070061663</v>
      </c>
      <c r="N113" s="88">
        <f t="shared" si="17"/>
        <v>890.03406129331722</v>
      </c>
      <c r="O113" s="89">
        <f t="shared" si="18"/>
        <v>834.66059629491008</v>
      </c>
      <c r="P113" s="89">
        <f t="shared" si="19"/>
        <v>788.04206152089193</v>
      </c>
      <c r="Q113" s="89">
        <f t="shared" si="20"/>
        <v>748.30102447098591</v>
      </c>
      <c r="R113" s="90">
        <f t="shared" si="21"/>
        <v>714.06060933000072</v>
      </c>
      <c r="S113" s="21"/>
      <c r="AD113" s="115"/>
      <c r="AE113" s="66"/>
      <c r="AF113" s="66"/>
      <c r="AG113" s="66"/>
      <c r="AH113" s="66"/>
      <c r="AI113" s="124"/>
      <c r="AJ113" s="124"/>
    </row>
    <row r="114" spans="2:36" ht="15.5" hidden="1">
      <c r="B114" s="18"/>
      <c r="C114" s="78">
        <v>91000</v>
      </c>
      <c r="D114" s="79">
        <f t="shared" si="14"/>
        <v>7819.9206398010556</v>
      </c>
      <c r="E114" s="79">
        <f t="shared" si="13"/>
        <v>4039.3289745778407</v>
      </c>
      <c r="F114" s="79">
        <f t="shared" si="13"/>
        <v>2774.5853596154202</v>
      </c>
      <c r="G114" s="79">
        <f t="shared" si="13"/>
        <v>2151.7707154249651</v>
      </c>
      <c r="H114" s="79">
        <f t="shared" si="13"/>
        <v>1774.1328294102341</v>
      </c>
      <c r="I114" s="79">
        <f t="shared" si="13"/>
        <v>1523.2128863416335</v>
      </c>
      <c r="J114" s="79">
        <f t="shared" si="13"/>
        <v>1344.7000396345966</v>
      </c>
      <c r="K114" s="79">
        <f t="shared" si="22"/>
        <v>1211.438382375173</v>
      </c>
      <c r="L114" s="79">
        <f t="shared" si="15"/>
        <v>1108.340877825784</v>
      </c>
      <c r="M114" s="79">
        <f t="shared" si="16"/>
        <v>1026.3549326395682</v>
      </c>
      <c r="N114" s="83">
        <f t="shared" si="17"/>
        <v>899.92332864102082</v>
      </c>
      <c r="O114" s="84">
        <f t="shared" si="18"/>
        <v>843.93460292040902</v>
      </c>
      <c r="P114" s="84">
        <f t="shared" si="19"/>
        <v>796.79808442667957</v>
      </c>
      <c r="Q114" s="84">
        <f t="shared" si="20"/>
        <v>756.61548029844118</v>
      </c>
      <c r="R114" s="85">
        <f t="shared" si="21"/>
        <v>721.99461610033404</v>
      </c>
      <c r="S114" s="21"/>
      <c r="AD114" s="120"/>
      <c r="AE114" s="125"/>
      <c r="AF114" s="128"/>
      <c r="AG114" s="66"/>
      <c r="AH114" s="66"/>
      <c r="AI114" s="123"/>
      <c r="AJ114" s="123"/>
    </row>
    <row r="115" spans="2:36" ht="15.5" hidden="1">
      <c r="B115" s="18"/>
      <c r="C115" s="78">
        <v>92000</v>
      </c>
      <c r="D115" s="79">
        <f t="shared" si="14"/>
        <v>7905.8538336450238</v>
      </c>
      <c r="E115" s="79">
        <f t="shared" si="13"/>
        <v>4083.7172050677073</v>
      </c>
      <c r="F115" s="79">
        <f t="shared" si="13"/>
        <v>2805.0753086221825</v>
      </c>
      <c r="G115" s="79">
        <f t="shared" si="13"/>
        <v>2175.4165474626025</v>
      </c>
      <c r="H115" s="79">
        <f t="shared" si="13"/>
        <v>1793.6287945685881</v>
      </c>
      <c r="I115" s="79">
        <f t="shared" si="13"/>
        <v>1539.951489488245</v>
      </c>
      <c r="J115" s="79">
        <f t="shared" si="13"/>
        <v>1359.4769631470647</v>
      </c>
      <c r="K115" s="79">
        <f t="shared" si="22"/>
        <v>1224.7508920716036</v>
      </c>
      <c r="L115" s="79">
        <f t="shared" si="15"/>
        <v>1120.5204479117815</v>
      </c>
      <c r="M115" s="79">
        <f t="shared" si="16"/>
        <v>1037.6335582729698</v>
      </c>
      <c r="N115" s="83">
        <f t="shared" si="17"/>
        <v>909.81259598872441</v>
      </c>
      <c r="O115" s="84">
        <f t="shared" si="18"/>
        <v>853.20860954590796</v>
      </c>
      <c r="P115" s="84">
        <f t="shared" si="19"/>
        <v>805.5541073324672</v>
      </c>
      <c r="Q115" s="84">
        <f t="shared" si="20"/>
        <v>764.92993612589669</v>
      </c>
      <c r="R115" s="85">
        <f t="shared" si="21"/>
        <v>729.92862287066737</v>
      </c>
      <c r="S115" s="21"/>
      <c r="AD115" s="120"/>
      <c r="AE115" s="125"/>
      <c r="AF115" s="128"/>
      <c r="AG115" s="66"/>
      <c r="AH115" s="66"/>
      <c r="AI115" s="123"/>
      <c r="AJ115" s="123"/>
    </row>
    <row r="116" spans="2:36" ht="15.5" hidden="1">
      <c r="B116" s="18"/>
      <c r="C116" s="78">
        <v>93000</v>
      </c>
      <c r="D116" s="79">
        <f t="shared" si="14"/>
        <v>7991.787027488992</v>
      </c>
      <c r="E116" s="79">
        <f t="shared" si="13"/>
        <v>4128.1054355575734</v>
      </c>
      <c r="F116" s="79">
        <f t="shared" si="13"/>
        <v>2835.5652576289453</v>
      </c>
      <c r="G116" s="79">
        <f t="shared" si="13"/>
        <v>2199.0623795002393</v>
      </c>
      <c r="H116" s="79">
        <f t="shared" si="13"/>
        <v>1813.1247597269426</v>
      </c>
      <c r="I116" s="79">
        <f t="shared" si="13"/>
        <v>1556.6900926348562</v>
      </c>
      <c r="J116" s="79">
        <f t="shared" si="13"/>
        <v>1374.2538866595328</v>
      </c>
      <c r="K116" s="79">
        <f t="shared" si="22"/>
        <v>1238.0634017680341</v>
      </c>
      <c r="L116" s="79">
        <f t="shared" si="15"/>
        <v>1132.7000179977792</v>
      </c>
      <c r="M116" s="79">
        <f t="shared" si="16"/>
        <v>1048.9121839063719</v>
      </c>
      <c r="N116" s="83">
        <f t="shared" si="17"/>
        <v>919.70186333642778</v>
      </c>
      <c r="O116" s="84">
        <f t="shared" si="18"/>
        <v>862.48261617140702</v>
      </c>
      <c r="P116" s="84">
        <f t="shared" si="19"/>
        <v>814.31013023825506</v>
      </c>
      <c r="Q116" s="84">
        <f t="shared" si="20"/>
        <v>773.24439195335196</v>
      </c>
      <c r="R116" s="85">
        <f t="shared" si="21"/>
        <v>737.86262964100069</v>
      </c>
      <c r="S116" s="21"/>
      <c r="AD116" s="120"/>
      <c r="AE116" s="125"/>
      <c r="AF116" s="128"/>
      <c r="AG116" s="66"/>
      <c r="AH116" s="66"/>
      <c r="AI116" s="123"/>
      <c r="AJ116" s="123"/>
    </row>
    <row r="117" spans="2:36" ht="15.5" hidden="1">
      <c r="B117" s="18"/>
      <c r="C117" s="78">
        <v>94000</v>
      </c>
      <c r="D117" s="79">
        <f t="shared" si="14"/>
        <v>8077.7202213329583</v>
      </c>
      <c r="E117" s="79">
        <f t="shared" si="13"/>
        <v>4172.4936660474395</v>
      </c>
      <c r="F117" s="79">
        <f t="shared" si="13"/>
        <v>2866.0552066357081</v>
      </c>
      <c r="G117" s="79">
        <f t="shared" si="13"/>
        <v>2222.7082115378762</v>
      </c>
      <c r="H117" s="79">
        <f t="shared" si="13"/>
        <v>1832.6207248852966</v>
      </c>
      <c r="I117" s="79">
        <f t="shared" si="13"/>
        <v>1573.4286957814677</v>
      </c>
      <c r="J117" s="79">
        <f t="shared" si="13"/>
        <v>1389.0308101720011</v>
      </c>
      <c r="K117" s="79">
        <f t="shared" si="22"/>
        <v>1251.3759114644645</v>
      </c>
      <c r="L117" s="79">
        <f t="shared" si="15"/>
        <v>1144.879588083777</v>
      </c>
      <c r="M117" s="79">
        <f t="shared" si="16"/>
        <v>1060.1908095397737</v>
      </c>
      <c r="N117" s="83">
        <f t="shared" si="17"/>
        <v>929.59113068413137</v>
      </c>
      <c r="O117" s="84">
        <f t="shared" si="18"/>
        <v>871.75662279690607</v>
      </c>
      <c r="P117" s="84">
        <f t="shared" si="19"/>
        <v>823.06615314404269</v>
      </c>
      <c r="Q117" s="84">
        <f t="shared" si="20"/>
        <v>781.55884778080747</v>
      </c>
      <c r="R117" s="85">
        <f t="shared" si="21"/>
        <v>745.79663641133413</v>
      </c>
      <c r="S117" s="21"/>
      <c r="AD117" s="120"/>
      <c r="AE117" s="125"/>
      <c r="AF117" s="128"/>
      <c r="AG117" s="66"/>
      <c r="AH117" s="66"/>
      <c r="AI117" s="123"/>
      <c r="AJ117" s="123"/>
    </row>
    <row r="118" spans="2:36" ht="15.5">
      <c r="B118" s="18"/>
      <c r="C118" s="86">
        <v>95000</v>
      </c>
      <c r="D118" s="87">
        <f t="shared" si="14"/>
        <v>8163.6534151769265</v>
      </c>
      <c r="E118" s="87">
        <f t="shared" si="13"/>
        <v>4216.8818965373066</v>
      </c>
      <c r="F118" s="87">
        <f t="shared" si="13"/>
        <v>2896.5451556424714</v>
      </c>
      <c r="G118" s="87">
        <f t="shared" si="13"/>
        <v>2246.3540435755131</v>
      </c>
      <c r="H118" s="87">
        <f t="shared" si="13"/>
        <v>1852.116690043651</v>
      </c>
      <c r="I118" s="87">
        <f t="shared" si="13"/>
        <v>1590.1672989280789</v>
      </c>
      <c r="J118" s="87">
        <f t="shared" si="13"/>
        <v>1403.8077336844692</v>
      </c>
      <c r="K118" s="87">
        <f t="shared" si="22"/>
        <v>1264.6884211608951</v>
      </c>
      <c r="L118" s="87">
        <f t="shared" si="15"/>
        <v>1157.0591581697745</v>
      </c>
      <c r="M118" s="87">
        <f t="shared" si="16"/>
        <v>1071.4694351731755</v>
      </c>
      <c r="N118" s="88">
        <f t="shared" si="17"/>
        <v>939.48039803183497</v>
      </c>
      <c r="O118" s="89">
        <f t="shared" si="18"/>
        <v>881.03062942240501</v>
      </c>
      <c r="P118" s="89">
        <f t="shared" si="19"/>
        <v>831.82217604983032</v>
      </c>
      <c r="Q118" s="89">
        <f t="shared" si="20"/>
        <v>789.87330360826275</v>
      </c>
      <c r="R118" s="90">
        <f t="shared" si="21"/>
        <v>753.73064318166746</v>
      </c>
      <c r="S118" s="21"/>
      <c r="AD118" s="115"/>
      <c r="AE118" s="66"/>
      <c r="AF118" s="66"/>
      <c r="AG118" s="66"/>
      <c r="AH118" s="66"/>
      <c r="AI118" s="124"/>
      <c r="AJ118" s="124"/>
    </row>
    <row r="119" spans="2:36" ht="15.5" hidden="1">
      <c r="B119" s="18"/>
      <c r="C119" s="78">
        <v>96000</v>
      </c>
      <c r="D119" s="79">
        <f t="shared" si="14"/>
        <v>8249.5866090208947</v>
      </c>
      <c r="E119" s="79">
        <f t="shared" si="13"/>
        <v>4261.2701270271727</v>
      </c>
      <c r="F119" s="79">
        <f t="shared" si="13"/>
        <v>2927.0351046492342</v>
      </c>
      <c r="G119" s="79">
        <f t="shared" si="13"/>
        <v>2269.9998756131499</v>
      </c>
      <c r="H119" s="79">
        <f t="shared" si="13"/>
        <v>1871.612655202005</v>
      </c>
      <c r="I119" s="79">
        <f t="shared" si="13"/>
        <v>1606.9059020746904</v>
      </c>
      <c r="J119" s="79">
        <f t="shared" si="13"/>
        <v>1418.5846571969371</v>
      </c>
      <c r="K119" s="79">
        <f t="shared" si="22"/>
        <v>1278.0009308573253</v>
      </c>
      <c r="L119" s="79">
        <f t="shared" si="15"/>
        <v>1169.238728255772</v>
      </c>
      <c r="M119" s="79">
        <f t="shared" si="16"/>
        <v>1082.7480608065773</v>
      </c>
      <c r="N119" s="83">
        <f t="shared" si="17"/>
        <v>949.36966537953833</v>
      </c>
      <c r="O119" s="84">
        <f t="shared" si="18"/>
        <v>890.30463604790407</v>
      </c>
      <c r="P119" s="84">
        <f t="shared" si="19"/>
        <v>840.57819895561806</v>
      </c>
      <c r="Q119" s="84">
        <f t="shared" si="20"/>
        <v>798.18775943571825</v>
      </c>
      <c r="R119" s="85">
        <f t="shared" si="21"/>
        <v>761.66464995200079</v>
      </c>
      <c r="S119" s="21"/>
      <c r="AD119" s="120"/>
      <c r="AE119" s="125"/>
      <c r="AF119" s="128"/>
      <c r="AG119" s="66"/>
      <c r="AH119" s="50"/>
      <c r="AI119" s="123"/>
      <c r="AJ119" s="123"/>
    </row>
    <row r="120" spans="2:36" ht="15.5" hidden="1">
      <c r="B120" s="18"/>
      <c r="C120" s="78">
        <v>97000</v>
      </c>
      <c r="D120" s="79">
        <f t="shared" si="14"/>
        <v>8335.519802864861</v>
      </c>
      <c r="E120" s="79">
        <f t="shared" si="13"/>
        <v>4305.6583575170389</v>
      </c>
      <c r="F120" s="79">
        <f t="shared" si="13"/>
        <v>2957.525053655997</v>
      </c>
      <c r="G120" s="79">
        <f t="shared" si="13"/>
        <v>2293.6457076507868</v>
      </c>
      <c r="H120" s="79">
        <f t="shared" si="13"/>
        <v>1891.1086203603593</v>
      </c>
      <c r="I120" s="79">
        <f t="shared" si="13"/>
        <v>1623.6445052213016</v>
      </c>
      <c r="J120" s="79">
        <f t="shared" si="13"/>
        <v>1433.3615807094052</v>
      </c>
      <c r="K120" s="79">
        <f t="shared" si="22"/>
        <v>1291.313440553756</v>
      </c>
      <c r="L120" s="79">
        <f t="shared" si="15"/>
        <v>1181.4182983417697</v>
      </c>
      <c r="M120" s="79">
        <f t="shared" si="16"/>
        <v>1094.0266864399791</v>
      </c>
      <c r="N120" s="83">
        <f t="shared" si="17"/>
        <v>959.25893272724193</v>
      </c>
      <c r="O120" s="84">
        <f t="shared" si="18"/>
        <v>899.57864267340312</v>
      </c>
      <c r="P120" s="84">
        <f t="shared" si="19"/>
        <v>849.33422186140569</v>
      </c>
      <c r="Q120" s="84">
        <f t="shared" si="20"/>
        <v>806.50221526317353</v>
      </c>
      <c r="R120" s="85">
        <f t="shared" si="21"/>
        <v>769.59865672233411</v>
      </c>
      <c r="S120" s="21"/>
      <c r="AD120" s="120"/>
      <c r="AE120" s="125"/>
      <c r="AF120" s="128"/>
      <c r="AG120" s="66"/>
      <c r="AH120" s="50"/>
      <c r="AI120" s="123"/>
      <c r="AJ120" s="123"/>
    </row>
    <row r="121" spans="2:36" ht="15.5" hidden="1">
      <c r="B121" s="18"/>
      <c r="C121" s="78">
        <v>98000</v>
      </c>
      <c r="D121" s="79">
        <f t="shared" si="14"/>
        <v>8421.4529967088292</v>
      </c>
      <c r="E121" s="79">
        <f t="shared" si="13"/>
        <v>4350.0465880069059</v>
      </c>
      <c r="F121" s="79">
        <f t="shared" si="13"/>
        <v>2988.0150026627593</v>
      </c>
      <c r="G121" s="79">
        <f t="shared" si="13"/>
        <v>2317.2915396884241</v>
      </c>
      <c r="H121" s="79">
        <f t="shared" si="13"/>
        <v>1910.6045855187135</v>
      </c>
      <c r="I121" s="79">
        <f t="shared" si="13"/>
        <v>1640.3831083679129</v>
      </c>
      <c r="J121" s="79">
        <f t="shared" si="13"/>
        <v>1448.1385042218733</v>
      </c>
      <c r="K121" s="79">
        <f t="shared" si="22"/>
        <v>1304.6259502501864</v>
      </c>
      <c r="L121" s="79">
        <f t="shared" si="15"/>
        <v>1193.5978684277673</v>
      </c>
      <c r="M121" s="79">
        <f t="shared" si="16"/>
        <v>1105.3053120733812</v>
      </c>
      <c r="N121" s="83">
        <f t="shared" si="17"/>
        <v>969.14820007494552</v>
      </c>
      <c r="O121" s="84">
        <f t="shared" si="18"/>
        <v>908.85264929890207</v>
      </c>
      <c r="P121" s="84">
        <f t="shared" si="19"/>
        <v>858.09024476719344</v>
      </c>
      <c r="Q121" s="84">
        <f t="shared" si="20"/>
        <v>814.81667109062903</v>
      </c>
      <c r="R121" s="85">
        <f t="shared" si="21"/>
        <v>777.53266349266744</v>
      </c>
      <c r="S121" s="21"/>
      <c r="AD121" s="120"/>
      <c r="AE121" s="125"/>
      <c r="AF121" s="128"/>
      <c r="AG121" s="66"/>
      <c r="AH121" s="50"/>
      <c r="AI121" s="123"/>
      <c r="AJ121" s="123"/>
    </row>
    <row r="122" spans="2:36" ht="15.5" hidden="1">
      <c r="B122" s="18"/>
      <c r="C122" s="78">
        <v>99000</v>
      </c>
      <c r="D122" s="79">
        <f t="shared" si="14"/>
        <v>8507.3861905527974</v>
      </c>
      <c r="E122" s="79">
        <f t="shared" si="13"/>
        <v>4394.4348184967721</v>
      </c>
      <c r="F122" s="79">
        <f t="shared" si="13"/>
        <v>3018.5049516695221</v>
      </c>
      <c r="G122" s="79">
        <f t="shared" si="13"/>
        <v>2340.937371726061</v>
      </c>
      <c r="H122" s="79">
        <f t="shared" si="13"/>
        <v>1930.1005506770678</v>
      </c>
      <c r="I122" s="79">
        <f t="shared" si="13"/>
        <v>1657.1217115145243</v>
      </c>
      <c r="J122" s="79">
        <f t="shared" si="13"/>
        <v>1462.9154277343414</v>
      </c>
      <c r="K122" s="79">
        <f t="shared" si="22"/>
        <v>1317.9384599466168</v>
      </c>
      <c r="L122" s="79">
        <f t="shared" si="15"/>
        <v>1205.777438513765</v>
      </c>
      <c r="M122" s="79">
        <f t="shared" si="16"/>
        <v>1116.583937706783</v>
      </c>
      <c r="N122" s="83">
        <f t="shared" si="17"/>
        <v>979.03746742264912</v>
      </c>
      <c r="O122" s="84">
        <f t="shared" si="18"/>
        <v>918.12665592440112</v>
      </c>
      <c r="P122" s="84">
        <f t="shared" si="19"/>
        <v>866.84626767298107</v>
      </c>
      <c r="Q122" s="84">
        <f t="shared" si="20"/>
        <v>823.13112691808442</v>
      </c>
      <c r="R122" s="85">
        <f t="shared" si="21"/>
        <v>785.46667026300088</v>
      </c>
      <c r="S122" s="21"/>
      <c r="AD122" s="120"/>
      <c r="AE122" s="125"/>
      <c r="AF122" s="128"/>
      <c r="AG122" s="66"/>
      <c r="AH122" s="50"/>
      <c r="AI122" s="123"/>
      <c r="AJ122" s="123"/>
    </row>
    <row r="123" spans="2:36" ht="15.5">
      <c r="B123" s="18"/>
      <c r="C123" s="78">
        <v>100000</v>
      </c>
      <c r="D123" s="79">
        <f t="shared" si="14"/>
        <v>8593.3193843967638</v>
      </c>
      <c r="E123" s="79">
        <f t="shared" si="13"/>
        <v>4438.8230489866382</v>
      </c>
      <c r="F123" s="79">
        <f t="shared" si="13"/>
        <v>3048.9949006762854</v>
      </c>
      <c r="G123" s="79">
        <f t="shared" si="13"/>
        <v>2364.5832037636983</v>
      </c>
      <c r="H123" s="79">
        <f t="shared" si="13"/>
        <v>1949.596515835422</v>
      </c>
      <c r="I123" s="79">
        <f t="shared" si="13"/>
        <v>1673.8603146611356</v>
      </c>
      <c r="J123" s="79">
        <f t="shared" si="13"/>
        <v>1477.6923512468095</v>
      </c>
      <c r="K123" s="79">
        <f t="shared" si="22"/>
        <v>1331.2509696430473</v>
      </c>
      <c r="L123" s="79">
        <f t="shared" si="15"/>
        <v>1217.9570085997625</v>
      </c>
      <c r="M123" s="91">
        <f t="shared" si="16"/>
        <v>1127.8625633401848</v>
      </c>
      <c r="N123" s="88">
        <f t="shared" si="17"/>
        <v>988.92673477035248</v>
      </c>
      <c r="O123" s="89">
        <f t="shared" si="18"/>
        <v>927.40066254989995</v>
      </c>
      <c r="P123" s="89">
        <f t="shared" si="19"/>
        <v>875.6022905787687</v>
      </c>
      <c r="Q123" s="89">
        <f t="shared" si="20"/>
        <v>831.44558274553981</v>
      </c>
      <c r="R123" s="90">
        <f t="shared" si="21"/>
        <v>793.4006770333342</v>
      </c>
      <c r="S123" s="21"/>
      <c r="AD123" s="115"/>
      <c r="AE123" s="66"/>
      <c r="AF123" s="66"/>
      <c r="AG123" s="66"/>
      <c r="AH123" s="66"/>
      <c r="AI123" s="124"/>
      <c r="AJ123" s="124"/>
    </row>
    <row r="124" spans="2:36" ht="15.5" hidden="1">
      <c r="B124" s="18"/>
      <c r="C124" s="78">
        <v>101000</v>
      </c>
      <c r="D124" s="79">
        <f t="shared" si="14"/>
        <v>8679.252578240732</v>
      </c>
      <c r="E124" s="79">
        <f t="shared" si="13"/>
        <v>4483.2112794765044</v>
      </c>
      <c r="F124" s="79">
        <f t="shared" si="13"/>
        <v>3079.4848496830482</v>
      </c>
      <c r="G124" s="79">
        <f t="shared" si="13"/>
        <v>2388.2290358013352</v>
      </c>
      <c r="H124" s="79">
        <f t="shared" si="13"/>
        <v>1969.0924809937762</v>
      </c>
      <c r="I124" s="79">
        <f t="shared" si="13"/>
        <v>1690.5989178077471</v>
      </c>
      <c r="J124" s="79">
        <f t="shared" si="13"/>
        <v>1492.4692747592776</v>
      </c>
      <c r="K124" s="79">
        <f t="shared" si="22"/>
        <v>1344.5634793394779</v>
      </c>
      <c r="L124" s="79">
        <f t="shared" si="15"/>
        <v>1230.1365786857602</v>
      </c>
      <c r="M124" s="79">
        <f t="shared" si="16"/>
        <v>1139.1411889735866</v>
      </c>
      <c r="N124" s="83">
        <f t="shared" si="17"/>
        <v>998.81600211805608</v>
      </c>
      <c r="O124" s="84">
        <f t="shared" si="18"/>
        <v>936.674669175399</v>
      </c>
      <c r="P124" s="84">
        <f t="shared" si="19"/>
        <v>884.35831348455656</v>
      </c>
      <c r="Q124" s="84">
        <f t="shared" si="20"/>
        <v>839.7600385729952</v>
      </c>
      <c r="R124" s="85">
        <f t="shared" si="21"/>
        <v>801.33468380366753</v>
      </c>
      <c r="S124" s="21"/>
      <c r="AD124" s="120"/>
      <c r="AE124" s="125"/>
      <c r="AF124" s="128"/>
      <c r="AG124" s="66"/>
      <c r="AH124" s="66"/>
      <c r="AI124" s="123"/>
      <c r="AJ124" s="123"/>
    </row>
    <row r="125" spans="2:36" ht="15.5" hidden="1">
      <c r="B125" s="18"/>
      <c r="C125" s="78">
        <v>102000</v>
      </c>
      <c r="D125" s="79">
        <f t="shared" si="14"/>
        <v>8765.1857720847001</v>
      </c>
      <c r="E125" s="79">
        <f t="shared" si="13"/>
        <v>4527.5995099663705</v>
      </c>
      <c r="F125" s="79">
        <f t="shared" si="13"/>
        <v>3109.974798689811</v>
      </c>
      <c r="G125" s="79">
        <f t="shared" si="13"/>
        <v>2411.874867838972</v>
      </c>
      <c r="H125" s="79">
        <f t="shared" si="13"/>
        <v>1988.5884461521305</v>
      </c>
      <c r="I125" s="79">
        <f t="shared" ref="I125:J125" si="23">PMT(I$11,I$6,$C125*(-1))</f>
        <v>1707.3375209543583</v>
      </c>
      <c r="J125" s="79">
        <f t="shared" si="23"/>
        <v>1507.2461982717457</v>
      </c>
      <c r="K125" s="79">
        <f t="shared" si="22"/>
        <v>1357.8759890359083</v>
      </c>
      <c r="L125" s="79">
        <f t="shared" si="15"/>
        <v>1242.316148771758</v>
      </c>
      <c r="M125" s="79">
        <f t="shared" si="16"/>
        <v>1150.4198146069884</v>
      </c>
      <c r="N125" s="83">
        <f t="shared" si="17"/>
        <v>1008.7052694657597</v>
      </c>
      <c r="O125" s="84">
        <f t="shared" si="18"/>
        <v>945.94867580089806</v>
      </c>
      <c r="P125" s="84">
        <f t="shared" si="19"/>
        <v>893.11433639034419</v>
      </c>
      <c r="Q125" s="84">
        <f t="shared" si="20"/>
        <v>848.07449440045059</v>
      </c>
      <c r="R125" s="85">
        <f t="shared" si="21"/>
        <v>809.26869057400086</v>
      </c>
      <c r="S125" s="21"/>
      <c r="AD125" s="120"/>
      <c r="AE125" s="125"/>
      <c r="AF125" s="128"/>
      <c r="AG125" s="66"/>
      <c r="AH125" s="66"/>
      <c r="AI125" s="123"/>
      <c r="AJ125" s="123"/>
    </row>
    <row r="126" spans="2:36" ht="15.5" hidden="1">
      <c r="B126" s="18"/>
      <c r="C126" s="78">
        <v>103000</v>
      </c>
      <c r="D126" s="79">
        <f t="shared" si="14"/>
        <v>8851.1189659286683</v>
      </c>
      <c r="E126" s="79">
        <f t="shared" si="14"/>
        <v>4571.9877404562376</v>
      </c>
      <c r="F126" s="79">
        <f t="shared" si="14"/>
        <v>3140.4647476965738</v>
      </c>
      <c r="G126" s="79">
        <f t="shared" si="14"/>
        <v>2435.5206998766089</v>
      </c>
      <c r="H126" s="79">
        <f t="shared" si="14"/>
        <v>2008.0844113104847</v>
      </c>
      <c r="I126" s="79">
        <f t="shared" si="14"/>
        <v>1724.07612410097</v>
      </c>
      <c r="J126" s="79">
        <f t="shared" si="14"/>
        <v>1522.0231217842138</v>
      </c>
      <c r="K126" s="79">
        <f t="shared" si="22"/>
        <v>1371.1884987323388</v>
      </c>
      <c r="L126" s="79">
        <f t="shared" si="15"/>
        <v>1254.4957188577555</v>
      </c>
      <c r="M126" s="79">
        <f t="shared" si="16"/>
        <v>1161.6984402403903</v>
      </c>
      <c r="N126" s="83">
        <f t="shared" si="17"/>
        <v>1018.594536813463</v>
      </c>
      <c r="O126" s="84">
        <f t="shared" si="18"/>
        <v>955.222682426397</v>
      </c>
      <c r="P126" s="84">
        <f t="shared" si="19"/>
        <v>901.87035929613182</v>
      </c>
      <c r="Q126" s="84">
        <f t="shared" si="20"/>
        <v>856.38895022790598</v>
      </c>
      <c r="R126" s="85">
        <f t="shared" si="21"/>
        <v>817.20269734433418</v>
      </c>
      <c r="S126" s="21"/>
      <c r="AD126" s="120"/>
      <c r="AE126" s="125"/>
      <c r="AF126" s="128"/>
      <c r="AG126" s="66"/>
      <c r="AH126" s="66"/>
      <c r="AI126" s="123"/>
      <c r="AJ126" s="123"/>
    </row>
    <row r="127" spans="2:36" ht="15.5" hidden="1">
      <c r="B127" s="18"/>
      <c r="C127" s="78">
        <v>104000</v>
      </c>
      <c r="D127" s="79">
        <f t="shared" si="14"/>
        <v>8937.0521597726347</v>
      </c>
      <c r="E127" s="79">
        <f t="shared" si="14"/>
        <v>4616.3759709461037</v>
      </c>
      <c r="F127" s="79">
        <f t="shared" si="14"/>
        <v>3170.954696703337</v>
      </c>
      <c r="G127" s="79">
        <f t="shared" si="14"/>
        <v>2459.1665319142458</v>
      </c>
      <c r="H127" s="79">
        <f t="shared" si="14"/>
        <v>2027.5803764688389</v>
      </c>
      <c r="I127" s="79">
        <f t="shared" si="14"/>
        <v>1740.8147272475815</v>
      </c>
      <c r="J127" s="79">
        <f t="shared" si="14"/>
        <v>1536.8000452966819</v>
      </c>
      <c r="K127" s="79">
        <f t="shared" si="22"/>
        <v>1384.5010084287694</v>
      </c>
      <c r="L127" s="79">
        <f t="shared" si="15"/>
        <v>1266.6752889437532</v>
      </c>
      <c r="M127" s="79">
        <f t="shared" si="16"/>
        <v>1172.9770658737921</v>
      </c>
      <c r="N127" s="83">
        <f t="shared" si="17"/>
        <v>1028.4838041611667</v>
      </c>
      <c r="O127" s="84">
        <f t="shared" si="18"/>
        <v>964.49668905189606</v>
      </c>
      <c r="P127" s="84">
        <f t="shared" si="19"/>
        <v>910.62638220191957</v>
      </c>
      <c r="Q127" s="84">
        <f t="shared" si="20"/>
        <v>864.70340605536137</v>
      </c>
      <c r="R127" s="85">
        <f t="shared" si="21"/>
        <v>825.13670411466751</v>
      </c>
      <c r="S127" s="21"/>
      <c r="AD127" s="120"/>
      <c r="AE127" s="125"/>
      <c r="AF127" s="128"/>
      <c r="AG127" s="66"/>
      <c r="AH127" s="66"/>
      <c r="AI127" s="123"/>
      <c r="AJ127" s="123"/>
    </row>
    <row r="128" spans="2:36" ht="15.5">
      <c r="B128" s="18"/>
      <c r="C128" s="86">
        <v>105000</v>
      </c>
      <c r="D128" s="87">
        <f t="shared" si="14"/>
        <v>9022.9853536166029</v>
      </c>
      <c r="E128" s="87">
        <f t="shared" si="14"/>
        <v>4660.7642014359699</v>
      </c>
      <c r="F128" s="87">
        <f t="shared" si="14"/>
        <v>3201.4446457100998</v>
      </c>
      <c r="G128" s="87">
        <f t="shared" si="14"/>
        <v>2482.8123639518831</v>
      </c>
      <c r="H128" s="87">
        <f t="shared" si="14"/>
        <v>2047.0763416271932</v>
      </c>
      <c r="I128" s="87">
        <f t="shared" si="14"/>
        <v>1757.5533303941927</v>
      </c>
      <c r="J128" s="87">
        <f t="shared" si="14"/>
        <v>1551.57696880915</v>
      </c>
      <c r="K128" s="87">
        <f t="shared" si="22"/>
        <v>1397.8135181251996</v>
      </c>
      <c r="L128" s="87">
        <f t="shared" si="15"/>
        <v>1278.8548590297507</v>
      </c>
      <c r="M128" s="87">
        <f t="shared" si="16"/>
        <v>1184.2556915071939</v>
      </c>
      <c r="N128" s="88">
        <f t="shared" si="17"/>
        <v>1038.3730715088702</v>
      </c>
      <c r="O128" s="89">
        <f t="shared" si="18"/>
        <v>973.77069567739511</v>
      </c>
      <c r="P128" s="89">
        <f t="shared" si="19"/>
        <v>919.3824051077072</v>
      </c>
      <c r="Q128" s="89">
        <f t="shared" si="20"/>
        <v>873.01786188281676</v>
      </c>
      <c r="R128" s="90">
        <f t="shared" si="21"/>
        <v>833.07071088500095</v>
      </c>
      <c r="S128" s="21"/>
      <c r="AD128" s="115"/>
      <c r="AE128" s="66"/>
      <c r="AF128" s="66"/>
      <c r="AG128" s="66"/>
      <c r="AH128" s="66"/>
      <c r="AI128" s="124"/>
      <c r="AJ128" s="124"/>
    </row>
    <row r="129" spans="2:36" ht="15.5" hidden="1">
      <c r="B129" s="18"/>
      <c r="C129" s="78">
        <v>106000</v>
      </c>
      <c r="D129" s="79">
        <f t="shared" si="14"/>
        <v>9108.9185474605711</v>
      </c>
      <c r="E129" s="79">
        <f t="shared" si="14"/>
        <v>4705.1524319258369</v>
      </c>
      <c r="F129" s="79">
        <f t="shared" si="14"/>
        <v>3231.9345947168622</v>
      </c>
      <c r="G129" s="79">
        <f t="shared" si="14"/>
        <v>2506.4581959895199</v>
      </c>
      <c r="H129" s="79">
        <f t="shared" si="14"/>
        <v>2066.5723067855474</v>
      </c>
      <c r="I129" s="79">
        <f t="shared" si="14"/>
        <v>1774.2919335408042</v>
      </c>
      <c r="J129" s="79">
        <f t="shared" si="14"/>
        <v>1566.3538923216181</v>
      </c>
      <c r="K129" s="79">
        <f t="shared" si="22"/>
        <v>1411.1260278216303</v>
      </c>
      <c r="L129" s="79">
        <f t="shared" si="15"/>
        <v>1291.0344291157483</v>
      </c>
      <c r="M129" s="79">
        <f t="shared" si="16"/>
        <v>1195.5343171405957</v>
      </c>
      <c r="N129" s="83">
        <f t="shared" si="17"/>
        <v>1048.2623388565737</v>
      </c>
      <c r="O129" s="84">
        <f t="shared" si="18"/>
        <v>983.04470230289405</v>
      </c>
      <c r="P129" s="84">
        <f t="shared" si="19"/>
        <v>928.13842801349494</v>
      </c>
      <c r="Q129" s="84">
        <f t="shared" si="20"/>
        <v>881.33231771027215</v>
      </c>
      <c r="R129" s="85">
        <f t="shared" si="21"/>
        <v>841.00471765533428</v>
      </c>
      <c r="S129" s="21"/>
      <c r="AD129" s="120"/>
      <c r="AE129" s="125"/>
      <c r="AF129" s="128"/>
      <c r="AG129" s="66"/>
      <c r="AH129" s="66"/>
      <c r="AI129" s="123"/>
      <c r="AJ129" s="123"/>
    </row>
    <row r="130" spans="2:36" ht="15.5" hidden="1">
      <c r="B130" s="18"/>
      <c r="C130" s="78">
        <v>107000</v>
      </c>
      <c r="D130" s="79">
        <f t="shared" si="14"/>
        <v>9194.8517413045374</v>
      </c>
      <c r="E130" s="79">
        <f t="shared" si="14"/>
        <v>4749.5406624157031</v>
      </c>
      <c r="F130" s="79">
        <f t="shared" si="14"/>
        <v>3262.424543723625</v>
      </c>
      <c r="G130" s="79">
        <f t="shared" si="14"/>
        <v>2530.1040280271568</v>
      </c>
      <c r="H130" s="79">
        <f t="shared" si="14"/>
        <v>2086.0682719439014</v>
      </c>
      <c r="I130" s="79">
        <f t="shared" si="14"/>
        <v>1791.0305366874154</v>
      </c>
      <c r="J130" s="79">
        <f t="shared" si="14"/>
        <v>1581.1308158340862</v>
      </c>
      <c r="K130" s="79">
        <f t="shared" si="22"/>
        <v>1424.4385375180609</v>
      </c>
      <c r="L130" s="79">
        <f t="shared" si="15"/>
        <v>1303.213999201746</v>
      </c>
      <c r="M130" s="79">
        <f t="shared" si="16"/>
        <v>1206.8129427739977</v>
      </c>
      <c r="N130" s="83">
        <f t="shared" si="17"/>
        <v>1058.1516062042772</v>
      </c>
      <c r="O130" s="84">
        <f t="shared" si="18"/>
        <v>992.31870892839311</v>
      </c>
      <c r="P130" s="84">
        <f t="shared" si="19"/>
        <v>936.89445091928258</v>
      </c>
      <c r="Q130" s="84">
        <f t="shared" si="20"/>
        <v>889.64677353772754</v>
      </c>
      <c r="R130" s="85">
        <f t="shared" si="21"/>
        <v>848.9387244256676</v>
      </c>
      <c r="S130" s="21"/>
      <c r="AD130" s="120"/>
      <c r="AE130" s="125"/>
      <c r="AF130" s="128"/>
      <c r="AG130" s="66"/>
      <c r="AH130" s="66"/>
      <c r="AI130" s="123"/>
      <c r="AJ130" s="123"/>
    </row>
    <row r="131" spans="2:36" ht="15.5" hidden="1">
      <c r="B131" s="18"/>
      <c r="C131" s="78">
        <v>108000</v>
      </c>
      <c r="D131" s="79">
        <f t="shared" si="14"/>
        <v>9280.7849351485056</v>
      </c>
      <c r="E131" s="79">
        <f t="shared" si="14"/>
        <v>4793.9288929055692</v>
      </c>
      <c r="F131" s="79">
        <f t="shared" si="14"/>
        <v>3292.9144927303882</v>
      </c>
      <c r="G131" s="79">
        <f t="shared" si="14"/>
        <v>2553.7498600647941</v>
      </c>
      <c r="H131" s="79">
        <f t="shared" si="14"/>
        <v>2105.5642371022559</v>
      </c>
      <c r="I131" s="79">
        <f t="shared" si="14"/>
        <v>1807.7691398340266</v>
      </c>
      <c r="J131" s="79">
        <f t="shared" si="14"/>
        <v>1595.9077393465543</v>
      </c>
      <c r="K131" s="79">
        <f t="shared" si="22"/>
        <v>1437.7510472144911</v>
      </c>
      <c r="L131" s="79">
        <f t="shared" si="15"/>
        <v>1315.3935692877435</v>
      </c>
      <c r="M131" s="79">
        <f t="shared" si="16"/>
        <v>1218.0915684073996</v>
      </c>
      <c r="N131" s="83">
        <f t="shared" si="17"/>
        <v>1068.0408735519807</v>
      </c>
      <c r="O131" s="84">
        <f t="shared" si="18"/>
        <v>1001.592715553892</v>
      </c>
      <c r="P131" s="84">
        <f t="shared" si="19"/>
        <v>945.65047382507021</v>
      </c>
      <c r="Q131" s="84">
        <f t="shared" si="20"/>
        <v>897.96122936518304</v>
      </c>
      <c r="R131" s="85">
        <f t="shared" si="21"/>
        <v>856.87273119600093</v>
      </c>
      <c r="S131" s="21"/>
      <c r="AD131" s="120"/>
      <c r="AE131" s="125"/>
      <c r="AF131" s="128"/>
      <c r="AG131" s="66"/>
      <c r="AH131" s="66"/>
      <c r="AI131" s="123"/>
      <c r="AJ131" s="123"/>
    </row>
    <row r="132" spans="2:36" ht="15.5" hidden="1">
      <c r="B132" s="18"/>
      <c r="C132" s="78">
        <v>109000</v>
      </c>
      <c r="D132" s="79">
        <f t="shared" si="14"/>
        <v>9366.7181289924738</v>
      </c>
      <c r="E132" s="79">
        <f t="shared" si="14"/>
        <v>4838.3171233954354</v>
      </c>
      <c r="F132" s="79">
        <f t="shared" si="14"/>
        <v>3323.404441737151</v>
      </c>
      <c r="G132" s="79">
        <f t="shared" si="14"/>
        <v>2577.395692102431</v>
      </c>
      <c r="H132" s="79">
        <f t="shared" si="14"/>
        <v>2125.0602022606099</v>
      </c>
      <c r="I132" s="79">
        <f t="shared" si="14"/>
        <v>1824.5077429806381</v>
      </c>
      <c r="J132" s="79">
        <f t="shared" si="14"/>
        <v>1610.6846628590224</v>
      </c>
      <c r="K132" s="79">
        <f t="shared" si="22"/>
        <v>1451.0635569109215</v>
      </c>
      <c r="L132" s="79">
        <f t="shared" si="15"/>
        <v>1327.5731393737412</v>
      </c>
      <c r="M132" s="79">
        <f t="shared" si="16"/>
        <v>1229.3701940408014</v>
      </c>
      <c r="N132" s="83">
        <f t="shared" si="17"/>
        <v>1077.9301408996841</v>
      </c>
      <c r="O132" s="84">
        <f t="shared" si="18"/>
        <v>1010.866722179391</v>
      </c>
      <c r="P132" s="84">
        <f t="shared" si="19"/>
        <v>954.40649673085807</v>
      </c>
      <c r="Q132" s="84">
        <f t="shared" si="20"/>
        <v>906.27568519263832</v>
      </c>
      <c r="R132" s="85">
        <f t="shared" si="21"/>
        <v>864.80673796633425</v>
      </c>
      <c r="S132" s="21"/>
      <c r="AD132" s="120"/>
      <c r="AE132" s="125"/>
      <c r="AF132" s="128"/>
      <c r="AG132" s="66"/>
      <c r="AH132" s="66"/>
      <c r="AI132" s="123"/>
      <c r="AJ132" s="123"/>
    </row>
    <row r="133" spans="2:36" ht="15.5">
      <c r="B133" s="18"/>
      <c r="C133" s="78">
        <v>110000</v>
      </c>
      <c r="D133" s="79">
        <f t="shared" si="14"/>
        <v>9452.651322836442</v>
      </c>
      <c r="E133" s="79">
        <f t="shared" si="14"/>
        <v>4882.7053538853015</v>
      </c>
      <c r="F133" s="79">
        <f t="shared" si="14"/>
        <v>3353.8943907439138</v>
      </c>
      <c r="G133" s="79">
        <f t="shared" si="14"/>
        <v>2601.0415241400678</v>
      </c>
      <c r="H133" s="79">
        <f t="shared" si="14"/>
        <v>2144.5561674189639</v>
      </c>
      <c r="I133" s="79">
        <f t="shared" si="14"/>
        <v>1841.2463461272494</v>
      </c>
      <c r="J133" s="79">
        <f t="shared" si="14"/>
        <v>1625.4615863714905</v>
      </c>
      <c r="K133" s="79">
        <f t="shared" si="22"/>
        <v>1464.3760666073522</v>
      </c>
      <c r="L133" s="79">
        <f t="shared" si="15"/>
        <v>1339.7527094597388</v>
      </c>
      <c r="M133" s="79">
        <f t="shared" si="16"/>
        <v>1240.6488196742032</v>
      </c>
      <c r="N133" s="88">
        <f t="shared" si="17"/>
        <v>1087.8194082473879</v>
      </c>
      <c r="O133" s="89">
        <f t="shared" si="18"/>
        <v>1020.14072880489</v>
      </c>
      <c r="P133" s="89">
        <f t="shared" si="19"/>
        <v>963.1625196366457</v>
      </c>
      <c r="Q133" s="89">
        <f t="shared" si="20"/>
        <v>914.59014102009382</v>
      </c>
      <c r="R133" s="90">
        <f t="shared" si="21"/>
        <v>872.74074473666758</v>
      </c>
      <c r="S133" s="21"/>
      <c r="AD133" s="115"/>
      <c r="AE133" s="66"/>
      <c r="AF133" s="66"/>
      <c r="AG133" s="66"/>
      <c r="AH133" s="66"/>
      <c r="AI133" s="124"/>
      <c r="AJ133" s="124"/>
    </row>
    <row r="134" spans="2:36" ht="15.5" hidden="1">
      <c r="B134" s="18"/>
      <c r="C134" s="78">
        <v>111000</v>
      </c>
      <c r="D134" s="79">
        <f t="shared" si="14"/>
        <v>9538.5845166804083</v>
      </c>
      <c r="E134" s="79">
        <f t="shared" si="14"/>
        <v>4927.0935843751686</v>
      </c>
      <c r="F134" s="79">
        <f t="shared" si="14"/>
        <v>3384.3843397506766</v>
      </c>
      <c r="G134" s="79">
        <f t="shared" si="14"/>
        <v>2624.6873561777047</v>
      </c>
      <c r="H134" s="79">
        <f t="shared" si="14"/>
        <v>2164.0521325773184</v>
      </c>
      <c r="I134" s="79">
        <f t="shared" si="14"/>
        <v>1857.9849492738608</v>
      </c>
      <c r="J134" s="79">
        <f t="shared" si="14"/>
        <v>1640.2385098839586</v>
      </c>
      <c r="K134" s="79">
        <f t="shared" si="22"/>
        <v>1477.6885763037826</v>
      </c>
      <c r="L134" s="79">
        <f t="shared" si="15"/>
        <v>1351.9322795457365</v>
      </c>
      <c r="M134" s="79">
        <f t="shared" si="16"/>
        <v>1251.9274453076052</v>
      </c>
      <c r="N134" s="83">
        <f t="shared" si="17"/>
        <v>1097.7086755950913</v>
      </c>
      <c r="O134" s="84">
        <f t="shared" si="18"/>
        <v>1029.4147354303891</v>
      </c>
      <c r="P134" s="84">
        <f t="shared" si="19"/>
        <v>971.91854254243333</v>
      </c>
      <c r="Q134" s="84">
        <f t="shared" si="20"/>
        <v>922.9045968475491</v>
      </c>
      <c r="R134" s="85">
        <f t="shared" si="21"/>
        <v>880.67475150700102</v>
      </c>
      <c r="S134" s="21"/>
      <c r="AD134" s="120"/>
      <c r="AE134" s="125"/>
      <c r="AF134" s="128"/>
      <c r="AG134" s="66"/>
      <c r="AH134" s="66"/>
      <c r="AI134" s="123"/>
      <c r="AJ134" s="123"/>
    </row>
    <row r="135" spans="2:36" ht="15.5" hidden="1">
      <c r="B135" s="18"/>
      <c r="C135" s="78">
        <v>112000</v>
      </c>
      <c r="D135" s="79">
        <f t="shared" si="14"/>
        <v>9624.5177105243765</v>
      </c>
      <c r="E135" s="79">
        <f t="shared" si="14"/>
        <v>4971.4818148650347</v>
      </c>
      <c r="F135" s="79">
        <f t="shared" si="14"/>
        <v>3414.8742887574399</v>
      </c>
      <c r="G135" s="79">
        <f t="shared" si="14"/>
        <v>2648.333188215342</v>
      </c>
      <c r="H135" s="79">
        <f t="shared" si="14"/>
        <v>2183.5480977356724</v>
      </c>
      <c r="I135" s="79">
        <f t="shared" si="14"/>
        <v>1874.7235524204721</v>
      </c>
      <c r="J135" s="79">
        <f t="shared" si="14"/>
        <v>1655.0154333964267</v>
      </c>
      <c r="K135" s="79">
        <f t="shared" si="22"/>
        <v>1491.0010860002128</v>
      </c>
      <c r="L135" s="79">
        <f t="shared" si="15"/>
        <v>1364.1118496317342</v>
      </c>
      <c r="M135" s="79">
        <f t="shared" si="16"/>
        <v>1263.2060709410071</v>
      </c>
      <c r="N135" s="83">
        <f t="shared" si="17"/>
        <v>1107.5979429427948</v>
      </c>
      <c r="O135" s="84">
        <f t="shared" si="18"/>
        <v>1038.688742055888</v>
      </c>
      <c r="P135" s="84">
        <f t="shared" si="19"/>
        <v>980.67456544822107</v>
      </c>
      <c r="Q135" s="84">
        <f t="shared" si="20"/>
        <v>931.2190526750046</v>
      </c>
      <c r="R135" s="85">
        <f t="shared" si="21"/>
        <v>888.60875827733423</v>
      </c>
      <c r="S135" s="21"/>
      <c r="AD135" s="120"/>
      <c r="AE135" s="125"/>
      <c r="AF135" s="128"/>
      <c r="AG135" s="66"/>
      <c r="AH135" s="66"/>
      <c r="AI135" s="123"/>
      <c r="AJ135" s="123"/>
    </row>
    <row r="136" spans="2:36" ht="15.5" hidden="1">
      <c r="B136" s="18"/>
      <c r="C136" s="78">
        <v>113000</v>
      </c>
      <c r="D136" s="79">
        <f t="shared" si="14"/>
        <v>9710.4509043683429</v>
      </c>
      <c r="E136" s="79">
        <f t="shared" si="14"/>
        <v>5015.8700453549009</v>
      </c>
      <c r="F136" s="79">
        <f t="shared" si="14"/>
        <v>3445.3642377642027</v>
      </c>
      <c r="G136" s="79">
        <f t="shared" si="14"/>
        <v>2671.9790202529789</v>
      </c>
      <c r="H136" s="79">
        <f t="shared" si="14"/>
        <v>2203.0440628940269</v>
      </c>
      <c r="I136" s="79">
        <f t="shared" si="14"/>
        <v>1891.4621555670835</v>
      </c>
      <c r="J136" s="79">
        <f t="shared" si="14"/>
        <v>1669.7923569088948</v>
      </c>
      <c r="K136" s="79">
        <f t="shared" si="22"/>
        <v>1504.3135956966435</v>
      </c>
      <c r="L136" s="79">
        <f t="shared" si="15"/>
        <v>1376.2914197177317</v>
      </c>
      <c r="M136" s="79">
        <f t="shared" si="16"/>
        <v>1274.4846965744086</v>
      </c>
      <c r="N136" s="83">
        <f t="shared" si="17"/>
        <v>1117.4872102904985</v>
      </c>
      <c r="O136" s="84">
        <f t="shared" si="18"/>
        <v>1047.962748681387</v>
      </c>
      <c r="P136" s="84">
        <f t="shared" si="19"/>
        <v>989.43058835400871</v>
      </c>
      <c r="Q136" s="84">
        <f t="shared" si="20"/>
        <v>939.53350850245988</v>
      </c>
      <c r="R136" s="85">
        <f t="shared" si="21"/>
        <v>896.54276504766756</v>
      </c>
      <c r="S136" s="21"/>
      <c r="AD136" s="120"/>
      <c r="AE136" s="125"/>
      <c r="AF136" s="128"/>
      <c r="AG136" s="66"/>
      <c r="AH136" s="66"/>
      <c r="AI136" s="123"/>
      <c r="AJ136" s="123"/>
    </row>
    <row r="137" spans="2:36" ht="15.5" hidden="1">
      <c r="B137" s="18"/>
      <c r="C137" s="78">
        <v>114000</v>
      </c>
      <c r="D137" s="79">
        <f t="shared" si="14"/>
        <v>9796.3840982123111</v>
      </c>
      <c r="E137" s="79">
        <f t="shared" si="14"/>
        <v>5060.2582758447679</v>
      </c>
      <c r="F137" s="79">
        <f t="shared" si="14"/>
        <v>3475.854186770965</v>
      </c>
      <c r="G137" s="79">
        <f t="shared" si="14"/>
        <v>2695.6248522906158</v>
      </c>
      <c r="H137" s="79">
        <f t="shared" si="14"/>
        <v>2222.5400280523809</v>
      </c>
      <c r="I137" s="79">
        <f t="shared" si="14"/>
        <v>1908.2007587136948</v>
      </c>
      <c r="J137" s="79">
        <f t="shared" si="14"/>
        <v>1684.5692804213629</v>
      </c>
      <c r="K137" s="79">
        <f t="shared" si="22"/>
        <v>1517.6261053930739</v>
      </c>
      <c r="L137" s="79">
        <f t="shared" si="15"/>
        <v>1388.4709898037293</v>
      </c>
      <c r="M137" s="79">
        <f t="shared" si="16"/>
        <v>1285.7633222078105</v>
      </c>
      <c r="N137" s="83">
        <f t="shared" si="17"/>
        <v>1127.3764776382018</v>
      </c>
      <c r="O137" s="84">
        <f t="shared" si="18"/>
        <v>1057.2367553068859</v>
      </c>
      <c r="P137" s="84">
        <f t="shared" si="19"/>
        <v>998.18661125979645</v>
      </c>
      <c r="Q137" s="84">
        <f t="shared" si="20"/>
        <v>947.84796432991538</v>
      </c>
      <c r="R137" s="85">
        <f t="shared" si="21"/>
        <v>904.47677181800088</v>
      </c>
      <c r="S137" s="21"/>
      <c r="AD137" s="120"/>
      <c r="AE137" s="125"/>
      <c r="AF137" s="128"/>
      <c r="AG137" s="66"/>
      <c r="AH137" s="66"/>
      <c r="AI137" s="123"/>
      <c r="AJ137" s="123"/>
    </row>
    <row r="138" spans="2:36" ht="15.5">
      <c r="B138" s="18"/>
      <c r="C138" s="86">
        <v>115000</v>
      </c>
      <c r="D138" s="87">
        <f t="shared" si="14"/>
        <v>9882.3172920562793</v>
      </c>
      <c r="E138" s="87">
        <f t="shared" si="14"/>
        <v>5104.6465063346341</v>
      </c>
      <c r="F138" s="87">
        <f t="shared" si="14"/>
        <v>3506.3441357777278</v>
      </c>
      <c r="G138" s="87">
        <f t="shared" si="14"/>
        <v>2719.2706843282526</v>
      </c>
      <c r="H138" s="87">
        <f t="shared" si="14"/>
        <v>2242.0359932107353</v>
      </c>
      <c r="I138" s="87">
        <f t="shared" si="14"/>
        <v>1924.9393618603062</v>
      </c>
      <c r="J138" s="87">
        <f t="shared" si="14"/>
        <v>1699.346203933831</v>
      </c>
      <c r="K138" s="87">
        <f t="shared" si="22"/>
        <v>1530.9386150895045</v>
      </c>
      <c r="L138" s="87">
        <f t="shared" si="15"/>
        <v>1400.650559889727</v>
      </c>
      <c r="M138" s="87">
        <f t="shared" si="16"/>
        <v>1297.0419478412125</v>
      </c>
      <c r="N138" s="88">
        <f t="shared" si="17"/>
        <v>1137.2657449859053</v>
      </c>
      <c r="O138" s="89">
        <f t="shared" si="18"/>
        <v>1066.5107619323851</v>
      </c>
      <c r="P138" s="89">
        <f t="shared" si="19"/>
        <v>1006.9426341655841</v>
      </c>
      <c r="Q138" s="89">
        <f t="shared" si="20"/>
        <v>956.16242015737066</v>
      </c>
      <c r="R138" s="90">
        <f t="shared" si="21"/>
        <v>912.41077858833421</v>
      </c>
      <c r="S138" s="21"/>
      <c r="AD138" s="115"/>
      <c r="AE138" s="66"/>
      <c r="AF138" s="66"/>
      <c r="AG138" s="66"/>
      <c r="AH138" s="66"/>
      <c r="AI138" s="124"/>
      <c r="AJ138" s="124"/>
    </row>
    <row r="139" spans="2:36" ht="15.5" hidden="1">
      <c r="B139" s="18"/>
      <c r="C139" s="78">
        <v>116000</v>
      </c>
      <c r="D139" s="79">
        <f t="shared" si="14"/>
        <v>9968.2504859002474</v>
      </c>
      <c r="E139" s="79">
        <f t="shared" si="14"/>
        <v>5149.0347368245002</v>
      </c>
      <c r="F139" s="79">
        <f t="shared" si="14"/>
        <v>3536.8340847844911</v>
      </c>
      <c r="G139" s="79">
        <f t="shared" si="14"/>
        <v>2742.9165163658895</v>
      </c>
      <c r="H139" s="79">
        <f t="shared" si="14"/>
        <v>2261.5319583690894</v>
      </c>
      <c r="I139" s="79">
        <f t="shared" si="14"/>
        <v>1941.6779650069175</v>
      </c>
      <c r="J139" s="79">
        <f t="shared" si="14"/>
        <v>1714.1231274462991</v>
      </c>
      <c r="K139" s="79">
        <f t="shared" si="22"/>
        <v>1544.2511247859352</v>
      </c>
      <c r="L139" s="79">
        <f t="shared" si="15"/>
        <v>1412.8301299757245</v>
      </c>
      <c r="M139" s="79">
        <f t="shared" si="16"/>
        <v>1308.3205734746143</v>
      </c>
      <c r="N139" s="83">
        <f t="shared" si="17"/>
        <v>1147.155012333609</v>
      </c>
      <c r="O139" s="84">
        <f t="shared" si="18"/>
        <v>1075.784768557884</v>
      </c>
      <c r="P139" s="84">
        <f t="shared" si="19"/>
        <v>1015.6986570713717</v>
      </c>
      <c r="Q139" s="84">
        <f t="shared" si="20"/>
        <v>964.47687598482617</v>
      </c>
      <c r="R139" s="85">
        <f t="shared" si="21"/>
        <v>920.34478535866754</v>
      </c>
      <c r="S139" s="21"/>
      <c r="AD139" s="120"/>
      <c r="AE139" s="125"/>
      <c r="AF139" s="128"/>
      <c r="AG139" s="66"/>
      <c r="AH139" s="66"/>
      <c r="AI139" s="123"/>
      <c r="AJ139" s="123"/>
    </row>
    <row r="140" spans="2:36" ht="15.5" hidden="1">
      <c r="B140" s="18"/>
      <c r="C140" s="78">
        <v>117000</v>
      </c>
      <c r="D140" s="79">
        <f t="shared" si="14"/>
        <v>10054.183679744216</v>
      </c>
      <c r="E140" s="79">
        <f t="shared" si="14"/>
        <v>5193.4229673143664</v>
      </c>
      <c r="F140" s="79">
        <f t="shared" si="14"/>
        <v>3567.3240337912539</v>
      </c>
      <c r="G140" s="79">
        <f t="shared" si="14"/>
        <v>2766.5623484035268</v>
      </c>
      <c r="H140" s="79">
        <f t="shared" si="14"/>
        <v>2281.0279235274438</v>
      </c>
      <c r="I140" s="79">
        <f t="shared" si="14"/>
        <v>1958.4165681535289</v>
      </c>
      <c r="J140" s="79">
        <f t="shared" si="14"/>
        <v>1728.900050958767</v>
      </c>
      <c r="K140" s="79">
        <f t="shared" si="22"/>
        <v>1557.5636344823654</v>
      </c>
      <c r="L140" s="79">
        <f t="shared" si="15"/>
        <v>1425.0097000617222</v>
      </c>
      <c r="M140" s="79">
        <f t="shared" si="16"/>
        <v>1319.5991991080161</v>
      </c>
      <c r="N140" s="83">
        <f t="shared" si="17"/>
        <v>1157.0442796813124</v>
      </c>
      <c r="O140" s="84">
        <f t="shared" si="18"/>
        <v>1085.058775183383</v>
      </c>
      <c r="P140" s="84">
        <f t="shared" si="19"/>
        <v>1024.4546799771595</v>
      </c>
      <c r="Q140" s="84">
        <f t="shared" si="20"/>
        <v>972.79133181228156</v>
      </c>
      <c r="R140" s="85">
        <f t="shared" si="21"/>
        <v>928.27879212900098</v>
      </c>
      <c r="S140" s="21"/>
      <c r="AD140" s="120"/>
      <c r="AE140" s="125"/>
      <c r="AF140" s="128"/>
      <c r="AG140" s="66"/>
      <c r="AH140" s="66"/>
      <c r="AI140" s="123"/>
      <c r="AJ140" s="123"/>
    </row>
    <row r="141" spans="2:36" ht="15.5" hidden="1">
      <c r="B141" s="18"/>
      <c r="C141" s="78">
        <v>118000</v>
      </c>
      <c r="D141" s="79">
        <f t="shared" si="14"/>
        <v>10140.116873588182</v>
      </c>
      <c r="E141" s="79">
        <f t="shared" si="14"/>
        <v>5237.8111978042334</v>
      </c>
      <c r="F141" s="79">
        <f t="shared" si="14"/>
        <v>3597.8139827980167</v>
      </c>
      <c r="G141" s="79">
        <f t="shared" si="14"/>
        <v>2790.2081804411637</v>
      </c>
      <c r="H141" s="79">
        <f t="shared" si="14"/>
        <v>2300.5238886857978</v>
      </c>
      <c r="I141" s="79">
        <f t="shared" si="14"/>
        <v>1975.1551713001402</v>
      </c>
      <c r="J141" s="79">
        <f t="shared" si="14"/>
        <v>1743.6769744712351</v>
      </c>
      <c r="K141" s="79">
        <f t="shared" si="22"/>
        <v>1570.8761441787958</v>
      </c>
      <c r="L141" s="79">
        <f t="shared" si="15"/>
        <v>1437.1892701477198</v>
      </c>
      <c r="M141" s="79">
        <f t="shared" si="16"/>
        <v>1330.877824741418</v>
      </c>
      <c r="N141" s="83">
        <f t="shared" si="17"/>
        <v>1166.9335470290159</v>
      </c>
      <c r="O141" s="84">
        <f t="shared" si="18"/>
        <v>1094.3327818088821</v>
      </c>
      <c r="P141" s="84">
        <f t="shared" si="19"/>
        <v>1033.2107028829471</v>
      </c>
      <c r="Q141" s="84">
        <f t="shared" si="20"/>
        <v>981.10578763973695</v>
      </c>
      <c r="R141" s="85">
        <f t="shared" si="21"/>
        <v>936.2127988993343</v>
      </c>
      <c r="S141" s="21"/>
      <c r="AD141" s="120"/>
      <c r="AE141" s="125"/>
      <c r="AF141" s="128"/>
      <c r="AG141" s="66"/>
      <c r="AH141" s="66"/>
      <c r="AI141" s="123"/>
      <c r="AJ141" s="123"/>
    </row>
    <row r="142" spans="2:36" ht="15.5" hidden="1">
      <c r="B142" s="18"/>
      <c r="C142" s="78">
        <v>119000</v>
      </c>
      <c r="D142" s="79">
        <f t="shared" si="14"/>
        <v>10226.05006743215</v>
      </c>
      <c r="E142" s="79">
        <f t="shared" si="14"/>
        <v>5282.1994282940996</v>
      </c>
      <c r="F142" s="79">
        <f t="shared" si="14"/>
        <v>3628.3039318047795</v>
      </c>
      <c r="G142" s="79">
        <f t="shared" si="14"/>
        <v>2813.8540124788005</v>
      </c>
      <c r="H142" s="79">
        <f t="shared" si="14"/>
        <v>2320.0198538441523</v>
      </c>
      <c r="I142" s="79">
        <f t="shared" si="14"/>
        <v>1991.8937744467514</v>
      </c>
      <c r="J142" s="79">
        <f t="shared" si="14"/>
        <v>1758.4538979837032</v>
      </c>
      <c r="K142" s="79">
        <f t="shared" si="22"/>
        <v>1584.1886538752265</v>
      </c>
      <c r="L142" s="79">
        <f t="shared" si="15"/>
        <v>1449.3688402337177</v>
      </c>
      <c r="M142" s="79">
        <f t="shared" si="16"/>
        <v>1342.1564503748198</v>
      </c>
      <c r="N142" s="83">
        <f t="shared" si="17"/>
        <v>1176.8228143767196</v>
      </c>
      <c r="O142" s="84">
        <f t="shared" si="18"/>
        <v>1103.6067884343811</v>
      </c>
      <c r="P142" s="84">
        <f t="shared" si="19"/>
        <v>1041.9667257887347</v>
      </c>
      <c r="Q142" s="84">
        <f t="shared" si="20"/>
        <v>989.42024346719234</v>
      </c>
      <c r="R142" s="85">
        <f t="shared" si="21"/>
        <v>944.14680566966763</v>
      </c>
      <c r="S142" s="21"/>
      <c r="AD142" s="120"/>
      <c r="AE142" s="125"/>
      <c r="AF142" s="128"/>
      <c r="AG142" s="66"/>
      <c r="AH142" s="66"/>
      <c r="AI142" s="123"/>
      <c r="AJ142" s="123"/>
    </row>
    <row r="143" spans="2:36" ht="15.5">
      <c r="B143" s="18"/>
      <c r="C143" s="78">
        <v>120000</v>
      </c>
      <c r="D143" s="79">
        <f t="shared" si="14"/>
        <v>10311.983261276118</v>
      </c>
      <c r="E143" s="79">
        <f t="shared" si="14"/>
        <v>5326.5876587839657</v>
      </c>
      <c r="F143" s="79">
        <f t="shared" si="14"/>
        <v>3658.7938808115427</v>
      </c>
      <c r="G143" s="79">
        <f t="shared" si="14"/>
        <v>2837.4998445164374</v>
      </c>
      <c r="H143" s="79">
        <f t="shared" si="14"/>
        <v>2339.5158190025063</v>
      </c>
      <c r="I143" s="79">
        <f t="shared" si="14"/>
        <v>2008.6323775933629</v>
      </c>
      <c r="J143" s="79">
        <f t="shared" si="14"/>
        <v>1773.2308214961713</v>
      </c>
      <c r="K143" s="79">
        <f t="shared" si="22"/>
        <v>1597.5011635716569</v>
      </c>
      <c r="L143" s="79">
        <f t="shared" si="15"/>
        <v>1461.548410319715</v>
      </c>
      <c r="M143" s="79">
        <f t="shared" si="16"/>
        <v>1353.4350760082218</v>
      </c>
      <c r="N143" s="88">
        <f t="shared" si="17"/>
        <v>1186.7120817244231</v>
      </c>
      <c r="O143" s="89">
        <f t="shared" si="18"/>
        <v>1112.88079505988</v>
      </c>
      <c r="P143" s="89">
        <f t="shared" si="19"/>
        <v>1050.7227486945226</v>
      </c>
      <c r="Q143" s="89">
        <f t="shared" si="20"/>
        <v>997.73469929464773</v>
      </c>
      <c r="R143" s="90">
        <f t="shared" si="21"/>
        <v>952.08081244000095</v>
      </c>
      <c r="S143" s="21"/>
      <c r="AD143" s="115"/>
      <c r="AE143" s="66"/>
      <c r="AF143" s="66"/>
      <c r="AG143" s="66"/>
      <c r="AH143" s="66"/>
      <c r="AI143" s="124"/>
      <c r="AJ143" s="124"/>
    </row>
    <row r="144" spans="2:36" ht="15.5" hidden="1">
      <c r="B144" s="18"/>
      <c r="C144" s="78">
        <v>121000</v>
      </c>
      <c r="D144" s="79">
        <f t="shared" si="14"/>
        <v>10397.916455120087</v>
      </c>
      <c r="E144" s="79">
        <f t="shared" si="14"/>
        <v>5370.9758892738319</v>
      </c>
      <c r="F144" s="79">
        <f t="shared" si="14"/>
        <v>3689.2838298183055</v>
      </c>
      <c r="G144" s="79">
        <f t="shared" si="14"/>
        <v>2861.1456765540743</v>
      </c>
      <c r="H144" s="79">
        <f t="shared" si="14"/>
        <v>2359.0117841608603</v>
      </c>
      <c r="I144" s="79">
        <f t="shared" si="14"/>
        <v>2025.3709807399741</v>
      </c>
      <c r="J144" s="79">
        <f t="shared" si="14"/>
        <v>1788.0077450086394</v>
      </c>
      <c r="K144" s="79">
        <f t="shared" si="22"/>
        <v>1610.8136732680871</v>
      </c>
      <c r="L144" s="79">
        <f t="shared" si="15"/>
        <v>1473.7279804057125</v>
      </c>
      <c r="M144" s="79">
        <f t="shared" si="16"/>
        <v>1364.7137016416236</v>
      </c>
      <c r="N144" s="83">
        <f t="shared" si="17"/>
        <v>1196.6013490721264</v>
      </c>
      <c r="O144" s="84">
        <f t="shared" si="18"/>
        <v>1122.154801685379</v>
      </c>
      <c r="P144" s="84">
        <f t="shared" si="19"/>
        <v>1059.4787716003102</v>
      </c>
      <c r="Q144" s="84">
        <f t="shared" si="20"/>
        <v>1006.0491551221032</v>
      </c>
      <c r="R144" s="85">
        <f t="shared" si="21"/>
        <v>960.01481921033428</v>
      </c>
      <c r="S144" s="21"/>
      <c r="AD144" s="120"/>
      <c r="AE144" s="125"/>
      <c r="AF144" s="128"/>
      <c r="AG144" s="66"/>
      <c r="AH144" s="66"/>
      <c r="AI144" s="123"/>
      <c r="AJ144" s="123"/>
    </row>
    <row r="145" spans="2:36" ht="15.5" hidden="1">
      <c r="B145" s="18"/>
      <c r="C145" s="78">
        <v>122000</v>
      </c>
      <c r="D145" s="79">
        <f t="shared" si="14"/>
        <v>10483.849648964053</v>
      </c>
      <c r="E145" s="79">
        <f t="shared" si="14"/>
        <v>5415.3641197636989</v>
      </c>
      <c r="F145" s="79">
        <f t="shared" si="14"/>
        <v>3719.7737788250679</v>
      </c>
      <c r="G145" s="79">
        <f t="shared" si="14"/>
        <v>2884.7915085917111</v>
      </c>
      <c r="H145" s="79">
        <f t="shared" si="14"/>
        <v>2378.5077493192148</v>
      </c>
      <c r="I145" s="79">
        <f t="shared" si="14"/>
        <v>2042.1095838865856</v>
      </c>
      <c r="J145" s="79">
        <f t="shared" si="14"/>
        <v>1802.7846685211075</v>
      </c>
      <c r="K145" s="79">
        <f t="shared" si="22"/>
        <v>1624.1261829645177</v>
      </c>
      <c r="L145" s="79">
        <f t="shared" si="15"/>
        <v>1485.9075504917105</v>
      </c>
      <c r="M145" s="79">
        <f t="shared" si="16"/>
        <v>1375.9923272750254</v>
      </c>
      <c r="N145" s="83">
        <f t="shared" si="17"/>
        <v>1206.4906164198301</v>
      </c>
      <c r="O145" s="84">
        <f t="shared" si="18"/>
        <v>1131.4288083108781</v>
      </c>
      <c r="P145" s="84">
        <f t="shared" si="19"/>
        <v>1068.2347945060978</v>
      </c>
      <c r="Q145" s="84">
        <f t="shared" si="20"/>
        <v>1014.3636109495585</v>
      </c>
      <c r="R145" s="85">
        <f t="shared" si="21"/>
        <v>967.94882598066772</v>
      </c>
      <c r="S145" s="21"/>
      <c r="AD145" s="120"/>
      <c r="AE145" s="125"/>
      <c r="AF145" s="128"/>
      <c r="AG145" s="66"/>
      <c r="AH145" s="66"/>
      <c r="AI145" s="123"/>
      <c r="AJ145" s="123"/>
    </row>
    <row r="146" spans="2:36" ht="15.5" hidden="1">
      <c r="B146" s="18"/>
      <c r="C146" s="78">
        <v>123000</v>
      </c>
      <c r="D146" s="79">
        <f t="shared" si="14"/>
        <v>10569.782842808019</v>
      </c>
      <c r="E146" s="79">
        <f t="shared" si="14"/>
        <v>5459.7523502535651</v>
      </c>
      <c r="F146" s="79">
        <f t="shared" si="14"/>
        <v>3750.2637278318307</v>
      </c>
      <c r="G146" s="79">
        <f t="shared" si="14"/>
        <v>2908.4373406293489</v>
      </c>
      <c r="H146" s="79">
        <f t="shared" si="14"/>
        <v>2398.0037144775688</v>
      </c>
      <c r="I146" s="79">
        <f t="shared" si="14"/>
        <v>2058.8481870331971</v>
      </c>
      <c r="J146" s="79">
        <f t="shared" si="14"/>
        <v>1817.5615920335756</v>
      </c>
      <c r="K146" s="79">
        <f t="shared" si="22"/>
        <v>1637.4386926609482</v>
      </c>
      <c r="L146" s="79">
        <f t="shared" si="15"/>
        <v>1498.0871205777078</v>
      </c>
      <c r="M146" s="79">
        <f t="shared" si="16"/>
        <v>1387.2709529084273</v>
      </c>
      <c r="N146" s="83">
        <f t="shared" si="17"/>
        <v>1216.3798837675336</v>
      </c>
      <c r="O146" s="84">
        <f t="shared" si="18"/>
        <v>1140.7028149363771</v>
      </c>
      <c r="P146" s="84">
        <f t="shared" si="19"/>
        <v>1076.9908174118857</v>
      </c>
      <c r="Q146" s="84">
        <f t="shared" si="20"/>
        <v>1022.678066777014</v>
      </c>
      <c r="R146" s="85">
        <f t="shared" si="21"/>
        <v>975.88283275100105</v>
      </c>
      <c r="S146" s="21"/>
      <c r="AD146" s="120"/>
      <c r="AE146" s="125"/>
      <c r="AF146" s="128"/>
      <c r="AG146" s="66"/>
      <c r="AH146" s="66"/>
      <c r="AI146" s="123"/>
      <c r="AJ146" s="123"/>
    </row>
    <row r="147" spans="2:36" ht="15.5" hidden="1">
      <c r="B147" s="18"/>
      <c r="C147" s="78">
        <v>124000</v>
      </c>
      <c r="D147" s="79">
        <f t="shared" si="14"/>
        <v>10655.716036651987</v>
      </c>
      <c r="E147" s="79">
        <f t="shared" si="14"/>
        <v>5504.1405807434312</v>
      </c>
      <c r="F147" s="79">
        <f t="shared" si="14"/>
        <v>3780.7536768385939</v>
      </c>
      <c r="G147" s="79">
        <f t="shared" si="14"/>
        <v>2932.0831726669858</v>
      </c>
      <c r="H147" s="79">
        <f t="shared" si="14"/>
        <v>2417.4996796359233</v>
      </c>
      <c r="I147" s="79">
        <f t="shared" si="14"/>
        <v>2075.5867901798083</v>
      </c>
      <c r="J147" s="79">
        <f t="shared" si="14"/>
        <v>1832.3385155460437</v>
      </c>
      <c r="K147" s="79">
        <f t="shared" si="22"/>
        <v>1650.7512023573788</v>
      </c>
      <c r="L147" s="79">
        <f t="shared" si="15"/>
        <v>1510.2666906637057</v>
      </c>
      <c r="M147" s="79">
        <f t="shared" si="16"/>
        <v>1398.5495785418291</v>
      </c>
      <c r="N147" s="83">
        <f t="shared" si="17"/>
        <v>1226.2691511152373</v>
      </c>
      <c r="O147" s="84">
        <f t="shared" si="18"/>
        <v>1149.976821561876</v>
      </c>
      <c r="P147" s="84">
        <f t="shared" si="19"/>
        <v>1085.7468403176733</v>
      </c>
      <c r="Q147" s="84">
        <f t="shared" si="20"/>
        <v>1030.9925226044693</v>
      </c>
      <c r="R147" s="85">
        <f t="shared" si="21"/>
        <v>983.81683952133437</v>
      </c>
      <c r="S147" s="21"/>
      <c r="AD147" s="120"/>
      <c r="AE147" s="125"/>
      <c r="AF147" s="128"/>
      <c r="AG147" s="66"/>
      <c r="AH147" s="66"/>
      <c r="AI147" s="123"/>
      <c r="AJ147" s="123"/>
    </row>
    <row r="148" spans="2:36" ht="15.5">
      <c r="B148" s="18"/>
      <c r="C148" s="86">
        <v>125000</v>
      </c>
      <c r="D148" s="87">
        <f t="shared" ref="D148:J184" si="24">PMT(D$11,D$6,$C148*(-1))</f>
        <v>10741.649230495956</v>
      </c>
      <c r="E148" s="87">
        <f t="shared" si="24"/>
        <v>5548.5288112332983</v>
      </c>
      <c r="F148" s="87">
        <f t="shared" si="24"/>
        <v>3811.2436258453567</v>
      </c>
      <c r="G148" s="87">
        <f t="shared" si="24"/>
        <v>2955.7290047046226</v>
      </c>
      <c r="H148" s="87">
        <f t="shared" si="24"/>
        <v>2436.9956447942773</v>
      </c>
      <c r="I148" s="87">
        <f t="shared" si="24"/>
        <v>2092.3253933264195</v>
      </c>
      <c r="J148" s="87">
        <f t="shared" si="24"/>
        <v>1847.1154390585118</v>
      </c>
      <c r="K148" s="87">
        <f t="shared" si="22"/>
        <v>1664.063712053809</v>
      </c>
      <c r="L148" s="87">
        <f t="shared" si="15"/>
        <v>1522.4462607497032</v>
      </c>
      <c r="M148" s="87">
        <f t="shared" si="16"/>
        <v>1409.8282041752309</v>
      </c>
      <c r="N148" s="88">
        <f t="shared" si="17"/>
        <v>1236.1584184629407</v>
      </c>
      <c r="O148" s="89">
        <f t="shared" si="18"/>
        <v>1159.2508281873752</v>
      </c>
      <c r="P148" s="89">
        <f t="shared" si="19"/>
        <v>1094.502863223461</v>
      </c>
      <c r="Q148" s="89">
        <f t="shared" si="20"/>
        <v>1039.3069784319248</v>
      </c>
      <c r="R148" s="90">
        <f t="shared" si="21"/>
        <v>991.7508462916677</v>
      </c>
      <c r="S148" s="21"/>
      <c r="AD148" s="115"/>
      <c r="AE148" s="66"/>
      <c r="AF148" s="66"/>
      <c r="AG148" s="66"/>
      <c r="AH148" s="66"/>
      <c r="AI148" s="124"/>
      <c r="AJ148" s="124"/>
    </row>
    <row r="149" spans="2:36" ht="15.5" hidden="1">
      <c r="B149" s="18"/>
      <c r="C149" s="78">
        <v>126000</v>
      </c>
      <c r="D149" s="79">
        <f t="shared" si="24"/>
        <v>10827.582424339922</v>
      </c>
      <c r="E149" s="79">
        <f t="shared" si="24"/>
        <v>5592.9170417231644</v>
      </c>
      <c r="F149" s="79">
        <f t="shared" si="24"/>
        <v>3841.7335748521195</v>
      </c>
      <c r="G149" s="79">
        <f t="shared" si="24"/>
        <v>2979.3748367422595</v>
      </c>
      <c r="H149" s="79">
        <f t="shared" si="24"/>
        <v>2456.4916099526317</v>
      </c>
      <c r="I149" s="79">
        <f t="shared" si="24"/>
        <v>2109.0639964730312</v>
      </c>
      <c r="J149" s="79">
        <f t="shared" si="24"/>
        <v>1861.8923625709799</v>
      </c>
      <c r="K149" s="79">
        <f t="shared" si="22"/>
        <v>1677.3762217502397</v>
      </c>
      <c r="L149" s="79">
        <f t="shared" si="15"/>
        <v>1534.625830835701</v>
      </c>
      <c r="M149" s="79">
        <f t="shared" si="16"/>
        <v>1421.1068298086327</v>
      </c>
      <c r="N149" s="83">
        <f t="shared" si="17"/>
        <v>1246.0476858106442</v>
      </c>
      <c r="O149" s="84">
        <f t="shared" si="18"/>
        <v>1168.5248348128741</v>
      </c>
      <c r="P149" s="84">
        <f t="shared" si="19"/>
        <v>1103.2588861292486</v>
      </c>
      <c r="Q149" s="84">
        <f t="shared" si="20"/>
        <v>1047.6214342593801</v>
      </c>
      <c r="R149" s="85">
        <f t="shared" si="21"/>
        <v>999.68485306200103</v>
      </c>
      <c r="S149" s="21"/>
      <c r="AD149" s="120"/>
      <c r="AE149" s="125"/>
      <c r="AF149" s="128"/>
      <c r="AG149" s="66"/>
      <c r="AH149" s="66"/>
      <c r="AI149" s="123"/>
      <c r="AJ149" s="123"/>
    </row>
    <row r="150" spans="2:36" ht="15.5" hidden="1">
      <c r="B150" s="18"/>
      <c r="C150" s="78">
        <v>127000</v>
      </c>
      <c r="D150" s="79">
        <f t="shared" si="24"/>
        <v>10913.51561818389</v>
      </c>
      <c r="E150" s="79">
        <f t="shared" si="24"/>
        <v>5637.3052722130305</v>
      </c>
      <c r="F150" s="79">
        <f t="shared" si="24"/>
        <v>3872.2235238588823</v>
      </c>
      <c r="G150" s="79">
        <f t="shared" si="24"/>
        <v>3003.0206687798968</v>
      </c>
      <c r="H150" s="79">
        <f t="shared" si="24"/>
        <v>2475.9875751109857</v>
      </c>
      <c r="I150" s="79">
        <f t="shared" si="24"/>
        <v>2125.8025996196425</v>
      </c>
      <c r="J150" s="79">
        <f t="shared" si="24"/>
        <v>1876.669286083448</v>
      </c>
      <c r="K150" s="79">
        <f t="shared" si="22"/>
        <v>1690.6887314466701</v>
      </c>
      <c r="L150" s="79">
        <f t="shared" si="15"/>
        <v>1546.8054009216985</v>
      </c>
      <c r="M150" s="79">
        <f t="shared" si="16"/>
        <v>1432.3854554420345</v>
      </c>
      <c r="N150" s="83">
        <f t="shared" si="17"/>
        <v>1255.9369531583477</v>
      </c>
      <c r="O150" s="84">
        <f t="shared" si="18"/>
        <v>1177.7988414383731</v>
      </c>
      <c r="P150" s="84">
        <f t="shared" si="19"/>
        <v>1112.0149090350362</v>
      </c>
      <c r="Q150" s="84">
        <f t="shared" si="20"/>
        <v>1055.9358900868356</v>
      </c>
      <c r="R150" s="85">
        <f t="shared" si="21"/>
        <v>1007.6188598323344</v>
      </c>
      <c r="S150" s="21"/>
      <c r="AD150" s="120"/>
      <c r="AE150" s="125"/>
      <c r="AF150" s="128"/>
      <c r="AG150" s="66"/>
      <c r="AH150" s="66"/>
      <c r="AI150" s="123"/>
      <c r="AJ150" s="123"/>
    </row>
    <row r="151" spans="2:36" ht="15.5" hidden="1">
      <c r="B151" s="18"/>
      <c r="C151" s="78">
        <v>128000</v>
      </c>
      <c r="D151" s="79">
        <f t="shared" si="24"/>
        <v>10999.448812027858</v>
      </c>
      <c r="E151" s="79">
        <f t="shared" si="24"/>
        <v>5681.6935027028967</v>
      </c>
      <c r="F151" s="79">
        <f t="shared" si="24"/>
        <v>3902.7134728656456</v>
      </c>
      <c r="G151" s="79">
        <f t="shared" si="24"/>
        <v>3026.6665008175337</v>
      </c>
      <c r="H151" s="79">
        <f t="shared" si="24"/>
        <v>2495.4835402693402</v>
      </c>
      <c r="I151" s="79">
        <f t="shared" si="24"/>
        <v>2142.5412027662537</v>
      </c>
      <c r="J151" s="79">
        <f t="shared" si="24"/>
        <v>1891.4462095959161</v>
      </c>
      <c r="K151" s="79">
        <f t="shared" si="22"/>
        <v>1704.0012411431007</v>
      </c>
      <c r="L151" s="79">
        <f t="shared" si="15"/>
        <v>1558.9849710076962</v>
      </c>
      <c r="M151" s="79">
        <f t="shared" si="16"/>
        <v>1443.6640810754366</v>
      </c>
      <c r="N151" s="83">
        <f t="shared" si="17"/>
        <v>1265.8262205060512</v>
      </c>
      <c r="O151" s="84">
        <f t="shared" si="18"/>
        <v>1187.0728480638722</v>
      </c>
      <c r="P151" s="84">
        <f t="shared" si="19"/>
        <v>1120.7709319408241</v>
      </c>
      <c r="Q151" s="84">
        <f t="shared" si="20"/>
        <v>1064.2503459142908</v>
      </c>
      <c r="R151" s="85">
        <f t="shared" si="21"/>
        <v>1015.5528666026678</v>
      </c>
      <c r="S151" s="21"/>
      <c r="AD151" s="120"/>
      <c r="AE151" s="125"/>
      <c r="AF151" s="128"/>
      <c r="AG151" s="66"/>
      <c r="AH151" s="66"/>
      <c r="AI151" s="123"/>
      <c r="AJ151" s="123"/>
    </row>
    <row r="152" spans="2:36" ht="15.5" hidden="1">
      <c r="B152" s="18"/>
      <c r="C152" s="78">
        <v>129000</v>
      </c>
      <c r="D152" s="79">
        <f t="shared" si="24"/>
        <v>11085.382005871827</v>
      </c>
      <c r="E152" s="79">
        <f t="shared" si="24"/>
        <v>5726.0817331927637</v>
      </c>
      <c r="F152" s="79">
        <f t="shared" si="24"/>
        <v>3933.2034218724084</v>
      </c>
      <c r="G152" s="79">
        <f t="shared" si="24"/>
        <v>3050.3123328551706</v>
      </c>
      <c r="H152" s="79">
        <f t="shared" si="24"/>
        <v>2514.9795054276942</v>
      </c>
      <c r="I152" s="79">
        <f t="shared" si="24"/>
        <v>2159.2798059128654</v>
      </c>
      <c r="J152" s="79">
        <f t="shared" si="24"/>
        <v>1906.2231331083842</v>
      </c>
      <c r="K152" s="79">
        <f t="shared" si="22"/>
        <v>1717.3137508395312</v>
      </c>
      <c r="L152" s="79">
        <f t="shared" si="15"/>
        <v>1571.1645410936937</v>
      </c>
      <c r="M152" s="79">
        <f t="shared" si="16"/>
        <v>1454.9427067088384</v>
      </c>
      <c r="N152" s="83">
        <f t="shared" si="17"/>
        <v>1275.7154878537547</v>
      </c>
      <c r="O152" s="84">
        <f t="shared" si="18"/>
        <v>1196.3468546893712</v>
      </c>
      <c r="P152" s="84">
        <f t="shared" si="19"/>
        <v>1129.5269548466119</v>
      </c>
      <c r="Q152" s="84">
        <f t="shared" si="20"/>
        <v>1072.5648017417464</v>
      </c>
      <c r="R152" s="85">
        <f t="shared" si="21"/>
        <v>1023.4868733730011</v>
      </c>
      <c r="S152" s="21"/>
      <c r="AD152" s="120"/>
      <c r="AE152" s="125"/>
      <c r="AF152" s="128"/>
      <c r="AG152" s="66"/>
      <c r="AH152" s="66"/>
      <c r="AI152" s="123"/>
      <c r="AJ152" s="123"/>
    </row>
    <row r="153" spans="2:36" ht="15.5">
      <c r="B153" s="18"/>
      <c r="C153" s="92">
        <v>130000</v>
      </c>
      <c r="D153" s="93">
        <f t="shared" si="24"/>
        <v>11171.315199715795</v>
      </c>
      <c r="E153" s="93">
        <f t="shared" si="24"/>
        <v>5770.4699636826299</v>
      </c>
      <c r="F153" s="93">
        <f t="shared" si="24"/>
        <v>3963.6933708791707</v>
      </c>
      <c r="G153" s="93">
        <f t="shared" si="24"/>
        <v>3073.9581648928074</v>
      </c>
      <c r="H153" s="93">
        <f t="shared" si="24"/>
        <v>2534.4754705860487</v>
      </c>
      <c r="I153" s="93">
        <f t="shared" si="24"/>
        <v>2176.0184090594767</v>
      </c>
      <c r="J153" s="93">
        <f t="shared" si="24"/>
        <v>1921.0000566208523</v>
      </c>
      <c r="K153" s="93">
        <f t="shared" si="22"/>
        <v>1730.6262605359614</v>
      </c>
      <c r="L153" s="93">
        <f t="shared" si="15"/>
        <v>1583.3441111796913</v>
      </c>
      <c r="M153" s="93">
        <f t="shared" si="16"/>
        <v>1466.2213323422402</v>
      </c>
      <c r="N153" s="88">
        <f t="shared" si="17"/>
        <v>1285.6047552014584</v>
      </c>
      <c r="O153" s="89">
        <f t="shared" si="18"/>
        <v>1205.6208613148699</v>
      </c>
      <c r="P153" s="89">
        <f t="shared" si="19"/>
        <v>1138.2829777523993</v>
      </c>
      <c r="Q153" s="89">
        <f t="shared" si="20"/>
        <v>1080.8792575692016</v>
      </c>
      <c r="R153" s="90">
        <f t="shared" si="21"/>
        <v>1031.4208801433344</v>
      </c>
      <c r="S153" s="21"/>
      <c r="AD153" s="115"/>
      <c r="AE153" s="66"/>
      <c r="AF153" s="66"/>
      <c r="AG153" s="66"/>
      <c r="AH153" s="66"/>
      <c r="AI153" s="124"/>
      <c r="AJ153" s="124"/>
    </row>
    <row r="154" spans="2:36" ht="15.5" hidden="1">
      <c r="B154" s="18"/>
      <c r="C154" s="78">
        <v>131000</v>
      </c>
      <c r="D154" s="79">
        <f t="shared" si="24"/>
        <v>11257.248393559761</v>
      </c>
      <c r="E154" s="79">
        <f t="shared" si="24"/>
        <v>5814.8581941724951</v>
      </c>
      <c r="F154" s="79">
        <f t="shared" si="24"/>
        <v>3994.1833198859335</v>
      </c>
      <c r="G154" s="79">
        <f t="shared" si="24"/>
        <v>3097.6039969304443</v>
      </c>
      <c r="H154" s="79">
        <f t="shared" si="24"/>
        <v>2553.9714357444027</v>
      </c>
      <c r="I154" s="79">
        <f t="shared" si="24"/>
        <v>2192.7570122060879</v>
      </c>
      <c r="J154" s="79">
        <f t="shared" si="24"/>
        <v>1935.7769801333206</v>
      </c>
      <c r="K154" s="79">
        <f t="shared" si="22"/>
        <v>1743.938770232392</v>
      </c>
      <c r="L154" s="79">
        <f t="shared" si="15"/>
        <v>1595.523681265689</v>
      </c>
      <c r="M154" s="79">
        <f t="shared" si="16"/>
        <v>1477.499957975642</v>
      </c>
      <c r="N154" s="83">
        <f t="shared" si="17"/>
        <v>1295.4940225491619</v>
      </c>
      <c r="O154" s="84">
        <f t="shared" si="18"/>
        <v>1214.8948679403691</v>
      </c>
      <c r="P154" s="84">
        <f t="shared" si="19"/>
        <v>1147.0390006581872</v>
      </c>
      <c r="Q154" s="84">
        <f t="shared" si="20"/>
        <v>1089.1937133966571</v>
      </c>
      <c r="R154" s="85">
        <f t="shared" si="21"/>
        <v>1039.3548869136678</v>
      </c>
      <c r="S154" s="21"/>
      <c r="AD154" s="120"/>
      <c r="AE154" s="125"/>
      <c r="AF154" s="128"/>
      <c r="AG154" s="66"/>
      <c r="AH154" s="66"/>
      <c r="AI154" s="123"/>
      <c r="AJ154" s="123"/>
    </row>
    <row r="155" spans="2:36" ht="15.5" hidden="1">
      <c r="B155" s="18"/>
      <c r="C155" s="78">
        <v>132000</v>
      </c>
      <c r="D155" s="79">
        <f t="shared" si="24"/>
        <v>11343.181587403729</v>
      </c>
      <c r="E155" s="79">
        <f t="shared" si="24"/>
        <v>5859.2464246623631</v>
      </c>
      <c r="F155" s="79">
        <f t="shared" si="24"/>
        <v>4024.6732688926968</v>
      </c>
      <c r="G155" s="79">
        <f t="shared" si="24"/>
        <v>3121.2498289680811</v>
      </c>
      <c r="H155" s="79">
        <f t="shared" si="24"/>
        <v>2573.4674009027572</v>
      </c>
      <c r="I155" s="79">
        <f t="shared" si="24"/>
        <v>2209.4956153526991</v>
      </c>
      <c r="J155" s="79">
        <f t="shared" si="24"/>
        <v>1950.5539036457888</v>
      </c>
      <c r="K155" s="79">
        <f t="shared" si="22"/>
        <v>1757.2512799288224</v>
      </c>
      <c r="L155" s="79">
        <f t="shared" si="15"/>
        <v>1607.7032513516865</v>
      </c>
      <c r="M155" s="79">
        <f t="shared" si="16"/>
        <v>1488.7785836090438</v>
      </c>
      <c r="N155" s="83">
        <f t="shared" si="17"/>
        <v>1305.3832898968653</v>
      </c>
      <c r="O155" s="84">
        <f t="shared" si="18"/>
        <v>1224.168874565868</v>
      </c>
      <c r="P155" s="84">
        <f t="shared" si="19"/>
        <v>1155.7950235639748</v>
      </c>
      <c r="Q155" s="84">
        <f t="shared" si="20"/>
        <v>1097.5081692241126</v>
      </c>
      <c r="R155" s="85">
        <f t="shared" si="21"/>
        <v>1047.2888936840011</v>
      </c>
      <c r="S155" s="21"/>
      <c r="AD155" s="120"/>
      <c r="AE155" s="125"/>
      <c r="AF155" s="128"/>
      <c r="AG155" s="66"/>
      <c r="AH155" s="66"/>
      <c r="AI155" s="123"/>
      <c r="AJ155" s="123"/>
    </row>
    <row r="156" spans="2:36" ht="15.5" hidden="1">
      <c r="B156" s="18"/>
      <c r="C156" s="78">
        <v>133000</v>
      </c>
      <c r="D156" s="79">
        <f t="shared" si="24"/>
        <v>11429.114781247697</v>
      </c>
      <c r="E156" s="79">
        <f t="shared" si="24"/>
        <v>5903.6346551522283</v>
      </c>
      <c r="F156" s="79">
        <f t="shared" si="24"/>
        <v>4055.1632178994596</v>
      </c>
      <c r="G156" s="79">
        <f t="shared" si="24"/>
        <v>3144.8956610057185</v>
      </c>
      <c r="H156" s="79">
        <f t="shared" si="24"/>
        <v>2592.9633660611112</v>
      </c>
      <c r="I156" s="79">
        <f t="shared" si="24"/>
        <v>2226.2342184993108</v>
      </c>
      <c r="J156" s="79">
        <f t="shared" si="24"/>
        <v>1965.3308271582569</v>
      </c>
      <c r="K156" s="79">
        <f t="shared" si="22"/>
        <v>1770.5637896252531</v>
      </c>
      <c r="L156" s="79">
        <f t="shared" si="15"/>
        <v>1619.8828214376842</v>
      </c>
      <c r="M156" s="79">
        <f t="shared" si="16"/>
        <v>1500.0572092424459</v>
      </c>
      <c r="N156" s="83">
        <f t="shared" si="17"/>
        <v>1315.272557244569</v>
      </c>
      <c r="O156" s="84">
        <f t="shared" si="18"/>
        <v>1233.442881191367</v>
      </c>
      <c r="P156" s="84">
        <f t="shared" si="19"/>
        <v>1164.5510464697625</v>
      </c>
      <c r="Q156" s="84">
        <f t="shared" si="20"/>
        <v>1105.8226250515679</v>
      </c>
      <c r="R156" s="85">
        <f t="shared" si="21"/>
        <v>1055.2229004543344</v>
      </c>
      <c r="S156" s="21"/>
      <c r="AD156" s="120"/>
      <c r="AE156" s="125"/>
      <c r="AF156" s="128"/>
      <c r="AG156" s="66"/>
      <c r="AH156" s="66"/>
      <c r="AI156" s="123"/>
      <c r="AJ156" s="123"/>
    </row>
    <row r="157" spans="2:36" ht="15.5" hidden="1">
      <c r="B157" s="18"/>
      <c r="C157" s="78">
        <v>134000</v>
      </c>
      <c r="D157" s="79">
        <f t="shared" si="24"/>
        <v>11515.047975091666</v>
      </c>
      <c r="E157" s="79">
        <f t="shared" si="24"/>
        <v>5948.0228856420945</v>
      </c>
      <c r="F157" s="79">
        <f t="shared" si="24"/>
        <v>4085.6531669062224</v>
      </c>
      <c r="G157" s="79">
        <f t="shared" si="24"/>
        <v>3168.5414930433553</v>
      </c>
      <c r="H157" s="79">
        <f t="shared" si="24"/>
        <v>2612.4593312194652</v>
      </c>
      <c r="I157" s="79">
        <f t="shared" si="24"/>
        <v>2242.9728216459221</v>
      </c>
      <c r="J157" s="79">
        <f t="shared" si="24"/>
        <v>1980.107750670725</v>
      </c>
      <c r="K157" s="79">
        <f t="shared" si="22"/>
        <v>1783.8762993216833</v>
      </c>
      <c r="L157" s="79">
        <f t="shared" si="15"/>
        <v>1632.0623915236818</v>
      </c>
      <c r="M157" s="79">
        <f t="shared" si="16"/>
        <v>1511.3358348758477</v>
      </c>
      <c r="N157" s="83">
        <f t="shared" si="17"/>
        <v>1325.1618245922723</v>
      </c>
      <c r="O157" s="84">
        <f t="shared" si="18"/>
        <v>1242.7168878168661</v>
      </c>
      <c r="P157" s="84">
        <f t="shared" si="19"/>
        <v>1173.3070693755501</v>
      </c>
      <c r="Q157" s="84">
        <f t="shared" si="20"/>
        <v>1114.1370808790234</v>
      </c>
      <c r="R157" s="85">
        <f t="shared" si="21"/>
        <v>1063.1569072246677</v>
      </c>
      <c r="S157" s="21"/>
      <c r="AD157" s="120"/>
      <c r="AE157" s="125"/>
      <c r="AF157" s="128"/>
      <c r="AG157" s="66"/>
      <c r="AH157" s="66"/>
      <c r="AI157" s="123"/>
      <c r="AJ157" s="123"/>
    </row>
    <row r="158" spans="2:36" ht="15.5">
      <c r="B158" s="18"/>
      <c r="C158" s="86">
        <v>135000</v>
      </c>
      <c r="D158" s="87">
        <f t="shared" si="24"/>
        <v>11600.981168935634</v>
      </c>
      <c r="E158" s="87">
        <f t="shared" si="24"/>
        <v>5992.4111161319615</v>
      </c>
      <c r="F158" s="87">
        <f t="shared" si="24"/>
        <v>4116.1431159129852</v>
      </c>
      <c r="G158" s="87">
        <f t="shared" si="24"/>
        <v>3192.1873250809922</v>
      </c>
      <c r="H158" s="87">
        <f t="shared" si="24"/>
        <v>2631.9552963778196</v>
      </c>
      <c r="I158" s="87">
        <f t="shared" si="24"/>
        <v>2259.7114247925333</v>
      </c>
      <c r="J158" s="87">
        <f t="shared" si="24"/>
        <v>1994.8846741831931</v>
      </c>
      <c r="K158" s="87">
        <f t="shared" si="22"/>
        <v>1797.1888090181139</v>
      </c>
      <c r="L158" s="87">
        <f t="shared" si="15"/>
        <v>1644.2419616096795</v>
      </c>
      <c r="M158" s="87">
        <f t="shared" si="16"/>
        <v>1522.6144605092495</v>
      </c>
      <c r="N158" s="88">
        <f t="shared" si="17"/>
        <v>1335.0510919399758</v>
      </c>
      <c r="O158" s="89">
        <f t="shared" si="18"/>
        <v>1251.9908944423651</v>
      </c>
      <c r="P158" s="89">
        <f t="shared" si="19"/>
        <v>1182.063092281338</v>
      </c>
      <c r="Q158" s="89">
        <f t="shared" si="20"/>
        <v>1122.4515367064787</v>
      </c>
      <c r="R158" s="90">
        <f t="shared" si="21"/>
        <v>1071.0909139950011</v>
      </c>
      <c r="S158" s="21"/>
      <c r="AD158" s="115"/>
      <c r="AE158" s="66"/>
      <c r="AF158" s="66"/>
      <c r="AG158" s="66"/>
      <c r="AH158" s="66"/>
      <c r="AI158" s="124"/>
      <c r="AJ158" s="124"/>
    </row>
    <row r="159" spans="2:36" ht="15.5" hidden="1">
      <c r="B159" s="18"/>
      <c r="C159" s="78">
        <v>136000</v>
      </c>
      <c r="D159" s="79">
        <f t="shared" si="24"/>
        <v>11686.914362779598</v>
      </c>
      <c r="E159" s="79">
        <f t="shared" si="24"/>
        <v>6036.7993466218277</v>
      </c>
      <c r="F159" s="79">
        <f t="shared" si="24"/>
        <v>4146.633064919748</v>
      </c>
      <c r="G159" s="79">
        <f t="shared" si="24"/>
        <v>3215.8331571186291</v>
      </c>
      <c r="H159" s="79">
        <f t="shared" si="24"/>
        <v>2651.4512615361737</v>
      </c>
      <c r="I159" s="79">
        <f t="shared" si="24"/>
        <v>2276.4500279391445</v>
      </c>
      <c r="J159" s="79">
        <f t="shared" si="24"/>
        <v>2009.6615976956612</v>
      </c>
      <c r="K159" s="79">
        <f t="shared" si="22"/>
        <v>1810.5013187145444</v>
      </c>
      <c r="L159" s="79">
        <f t="shared" si="15"/>
        <v>1656.421531695677</v>
      </c>
      <c r="M159" s="79">
        <f t="shared" si="16"/>
        <v>1533.8930861426513</v>
      </c>
      <c r="N159" s="83">
        <f t="shared" si="17"/>
        <v>1344.9403592876795</v>
      </c>
      <c r="O159" s="84">
        <f t="shared" si="18"/>
        <v>1261.264901067864</v>
      </c>
      <c r="P159" s="84">
        <f t="shared" si="19"/>
        <v>1190.8191151871254</v>
      </c>
      <c r="Q159" s="84">
        <f t="shared" si="20"/>
        <v>1130.7659925339342</v>
      </c>
      <c r="R159" s="85">
        <f t="shared" si="21"/>
        <v>1079.0249207653344</v>
      </c>
      <c r="S159" s="21"/>
      <c r="AD159" s="120"/>
      <c r="AE159" s="125"/>
      <c r="AF159" s="128"/>
      <c r="AG159" s="66"/>
      <c r="AH159" s="66"/>
      <c r="AI159" s="123"/>
      <c r="AJ159" s="123"/>
    </row>
    <row r="160" spans="2:36" ht="15.5" hidden="1">
      <c r="B160" s="18"/>
      <c r="C160" s="78">
        <v>137000</v>
      </c>
      <c r="D160" s="79">
        <f t="shared" si="24"/>
        <v>11772.847556623567</v>
      </c>
      <c r="E160" s="79">
        <f t="shared" si="24"/>
        <v>6081.1875771116938</v>
      </c>
      <c r="F160" s="79">
        <f t="shared" si="24"/>
        <v>4177.1230139265108</v>
      </c>
      <c r="G160" s="79">
        <f t="shared" si="24"/>
        <v>3239.4789891562659</v>
      </c>
      <c r="H160" s="79">
        <f t="shared" si="24"/>
        <v>2670.9472266945281</v>
      </c>
      <c r="I160" s="79">
        <f t="shared" si="24"/>
        <v>2293.1886310857562</v>
      </c>
      <c r="J160" s="79">
        <f t="shared" si="24"/>
        <v>2024.4385212081293</v>
      </c>
      <c r="K160" s="79">
        <f t="shared" si="22"/>
        <v>1823.813828410975</v>
      </c>
      <c r="L160" s="79">
        <f t="shared" si="15"/>
        <v>1668.6011017816747</v>
      </c>
      <c r="M160" s="79">
        <f t="shared" si="16"/>
        <v>1545.1717117760531</v>
      </c>
      <c r="N160" s="83">
        <f t="shared" si="17"/>
        <v>1354.829626635383</v>
      </c>
      <c r="O160" s="84">
        <f t="shared" si="18"/>
        <v>1270.5389076933629</v>
      </c>
      <c r="P160" s="84">
        <f t="shared" si="19"/>
        <v>1199.5751380929132</v>
      </c>
      <c r="Q160" s="84">
        <f t="shared" si="20"/>
        <v>1139.0804483613895</v>
      </c>
      <c r="R160" s="85">
        <f t="shared" si="21"/>
        <v>1086.9589275356677</v>
      </c>
      <c r="S160" s="21"/>
      <c r="AD160" s="120"/>
      <c r="AE160" s="125"/>
      <c r="AF160" s="128"/>
      <c r="AG160" s="66"/>
      <c r="AH160" s="66"/>
      <c r="AI160" s="123"/>
      <c r="AJ160" s="123"/>
    </row>
    <row r="161" spans="2:36" ht="15.5" hidden="1">
      <c r="B161" s="18"/>
      <c r="C161" s="78">
        <v>138000</v>
      </c>
      <c r="D161" s="79">
        <f t="shared" si="24"/>
        <v>11858.780750467535</v>
      </c>
      <c r="E161" s="79">
        <f t="shared" si="24"/>
        <v>6125.5758076015609</v>
      </c>
      <c r="F161" s="79">
        <f t="shared" si="24"/>
        <v>4207.6129629332736</v>
      </c>
      <c r="G161" s="79">
        <f t="shared" si="24"/>
        <v>3263.1248211939037</v>
      </c>
      <c r="H161" s="79">
        <f t="shared" si="24"/>
        <v>2690.4431918528821</v>
      </c>
      <c r="I161" s="79">
        <f t="shared" si="24"/>
        <v>2309.9272342323675</v>
      </c>
      <c r="J161" s="79">
        <f t="shared" si="24"/>
        <v>2039.2154447205969</v>
      </c>
      <c r="K161" s="79">
        <f t="shared" si="22"/>
        <v>1837.1263381074054</v>
      </c>
      <c r="L161" s="79">
        <f t="shared" ref="L161:L224" si="25">PMT($L$11,$L$6,C161*(-1))</f>
        <v>1680.7806718676723</v>
      </c>
      <c r="M161" s="79">
        <f t="shared" ref="M161:M224" si="26">PMT($M$11,$M$6,C161*(-1))</f>
        <v>1556.4503374094552</v>
      </c>
      <c r="N161" s="83">
        <f t="shared" ref="N161:N223" si="27">PMT($N$11,$N$6,C161*(-1))</f>
        <v>1364.7188939830864</v>
      </c>
      <c r="O161" s="84">
        <f t="shared" ref="O161:O223" si="28">PMT($O$11,$O$6,C161*(-1))</f>
        <v>1279.8129143188621</v>
      </c>
      <c r="P161" s="84">
        <f t="shared" ref="P161:P223" si="29">PMT($P$11,$P$6,C161*(-1))</f>
        <v>1208.3311609987011</v>
      </c>
      <c r="Q161" s="84">
        <f t="shared" ref="Q161:Q223" si="30">PMT($Q$11,$Q$6,C161*(-1))</f>
        <v>1147.394904188845</v>
      </c>
      <c r="R161" s="85">
        <f t="shared" ref="R161:R223" si="31">PMT($R$11,$R$6,C161*(-1))</f>
        <v>1094.8929343060011</v>
      </c>
      <c r="S161" s="21"/>
      <c r="AD161" s="120"/>
      <c r="AE161" s="125"/>
      <c r="AF161" s="128"/>
      <c r="AG161" s="66"/>
      <c r="AH161" s="66"/>
      <c r="AI161" s="123"/>
      <c r="AJ161" s="123"/>
    </row>
    <row r="162" spans="2:36" ht="15.5" hidden="1">
      <c r="B162" s="18"/>
      <c r="C162" s="78">
        <v>139000</v>
      </c>
      <c r="D162" s="79">
        <f t="shared" si="24"/>
        <v>11944.713944311503</v>
      </c>
      <c r="E162" s="79">
        <f t="shared" si="24"/>
        <v>6169.964038091427</v>
      </c>
      <c r="F162" s="79">
        <f t="shared" si="24"/>
        <v>4238.1029119400364</v>
      </c>
      <c r="G162" s="79">
        <f t="shared" si="24"/>
        <v>3286.7706532315406</v>
      </c>
      <c r="H162" s="79">
        <f t="shared" si="24"/>
        <v>2709.9391570112366</v>
      </c>
      <c r="I162" s="79">
        <f t="shared" si="24"/>
        <v>2326.6658373789787</v>
      </c>
      <c r="J162" s="79">
        <f t="shared" si="24"/>
        <v>2053.992368233065</v>
      </c>
      <c r="K162" s="79">
        <f t="shared" ref="K162:K225" si="32">PMT($K$11,$K$6,C162*(-1))</f>
        <v>1850.4388478038356</v>
      </c>
      <c r="L162" s="79">
        <f t="shared" si="25"/>
        <v>1692.9602419536702</v>
      </c>
      <c r="M162" s="79">
        <f t="shared" si="26"/>
        <v>1567.728963042857</v>
      </c>
      <c r="N162" s="83">
        <f t="shared" si="27"/>
        <v>1374.6081613307902</v>
      </c>
      <c r="O162" s="84">
        <f t="shared" si="28"/>
        <v>1289.0869209443611</v>
      </c>
      <c r="P162" s="84">
        <f t="shared" si="29"/>
        <v>1217.0871839044885</v>
      </c>
      <c r="Q162" s="84">
        <f t="shared" si="30"/>
        <v>1155.7093600163003</v>
      </c>
      <c r="R162" s="85">
        <f t="shared" si="31"/>
        <v>1102.8269410763344</v>
      </c>
      <c r="S162" s="21"/>
      <c r="AD162" s="120"/>
      <c r="AE162" s="125"/>
      <c r="AF162" s="128"/>
      <c r="AG162" s="66"/>
      <c r="AH162" s="66"/>
      <c r="AI162" s="123"/>
      <c r="AJ162" s="123"/>
    </row>
    <row r="163" spans="2:36" ht="15.5">
      <c r="B163" s="18"/>
      <c r="C163" s="78">
        <v>140000</v>
      </c>
      <c r="D163" s="79">
        <f t="shared" si="24"/>
        <v>12030.647138155469</v>
      </c>
      <c r="E163" s="79">
        <f t="shared" si="24"/>
        <v>6214.3522685812932</v>
      </c>
      <c r="F163" s="79">
        <f t="shared" si="24"/>
        <v>4268.5928609468001</v>
      </c>
      <c r="G163" s="79">
        <f t="shared" si="24"/>
        <v>3310.4164852691774</v>
      </c>
      <c r="H163" s="79">
        <f t="shared" si="24"/>
        <v>2729.4351221695906</v>
      </c>
      <c r="I163" s="79">
        <f t="shared" si="24"/>
        <v>2343.40444052559</v>
      </c>
      <c r="J163" s="79">
        <f t="shared" si="24"/>
        <v>2068.7692917455333</v>
      </c>
      <c r="K163" s="79">
        <f t="shared" si="32"/>
        <v>1863.7513575002663</v>
      </c>
      <c r="L163" s="79">
        <f t="shared" si="25"/>
        <v>1705.1398120396677</v>
      </c>
      <c r="M163" s="79">
        <f t="shared" si="26"/>
        <v>1579.0075886762586</v>
      </c>
      <c r="N163" s="88">
        <f t="shared" si="27"/>
        <v>1384.4974286784934</v>
      </c>
      <c r="O163" s="89">
        <f t="shared" si="28"/>
        <v>1298.36092756986</v>
      </c>
      <c r="P163" s="89">
        <f t="shared" si="29"/>
        <v>1225.8432068102763</v>
      </c>
      <c r="Q163" s="89">
        <f t="shared" si="30"/>
        <v>1164.0238158437558</v>
      </c>
      <c r="R163" s="90">
        <f t="shared" si="31"/>
        <v>1110.7609478466677</v>
      </c>
      <c r="S163" s="21"/>
      <c r="AD163" s="115"/>
      <c r="AE163" s="66"/>
      <c r="AF163" s="66"/>
      <c r="AG163" s="66"/>
      <c r="AH163" s="66"/>
      <c r="AI163" s="124"/>
      <c r="AJ163" s="124"/>
    </row>
    <row r="164" spans="2:36" ht="15.5" hidden="1">
      <c r="B164" s="18"/>
      <c r="C164" s="78">
        <v>141000</v>
      </c>
      <c r="D164" s="79">
        <f t="shared" si="24"/>
        <v>12116.580331999437</v>
      </c>
      <c r="E164" s="79">
        <f t="shared" si="24"/>
        <v>6258.7404990711602</v>
      </c>
      <c r="F164" s="79">
        <f t="shared" si="24"/>
        <v>4299.082809953562</v>
      </c>
      <c r="G164" s="79">
        <f t="shared" si="24"/>
        <v>3334.0623173068143</v>
      </c>
      <c r="H164" s="79">
        <f t="shared" si="24"/>
        <v>2748.9310873279451</v>
      </c>
      <c r="I164" s="79">
        <f t="shared" si="24"/>
        <v>2360.1430436722012</v>
      </c>
      <c r="J164" s="79">
        <f t="shared" si="24"/>
        <v>2083.5462152580012</v>
      </c>
      <c r="K164" s="79">
        <f t="shared" si="32"/>
        <v>1877.0638671966967</v>
      </c>
      <c r="L164" s="79">
        <f t="shared" si="25"/>
        <v>1717.319382125665</v>
      </c>
      <c r="M164" s="79">
        <f t="shared" si="26"/>
        <v>1590.2862143096604</v>
      </c>
      <c r="N164" s="83">
        <f t="shared" si="27"/>
        <v>1394.3866960261969</v>
      </c>
      <c r="O164" s="84">
        <f t="shared" si="28"/>
        <v>1307.6349341953592</v>
      </c>
      <c r="P164" s="84">
        <f t="shared" si="29"/>
        <v>1234.599229716064</v>
      </c>
      <c r="Q164" s="84">
        <f t="shared" si="30"/>
        <v>1172.3382716712113</v>
      </c>
      <c r="R164" s="85">
        <f t="shared" si="31"/>
        <v>1118.694954617001</v>
      </c>
      <c r="S164" s="21"/>
      <c r="AD164" s="120"/>
      <c r="AE164" s="125"/>
      <c r="AF164" s="128"/>
      <c r="AG164" s="66"/>
      <c r="AH164" s="66"/>
      <c r="AI164" s="123"/>
      <c r="AJ164" s="123"/>
    </row>
    <row r="165" spans="2:36" ht="15.5" hidden="1">
      <c r="B165" s="18"/>
      <c r="C165" s="78">
        <v>142000</v>
      </c>
      <c r="D165" s="79">
        <f t="shared" si="24"/>
        <v>12202.513525843406</v>
      </c>
      <c r="E165" s="79">
        <f t="shared" si="24"/>
        <v>6303.1287295610264</v>
      </c>
      <c r="F165" s="79">
        <f t="shared" si="24"/>
        <v>4329.5727589603248</v>
      </c>
      <c r="G165" s="79">
        <f t="shared" si="24"/>
        <v>3357.7081493444512</v>
      </c>
      <c r="H165" s="79">
        <f t="shared" si="24"/>
        <v>2768.4270524862991</v>
      </c>
      <c r="I165" s="79">
        <f t="shared" si="24"/>
        <v>2376.8816468188129</v>
      </c>
      <c r="J165" s="79">
        <f t="shared" si="24"/>
        <v>2098.3231387704695</v>
      </c>
      <c r="K165" s="79">
        <f t="shared" si="32"/>
        <v>1890.3763768931274</v>
      </c>
      <c r="L165" s="79">
        <f t="shared" si="25"/>
        <v>1729.498952211663</v>
      </c>
      <c r="M165" s="79">
        <f t="shared" si="26"/>
        <v>1601.5648399430622</v>
      </c>
      <c r="N165" s="83">
        <f t="shared" si="27"/>
        <v>1404.2759633739006</v>
      </c>
      <c r="O165" s="84">
        <f t="shared" si="28"/>
        <v>1316.9089408208581</v>
      </c>
      <c r="P165" s="84">
        <f t="shared" si="29"/>
        <v>1243.3552526218516</v>
      </c>
      <c r="Q165" s="84">
        <f t="shared" si="30"/>
        <v>1180.6527274986665</v>
      </c>
      <c r="R165" s="85">
        <f t="shared" si="31"/>
        <v>1126.6289613873346</v>
      </c>
      <c r="S165" s="21"/>
      <c r="AD165" s="120"/>
      <c r="AE165" s="125"/>
      <c r="AF165" s="128"/>
      <c r="AG165" s="66"/>
      <c r="AH165" s="66"/>
      <c r="AI165" s="123"/>
      <c r="AJ165" s="123"/>
    </row>
    <row r="166" spans="2:36" ht="15.5" hidden="1">
      <c r="B166" s="18"/>
      <c r="C166" s="78">
        <v>143000</v>
      </c>
      <c r="D166" s="79">
        <f t="shared" si="24"/>
        <v>12288.446719687374</v>
      </c>
      <c r="E166" s="79">
        <f t="shared" si="24"/>
        <v>6347.5169600508925</v>
      </c>
      <c r="F166" s="79">
        <f t="shared" si="24"/>
        <v>4360.0627079670876</v>
      </c>
      <c r="G166" s="79">
        <f t="shared" si="24"/>
        <v>3381.3539813820885</v>
      </c>
      <c r="H166" s="79">
        <f t="shared" si="24"/>
        <v>2787.9230176446536</v>
      </c>
      <c r="I166" s="79">
        <f t="shared" si="24"/>
        <v>2393.6202499654241</v>
      </c>
      <c r="J166" s="79">
        <f t="shared" si="24"/>
        <v>2113.1000622829374</v>
      </c>
      <c r="K166" s="79">
        <f t="shared" si="32"/>
        <v>1903.6888865895576</v>
      </c>
      <c r="L166" s="79">
        <f t="shared" si="25"/>
        <v>1741.6785222976605</v>
      </c>
      <c r="M166" s="79">
        <f t="shared" si="26"/>
        <v>1612.843465576464</v>
      </c>
      <c r="N166" s="83">
        <f t="shared" si="27"/>
        <v>1414.1652307216041</v>
      </c>
      <c r="O166" s="84">
        <f t="shared" si="28"/>
        <v>1326.182947446357</v>
      </c>
      <c r="P166" s="84">
        <f t="shared" si="29"/>
        <v>1252.1112755276392</v>
      </c>
      <c r="Q166" s="84">
        <f t="shared" si="30"/>
        <v>1188.9671833261218</v>
      </c>
      <c r="R166" s="85">
        <f t="shared" si="31"/>
        <v>1134.5629681576679</v>
      </c>
      <c r="S166" s="21"/>
      <c r="AD166" s="120"/>
      <c r="AE166" s="125"/>
      <c r="AF166" s="128"/>
      <c r="AG166" s="66"/>
      <c r="AH166" s="66"/>
      <c r="AI166" s="123"/>
      <c r="AJ166" s="123"/>
    </row>
    <row r="167" spans="2:36" ht="15.5" hidden="1">
      <c r="B167" s="18"/>
      <c r="C167" s="78">
        <v>144000</v>
      </c>
      <c r="D167" s="79">
        <f t="shared" si="24"/>
        <v>12374.379913531342</v>
      </c>
      <c r="E167" s="79">
        <f t="shared" si="24"/>
        <v>6391.9051905407596</v>
      </c>
      <c r="F167" s="79">
        <f t="shared" si="24"/>
        <v>4390.5526569738513</v>
      </c>
      <c r="G167" s="79">
        <f t="shared" si="24"/>
        <v>3404.9998134197253</v>
      </c>
      <c r="H167" s="79">
        <f t="shared" si="24"/>
        <v>2807.4189828030076</v>
      </c>
      <c r="I167" s="79">
        <f t="shared" si="24"/>
        <v>2410.3588531120354</v>
      </c>
      <c r="J167" s="79">
        <f t="shared" si="24"/>
        <v>2127.8769857954057</v>
      </c>
      <c r="K167" s="79">
        <f t="shared" si="32"/>
        <v>1917.0013962859882</v>
      </c>
      <c r="L167" s="79">
        <f t="shared" si="25"/>
        <v>1753.8580923836582</v>
      </c>
      <c r="M167" s="79">
        <f t="shared" si="26"/>
        <v>1624.1220912098659</v>
      </c>
      <c r="N167" s="83">
        <f t="shared" si="27"/>
        <v>1424.0544980693078</v>
      </c>
      <c r="O167" s="84">
        <f t="shared" si="28"/>
        <v>1335.4569540718562</v>
      </c>
      <c r="P167" s="84">
        <f t="shared" si="29"/>
        <v>1260.8672984334271</v>
      </c>
      <c r="Q167" s="84">
        <f t="shared" si="30"/>
        <v>1197.2816391535773</v>
      </c>
      <c r="R167" s="85">
        <f t="shared" si="31"/>
        <v>1142.4969749280012</v>
      </c>
      <c r="S167" s="21"/>
      <c r="AD167" s="120"/>
      <c r="AE167" s="125"/>
      <c r="AF167" s="128"/>
      <c r="AG167" s="66"/>
      <c r="AH167" s="66"/>
      <c r="AI167" s="123"/>
      <c r="AJ167" s="123"/>
    </row>
    <row r="168" spans="2:36" ht="15.5">
      <c r="B168" s="18"/>
      <c r="C168" s="86">
        <v>145000</v>
      </c>
      <c r="D168" s="87">
        <f t="shared" si="24"/>
        <v>12460.313107375308</v>
      </c>
      <c r="E168" s="87">
        <f t="shared" si="24"/>
        <v>6436.2934210306257</v>
      </c>
      <c r="F168" s="87">
        <f t="shared" si="24"/>
        <v>4421.0426059806141</v>
      </c>
      <c r="G168" s="87">
        <f t="shared" si="24"/>
        <v>3428.6456454573622</v>
      </c>
      <c r="H168" s="87">
        <f t="shared" si="24"/>
        <v>2826.9149479613616</v>
      </c>
      <c r="I168" s="87">
        <f t="shared" si="24"/>
        <v>2427.0974562586466</v>
      </c>
      <c r="J168" s="87">
        <f t="shared" si="24"/>
        <v>2142.6539093078736</v>
      </c>
      <c r="K168" s="87">
        <f t="shared" si="32"/>
        <v>1930.3139059824186</v>
      </c>
      <c r="L168" s="87">
        <f t="shared" si="25"/>
        <v>1766.0376624696557</v>
      </c>
      <c r="M168" s="87">
        <f t="shared" si="26"/>
        <v>1635.4007168432679</v>
      </c>
      <c r="N168" s="88">
        <f t="shared" si="27"/>
        <v>1433.9437654170113</v>
      </c>
      <c r="O168" s="89">
        <f t="shared" si="28"/>
        <v>1344.7309606973552</v>
      </c>
      <c r="P168" s="89">
        <f t="shared" si="29"/>
        <v>1269.623321339215</v>
      </c>
      <c r="Q168" s="89">
        <f t="shared" si="30"/>
        <v>1205.5960949810328</v>
      </c>
      <c r="R168" s="90">
        <f t="shared" si="31"/>
        <v>1150.4309816983346</v>
      </c>
      <c r="S168" s="21"/>
      <c r="AD168" s="115"/>
      <c r="AE168" s="66"/>
      <c r="AF168" s="66"/>
      <c r="AG168" s="66"/>
      <c r="AH168" s="66"/>
      <c r="AI168" s="124"/>
      <c r="AJ168" s="124"/>
    </row>
    <row r="169" spans="2:36" ht="15.5" hidden="1">
      <c r="B169" s="18"/>
      <c r="C169" s="78">
        <v>146000</v>
      </c>
      <c r="D169" s="79">
        <f t="shared" si="24"/>
        <v>12546.246301219277</v>
      </c>
      <c r="E169" s="79">
        <f t="shared" si="24"/>
        <v>6480.681651520491</v>
      </c>
      <c r="F169" s="79">
        <f t="shared" si="24"/>
        <v>4451.5325549873769</v>
      </c>
      <c r="G169" s="79">
        <f t="shared" si="24"/>
        <v>3452.2914774949991</v>
      </c>
      <c r="H169" s="79">
        <f t="shared" si="24"/>
        <v>2846.410913119716</v>
      </c>
      <c r="I169" s="79">
        <f t="shared" si="24"/>
        <v>2443.8360594052583</v>
      </c>
      <c r="J169" s="79">
        <f t="shared" si="24"/>
        <v>2157.4308328203419</v>
      </c>
      <c r="K169" s="79">
        <f t="shared" si="32"/>
        <v>1943.6264156788493</v>
      </c>
      <c r="L169" s="79">
        <f t="shared" si="25"/>
        <v>1778.2172325556535</v>
      </c>
      <c r="M169" s="79">
        <f t="shared" si="26"/>
        <v>1646.6793424766697</v>
      </c>
      <c r="N169" s="83">
        <f t="shared" si="27"/>
        <v>1443.8330327647147</v>
      </c>
      <c r="O169" s="84">
        <f t="shared" si="28"/>
        <v>1354.0049673228539</v>
      </c>
      <c r="P169" s="84">
        <f t="shared" si="29"/>
        <v>1278.3793442450024</v>
      </c>
      <c r="Q169" s="84">
        <f t="shared" si="30"/>
        <v>1213.9105508084881</v>
      </c>
      <c r="R169" s="85">
        <f t="shared" si="31"/>
        <v>1158.3649884686679</v>
      </c>
      <c r="S169" s="21"/>
      <c r="AD169" s="120"/>
      <c r="AE169" s="125"/>
      <c r="AF169" s="128"/>
      <c r="AG169" s="66"/>
      <c r="AH169" s="66"/>
      <c r="AI169" s="123"/>
      <c r="AJ169" s="123"/>
    </row>
    <row r="170" spans="2:36" ht="15.5" hidden="1">
      <c r="B170" s="18"/>
      <c r="C170" s="78">
        <v>147000</v>
      </c>
      <c r="D170" s="79">
        <f t="shared" si="24"/>
        <v>12632.179495063245</v>
      </c>
      <c r="E170" s="79">
        <f t="shared" si="24"/>
        <v>6525.0698820103589</v>
      </c>
      <c r="F170" s="79">
        <f t="shared" si="24"/>
        <v>4482.0225039941397</v>
      </c>
      <c r="G170" s="79">
        <f t="shared" si="24"/>
        <v>3475.9373095326359</v>
      </c>
      <c r="H170" s="79">
        <f t="shared" si="24"/>
        <v>2865.9068782780705</v>
      </c>
      <c r="I170" s="79">
        <f t="shared" si="24"/>
        <v>2460.5746625518696</v>
      </c>
      <c r="J170" s="79">
        <f t="shared" si="24"/>
        <v>2172.2077563328098</v>
      </c>
      <c r="K170" s="79">
        <f t="shared" si="32"/>
        <v>1956.9389253752795</v>
      </c>
      <c r="L170" s="79">
        <f t="shared" si="25"/>
        <v>1790.396802641651</v>
      </c>
      <c r="M170" s="79">
        <f t="shared" si="26"/>
        <v>1657.9579681100715</v>
      </c>
      <c r="N170" s="83">
        <f t="shared" si="27"/>
        <v>1453.7223001124182</v>
      </c>
      <c r="O170" s="84">
        <f t="shared" si="28"/>
        <v>1363.278973948353</v>
      </c>
      <c r="P170" s="84">
        <f t="shared" si="29"/>
        <v>1287.1353671507902</v>
      </c>
      <c r="Q170" s="84">
        <f t="shared" si="30"/>
        <v>1222.2250066359434</v>
      </c>
      <c r="R170" s="85">
        <f t="shared" si="31"/>
        <v>1166.2989952390012</v>
      </c>
      <c r="S170" s="21"/>
      <c r="AD170" s="120"/>
      <c r="AE170" s="125"/>
      <c r="AF170" s="128"/>
      <c r="AG170" s="66"/>
      <c r="AH170" s="66"/>
      <c r="AI170" s="123"/>
      <c r="AJ170" s="123"/>
    </row>
    <row r="171" spans="2:36" ht="15.5" hidden="1">
      <c r="B171" s="18"/>
      <c r="C171" s="78">
        <v>148000</v>
      </c>
      <c r="D171" s="79">
        <f t="shared" si="24"/>
        <v>12718.112688907213</v>
      </c>
      <c r="E171" s="79">
        <f t="shared" si="24"/>
        <v>6569.4581125002242</v>
      </c>
      <c r="F171" s="79">
        <f t="shared" si="24"/>
        <v>4512.5124530009025</v>
      </c>
      <c r="G171" s="79">
        <f t="shared" si="24"/>
        <v>3499.5831415702728</v>
      </c>
      <c r="H171" s="79">
        <f t="shared" si="24"/>
        <v>2885.4028434364245</v>
      </c>
      <c r="I171" s="79">
        <f t="shared" si="24"/>
        <v>2477.3132656984808</v>
      </c>
      <c r="J171" s="79">
        <f t="shared" si="24"/>
        <v>2186.9846798452782</v>
      </c>
      <c r="K171" s="79">
        <f t="shared" si="32"/>
        <v>1970.2514350717099</v>
      </c>
      <c r="L171" s="79">
        <f t="shared" si="25"/>
        <v>1802.5763727276487</v>
      </c>
      <c r="M171" s="79">
        <f t="shared" si="26"/>
        <v>1669.2365937434733</v>
      </c>
      <c r="N171" s="83">
        <f t="shared" si="27"/>
        <v>1463.6115674601217</v>
      </c>
      <c r="O171" s="84">
        <f t="shared" si="28"/>
        <v>1372.552980573852</v>
      </c>
      <c r="P171" s="84">
        <f t="shared" si="29"/>
        <v>1295.8913900565778</v>
      </c>
      <c r="Q171" s="84">
        <f t="shared" si="30"/>
        <v>1230.5394624633991</v>
      </c>
      <c r="R171" s="85">
        <f t="shared" si="31"/>
        <v>1174.2330020093345</v>
      </c>
      <c r="S171" s="21"/>
      <c r="AD171" s="120"/>
      <c r="AE171" s="125"/>
      <c r="AF171" s="128"/>
      <c r="AG171" s="66"/>
      <c r="AH171" s="66"/>
      <c r="AI171" s="123"/>
      <c r="AJ171" s="123"/>
    </row>
    <row r="172" spans="2:36" ht="15.5" hidden="1">
      <c r="B172" s="18"/>
      <c r="C172" s="78">
        <v>149000</v>
      </c>
      <c r="D172" s="79">
        <f t="shared" si="24"/>
        <v>12804.045882751177</v>
      </c>
      <c r="E172" s="79">
        <f t="shared" si="24"/>
        <v>6613.8463429900903</v>
      </c>
      <c r="F172" s="79">
        <f t="shared" si="24"/>
        <v>4543.0024020076653</v>
      </c>
      <c r="G172" s="79">
        <f t="shared" si="24"/>
        <v>3523.2289736079097</v>
      </c>
      <c r="H172" s="79">
        <f t="shared" si="24"/>
        <v>2904.8988085947785</v>
      </c>
      <c r="I172" s="79">
        <f t="shared" si="24"/>
        <v>2494.0518688450925</v>
      </c>
      <c r="J172" s="79">
        <f t="shared" si="24"/>
        <v>2201.761603357746</v>
      </c>
      <c r="K172" s="79">
        <f t="shared" si="32"/>
        <v>1983.5639447681406</v>
      </c>
      <c r="L172" s="79">
        <f t="shared" si="25"/>
        <v>1814.7559428136462</v>
      </c>
      <c r="M172" s="79">
        <f t="shared" si="26"/>
        <v>1680.5152193768752</v>
      </c>
      <c r="N172" s="83">
        <f t="shared" si="27"/>
        <v>1473.5008348078252</v>
      </c>
      <c r="O172" s="84">
        <f t="shared" si="28"/>
        <v>1381.8269871993509</v>
      </c>
      <c r="P172" s="84">
        <f t="shared" si="29"/>
        <v>1304.6474129623655</v>
      </c>
      <c r="Q172" s="84">
        <f t="shared" si="30"/>
        <v>1238.8539182908544</v>
      </c>
      <c r="R172" s="85">
        <f t="shared" si="31"/>
        <v>1182.1670087796679</v>
      </c>
      <c r="S172" s="21"/>
      <c r="AD172" s="120"/>
      <c r="AE172" s="125"/>
      <c r="AF172" s="128"/>
      <c r="AG172" s="66"/>
      <c r="AH172" s="66"/>
      <c r="AI172" s="123"/>
      <c r="AJ172" s="123"/>
    </row>
    <row r="173" spans="2:36" ht="15.5">
      <c r="B173" s="18"/>
      <c r="C173" s="92">
        <v>150000</v>
      </c>
      <c r="D173" s="93">
        <f t="shared" si="24"/>
        <v>12889.979076595146</v>
      </c>
      <c r="E173" s="93">
        <f t="shared" si="24"/>
        <v>6658.2345734799574</v>
      </c>
      <c r="F173" s="93">
        <f t="shared" si="24"/>
        <v>4573.4923510144281</v>
      </c>
      <c r="G173" s="93">
        <f t="shared" si="24"/>
        <v>3546.874805645547</v>
      </c>
      <c r="H173" s="93">
        <f t="shared" si="24"/>
        <v>2924.394773753133</v>
      </c>
      <c r="I173" s="93">
        <f t="shared" si="24"/>
        <v>2510.7904719917037</v>
      </c>
      <c r="J173" s="93">
        <f t="shared" si="24"/>
        <v>2216.5385268702144</v>
      </c>
      <c r="K173" s="93">
        <f t="shared" si="32"/>
        <v>1996.876454464571</v>
      </c>
      <c r="L173" s="93">
        <f t="shared" si="25"/>
        <v>1826.9355128996438</v>
      </c>
      <c r="M173" s="93">
        <f t="shared" si="26"/>
        <v>1691.7938450102772</v>
      </c>
      <c r="N173" s="88">
        <f t="shared" si="27"/>
        <v>1483.3901021555289</v>
      </c>
      <c r="O173" s="89">
        <f t="shared" si="28"/>
        <v>1391.1009938248501</v>
      </c>
      <c r="P173" s="89">
        <f t="shared" si="29"/>
        <v>1313.4034358681531</v>
      </c>
      <c r="Q173" s="89">
        <f t="shared" si="30"/>
        <v>1247.1683741183097</v>
      </c>
      <c r="R173" s="90">
        <f t="shared" si="31"/>
        <v>1190.1010155500012</v>
      </c>
      <c r="S173" s="21"/>
    </row>
    <row r="174" spans="2:36" ht="15.5" hidden="1">
      <c r="B174" s="18"/>
      <c r="C174" s="78">
        <v>151000</v>
      </c>
      <c r="D174" s="79">
        <f t="shared" si="24"/>
        <v>12975.912270439114</v>
      </c>
      <c r="E174" s="79">
        <f t="shared" si="24"/>
        <v>6702.6228039698235</v>
      </c>
      <c r="F174" s="79">
        <f t="shared" si="24"/>
        <v>4603.9823000211909</v>
      </c>
      <c r="G174" s="79">
        <f t="shared" si="24"/>
        <v>3570.5206376831838</v>
      </c>
      <c r="H174" s="79">
        <f t="shared" si="24"/>
        <v>2943.8907389114875</v>
      </c>
      <c r="I174" s="79">
        <f t="shared" si="24"/>
        <v>2527.529075138315</v>
      </c>
      <c r="J174" s="79">
        <f t="shared" si="24"/>
        <v>2231.3154503826822</v>
      </c>
      <c r="K174" s="79">
        <f t="shared" si="32"/>
        <v>2010.1889641610016</v>
      </c>
      <c r="L174" s="79">
        <f t="shared" si="25"/>
        <v>1839.1150829856415</v>
      </c>
      <c r="M174" s="79">
        <f t="shared" si="26"/>
        <v>1703.072470643679</v>
      </c>
      <c r="N174" s="83">
        <f t="shared" si="27"/>
        <v>1493.2793695032324</v>
      </c>
      <c r="O174" s="84">
        <f t="shared" si="28"/>
        <v>1400.375000450349</v>
      </c>
      <c r="P174" s="84">
        <f t="shared" si="29"/>
        <v>1322.159458773941</v>
      </c>
      <c r="Q174" s="84">
        <f t="shared" si="30"/>
        <v>1255.4828299457649</v>
      </c>
      <c r="R174" s="85">
        <f t="shared" si="31"/>
        <v>1198.0350223203345</v>
      </c>
      <c r="S174" s="21"/>
    </row>
    <row r="175" spans="2:36" ht="15.5" hidden="1">
      <c r="B175" s="18"/>
      <c r="C175" s="78">
        <v>152000</v>
      </c>
      <c r="D175" s="79">
        <f t="shared" si="24"/>
        <v>13061.845464283082</v>
      </c>
      <c r="E175" s="79">
        <f t="shared" si="24"/>
        <v>6747.0110344596897</v>
      </c>
      <c r="F175" s="79">
        <f t="shared" si="24"/>
        <v>4634.4722490279537</v>
      </c>
      <c r="G175" s="79">
        <f t="shared" si="24"/>
        <v>3594.1664697208212</v>
      </c>
      <c r="H175" s="79">
        <f t="shared" si="24"/>
        <v>2963.3867040698415</v>
      </c>
      <c r="I175" s="79">
        <f t="shared" si="24"/>
        <v>2544.2676782849267</v>
      </c>
      <c r="J175" s="79">
        <f t="shared" si="24"/>
        <v>2246.0923738951506</v>
      </c>
      <c r="K175" s="79">
        <f t="shared" si="32"/>
        <v>2023.5014738574318</v>
      </c>
      <c r="L175" s="79">
        <f t="shared" si="25"/>
        <v>1851.294653071639</v>
      </c>
      <c r="M175" s="79">
        <f t="shared" si="26"/>
        <v>1714.3510962770808</v>
      </c>
      <c r="N175" s="83">
        <f t="shared" si="27"/>
        <v>1503.1686368509359</v>
      </c>
      <c r="O175" s="84">
        <f t="shared" si="28"/>
        <v>1409.649007075848</v>
      </c>
      <c r="P175" s="84">
        <f t="shared" si="29"/>
        <v>1330.9154816797284</v>
      </c>
      <c r="Q175" s="84">
        <f t="shared" si="30"/>
        <v>1263.7972857732207</v>
      </c>
      <c r="R175" s="85">
        <f t="shared" si="31"/>
        <v>1205.9690290906678</v>
      </c>
      <c r="S175" s="21"/>
    </row>
    <row r="176" spans="2:36" ht="15.5" hidden="1">
      <c r="B176" s="18"/>
      <c r="C176" s="78">
        <v>153000</v>
      </c>
      <c r="D176" s="79">
        <f t="shared" si="24"/>
        <v>13147.77865812705</v>
      </c>
      <c r="E176" s="79">
        <f t="shared" si="24"/>
        <v>6791.3992649495567</v>
      </c>
      <c r="F176" s="79">
        <f t="shared" si="24"/>
        <v>4664.9621980347165</v>
      </c>
      <c r="G176" s="79">
        <f t="shared" si="24"/>
        <v>3617.812301758458</v>
      </c>
      <c r="H176" s="79">
        <f t="shared" si="24"/>
        <v>2982.8826692281955</v>
      </c>
      <c r="I176" s="79">
        <f t="shared" si="24"/>
        <v>2561.0062814315379</v>
      </c>
      <c r="J176" s="79">
        <f t="shared" si="24"/>
        <v>2260.8692974076184</v>
      </c>
      <c r="K176" s="79">
        <f t="shared" si="32"/>
        <v>2036.8139835538625</v>
      </c>
      <c r="L176" s="79">
        <f t="shared" si="25"/>
        <v>1863.4742231576367</v>
      </c>
      <c r="M176" s="79">
        <f t="shared" si="26"/>
        <v>1725.6297219104827</v>
      </c>
      <c r="N176" s="83">
        <f t="shared" si="27"/>
        <v>1513.0579041986393</v>
      </c>
      <c r="O176" s="84">
        <f t="shared" si="28"/>
        <v>1418.9230137013471</v>
      </c>
      <c r="P176" s="84">
        <f t="shared" si="29"/>
        <v>1339.6715045855162</v>
      </c>
      <c r="Q176" s="84">
        <f t="shared" si="30"/>
        <v>1272.1117416006759</v>
      </c>
      <c r="R176" s="85">
        <f t="shared" si="31"/>
        <v>1213.9030358610014</v>
      </c>
      <c r="S176" s="21"/>
    </row>
    <row r="177" spans="2:19" ht="15.5" hidden="1">
      <c r="B177" s="18"/>
      <c r="C177" s="78">
        <v>154000</v>
      </c>
      <c r="D177" s="79">
        <f t="shared" si="24"/>
        <v>13233.711851971017</v>
      </c>
      <c r="E177" s="79">
        <f t="shared" si="24"/>
        <v>6835.7874954394229</v>
      </c>
      <c r="F177" s="79">
        <f t="shared" si="24"/>
        <v>4695.4521470414793</v>
      </c>
      <c r="G177" s="79">
        <f t="shared" si="24"/>
        <v>3641.4581337960954</v>
      </c>
      <c r="H177" s="79">
        <f t="shared" si="24"/>
        <v>3002.3786343865499</v>
      </c>
      <c r="I177" s="79">
        <f t="shared" si="24"/>
        <v>2577.7448845781491</v>
      </c>
      <c r="J177" s="79">
        <f t="shared" si="24"/>
        <v>2275.6462209200868</v>
      </c>
      <c r="K177" s="79">
        <f t="shared" si="32"/>
        <v>2050.1264932502932</v>
      </c>
      <c r="L177" s="79">
        <f t="shared" si="25"/>
        <v>1875.6537932436343</v>
      </c>
      <c r="M177" s="79">
        <f t="shared" si="26"/>
        <v>1736.9083475438845</v>
      </c>
      <c r="N177" s="83">
        <f t="shared" si="27"/>
        <v>1522.9471715463428</v>
      </c>
      <c r="O177" s="84">
        <f t="shared" si="28"/>
        <v>1428.1970203268461</v>
      </c>
      <c r="P177" s="84">
        <f t="shared" si="29"/>
        <v>1348.4275274913041</v>
      </c>
      <c r="Q177" s="84">
        <f t="shared" si="30"/>
        <v>1280.4261974281312</v>
      </c>
      <c r="R177" s="85">
        <f t="shared" si="31"/>
        <v>1221.8370426313347</v>
      </c>
      <c r="S177" s="21"/>
    </row>
    <row r="178" spans="2:19" ht="15.5">
      <c r="B178" s="18"/>
      <c r="C178" s="86">
        <v>155000</v>
      </c>
      <c r="D178" s="87">
        <f t="shared" si="24"/>
        <v>13319.645045814985</v>
      </c>
      <c r="E178" s="87">
        <f t="shared" si="24"/>
        <v>6880.175725929289</v>
      </c>
      <c r="F178" s="87">
        <f t="shared" si="24"/>
        <v>4725.9420960482421</v>
      </c>
      <c r="G178" s="87">
        <f t="shared" si="24"/>
        <v>3665.1039658337322</v>
      </c>
      <c r="H178" s="87">
        <f t="shared" si="24"/>
        <v>3021.8745995449044</v>
      </c>
      <c r="I178" s="87">
        <f t="shared" si="24"/>
        <v>2594.4834877247604</v>
      </c>
      <c r="J178" s="87">
        <f t="shared" si="24"/>
        <v>2290.4231444325551</v>
      </c>
      <c r="K178" s="87">
        <f t="shared" si="32"/>
        <v>2063.4390029467236</v>
      </c>
      <c r="L178" s="87">
        <f t="shared" si="25"/>
        <v>1887.833363329632</v>
      </c>
      <c r="M178" s="87">
        <f t="shared" si="26"/>
        <v>1748.1869731772865</v>
      </c>
      <c r="N178" s="88">
        <f t="shared" si="27"/>
        <v>1532.8364388940463</v>
      </c>
      <c r="O178" s="89">
        <f t="shared" si="28"/>
        <v>1437.471026952345</v>
      </c>
      <c r="P178" s="89">
        <f t="shared" si="29"/>
        <v>1357.1835503970915</v>
      </c>
      <c r="Q178" s="89">
        <f t="shared" si="30"/>
        <v>1288.7406532555865</v>
      </c>
      <c r="R178" s="90">
        <f t="shared" si="31"/>
        <v>1229.7710494016681</v>
      </c>
      <c r="S178" s="21"/>
    </row>
    <row r="179" spans="2:19" ht="15.5" hidden="1">
      <c r="B179" s="18"/>
      <c r="C179" s="78">
        <v>156000</v>
      </c>
      <c r="D179" s="79">
        <f t="shared" si="24"/>
        <v>13405.578239658953</v>
      </c>
      <c r="E179" s="79">
        <f t="shared" si="24"/>
        <v>6924.5639564191561</v>
      </c>
      <c r="F179" s="79">
        <f t="shared" si="24"/>
        <v>4756.4320450550058</v>
      </c>
      <c r="G179" s="79">
        <f t="shared" si="24"/>
        <v>3688.7497978713691</v>
      </c>
      <c r="H179" s="79">
        <f t="shared" si="24"/>
        <v>3041.3705647032584</v>
      </c>
      <c r="I179" s="79">
        <f t="shared" si="24"/>
        <v>2611.2220908713721</v>
      </c>
      <c r="J179" s="79">
        <f t="shared" si="24"/>
        <v>2305.200067945023</v>
      </c>
      <c r="K179" s="79">
        <f t="shared" si="32"/>
        <v>2076.7515126431535</v>
      </c>
      <c r="L179" s="79">
        <f t="shared" si="25"/>
        <v>1900.0129334156295</v>
      </c>
      <c r="M179" s="79">
        <f t="shared" si="26"/>
        <v>1759.4655988106883</v>
      </c>
      <c r="N179" s="83">
        <f t="shared" si="27"/>
        <v>1542.72570624175</v>
      </c>
      <c r="O179" s="84">
        <f t="shared" si="28"/>
        <v>1446.745033577844</v>
      </c>
      <c r="P179" s="84">
        <f t="shared" si="29"/>
        <v>1365.9395733028794</v>
      </c>
      <c r="Q179" s="84">
        <f t="shared" si="30"/>
        <v>1297.0551090830422</v>
      </c>
      <c r="R179" s="85">
        <f t="shared" si="31"/>
        <v>1237.7050561720014</v>
      </c>
      <c r="S179" s="21"/>
    </row>
    <row r="180" spans="2:19" ht="15.5" hidden="1">
      <c r="B180" s="18"/>
      <c r="C180" s="78">
        <v>157000</v>
      </c>
      <c r="D180" s="79">
        <f t="shared" si="24"/>
        <v>13491.511433502921</v>
      </c>
      <c r="E180" s="79">
        <f t="shared" si="24"/>
        <v>6968.9521869090222</v>
      </c>
      <c r="F180" s="79">
        <f t="shared" si="24"/>
        <v>4786.9219940617677</v>
      </c>
      <c r="G180" s="79">
        <f t="shared" si="24"/>
        <v>3712.3956299090059</v>
      </c>
      <c r="H180" s="79">
        <f t="shared" si="24"/>
        <v>3060.8665298616124</v>
      </c>
      <c r="I180" s="79">
        <f t="shared" si="24"/>
        <v>2627.9606940179833</v>
      </c>
      <c r="J180" s="79">
        <f t="shared" si="24"/>
        <v>2319.9769914574913</v>
      </c>
      <c r="K180" s="79">
        <f t="shared" si="32"/>
        <v>2090.0640223395844</v>
      </c>
      <c r="L180" s="79">
        <f t="shared" si="25"/>
        <v>1912.1925035016275</v>
      </c>
      <c r="M180" s="79">
        <f t="shared" si="26"/>
        <v>1770.7442244440902</v>
      </c>
      <c r="N180" s="83">
        <f t="shared" si="27"/>
        <v>1552.6149735894535</v>
      </c>
      <c r="O180" s="84">
        <f t="shared" si="28"/>
        <v>1456.0190402033431</v>
      </c>
      <c r="P180" s="84">
        <f t="shared" si="29"/>
        <v>1374.695596208667</v>
      </c>
      <c r="Q180" s="84">
        <f t="shared" si="30"/>
        <v>1305.3695649104975</v>
      </c>
      <c r="R180" s="85">
        <f t="shared" si="31"/>
        <v>1245.6390629423347</v>
      </c>
      <c r="S180" s="21"/>
    </row>
    <row r="181" spans="2:19" ht="15.5" hidden="1">
      <c r="B181" s="18"/>
      <c r="C181" s="78">
        <v>158000</v>
      </c>
      <c r="D181" s="79">
        <f t="shared" si="24"/>
        <v>13577.444627346889</v>
      </c>
      <c r="E181" s="79">
        <f t="shared" si="24"/>
        <v>7013.3404173988883</v>
      </c>
      <c r="F181" s="79">
        <f t="shared" si="24"/>
        <v>4817.4119430685305</v>
      </c>
      <c r="G181" s="79">
        <f t="shared" si="24"/>
        <v>3736.0414619466428</v>
      </c>
      <c r="H181" s="79">
        <f t="shared" si="24"/>
        <v>3080.3624950199664</v>
      </c>
      <c r="I181" s="79">
        <f t="shared" si="24"/>
        <v>2644.6992971645946</v>
      </c>
      <c r="J181" s="79">
        <f t="shared" si="24"/>
        <v>2334.7539149699592</v>
      </c>
      <c r="K181" s="79">
        <f t="shared" si="32"/>
        <v>2103.3765320360149</v>
      </c>
      <c r="L181" s="79">
        <f t="shared" si="25"/>
        <v>1924.3720735876248</v>
      </c>
      <c r="M181" s="79">
        <f t="shared" si="26"/>
        <v>1782.022850077492</v>
      </c>
      <c r="N181" s="83">
        <f t="shared" si="27"/>
        <v>1562.5042409371572</v>
      </c>
      <c r="O181" s="84">
        <f t="shared" si="28"/>
        <v>1465.2930468288421</v>
      </c>
      <c r="P181" s="84">
        <f t="shared" si="29"/>
        <v>1383.4516191144546</v>
      </c>
      <c r="Q181" s="84">
        <f t="shared" si="30"/>
        <v>1313.6840207379528</v>
      </c>
      <c r="R181" s="85">
        <f t="shared" si="31"/>
        <v>1253.573069712668</v>
      </c>
      <c r="S181" s="21"/>
    </row>
    <row r="182" spans="2:19" ht="15.5" hidden="1">
      <c r="B182" s="18"/>
      <c r="C182" s="78">
        <v>159000</v>
      </c>
      <c r="D182" s="79">
        <f t="shared" si="24"/>
        <v>13663.377821190856</v>
      </c>
      <c r="E182" s="79">
        <f t="shared" si="24"/>
        <v>7057.7286478887554</v>
      </c>
      <c r="F182" s="79">
        <f t="shared" si="24"/>
        <v>4847.9018920752933</v>
      </c>
      <c r="G182" s="79">
        <f t="shared" si="24"/>
        <v>3759.6872939842797</v>
      </c>
      <c r="H182" s="79">
        <f t="shared" si="24"/>
        <v>3099.8584601783209</v>
      </c>
      <c r="I182" s="79">
        <f t="shared" si="24"/>
        <v>2661.4379003112058</v>
      </c>
      <c r="J182" s="79">
        <f t="shared" si="24"/>
        <v>2349.530838482427</v>
      </c>
      <c r="K182" s="79">
        <f t="shared" si="32"/>
        <v>2116.6890417324453</v>
      </c>
      <c r="L182" s="79">
        <f t="shared" si="25"/>
        <v>1936.5516436736227</v>
      </c>
      <c r="M182" s="79">
        <f t="shared" si="26"/>
        <v>1793.3014757108938</v>
      </c>
      <c r="N182" s="83">
        <f t="shared" si="27"/>
        <v>1572.3935082848607</v>
      </c>
      <c r="O182" s="84">
        <f t="shared" si="28"/>
        <v>1474.567053454341</v>
      </c>
      <c r="P182" s="84">
        <f t="shared" si="29"/>
        <v>1392.2076420202422</v>
      </c>
      <c r="Q182" s="84">
        <f t="shared" si="30"/>
        <v>1321.9984765654083</v>
      </c>
      <c r="R182" s="85">
        <f t="shared" si="31"/>
        <v>1261.5070764830014</v>
      </c>
      <c r="S182" s="21"/>
    </row>
    <row r="183" spans="2:19" ht="15.5">
      <c r="B183" s="18"/>
      <c r="C183" s="78">
        <v>160000</v>
      </c>
      <c r="D183" s="79">
        <f t="shared" si="24"/>
        <v>13749.311015034824</v>
      </c>
      <c r="E183" s="79">
        <f t="shared" si="24"/>
        <v>7102.1168783786215</v>
      </c>
      <c r="F183" s="79">
        <f t="shared" si="24"/>
        <v>4878.391841082057</v>
      </c>
      <c r="G183" s="79">
        <f t="shared" si="24"/>
        <v>3783.333126021917</v>
      </c>
      <c r="H183" s="79">
        <f t="shared" si="24"/>
        <v>3119.3544253366754</v>
      </c>
      <c r="I183" s="79">
        <f t="shared" si="24"/>
        <v>2678.1765034578175</v>
      </c>
      <c r="J183" s="79">
        <f t="shared" si="24"/>
        <v>2364.3077619948949</v>
      </c>
      <c r="K183" s="79">
        <f t="shared" si="32"/>
        <v>2130.0015514288757</v>
      </c>
      <c r="L183" s="79">
        <f t="shared" si="25"/>
        <v>1948.7312137596202</v>
      </c>
      <c r="M183" s="79">
        <f t="shared" si="26"/>
        <v>1804.5801013442958</v>
      </c>
      <c r="N183" s="88">
        <f t="shared" si="27"/>
        <v>1582.2827756325639</v>
      </c>
      <c r="O183" s="89">
        <f t="shared" si="28"/>
        <v>1483.8410600798402</v>
      </c>
      <c r="P183" s="89">
        <f t="shared" si="29"/>
        <v>1400.9636649260301</v>
      </c>
      <c r="Q183" s="89">
        <f t="shared" si="30"/>
        <v>1330.3129323928638</v>
      </c>
      <c r="R183" s="90">
        <f t="shared" si="31"/>
        <v>1269.4410832533347</v>
      </c>
      <c r="S183" s="21"/>
    </row>
    <row r="184" spans="2:19" ht="15.5" hidden="1">
      <c r="B184" s="18"/>
      <c r="C184" s="78">
        <v>161000</v>
      </c>
      <c r="D184" s="79">
        <f t="shared" si="24"/>
        <v>13835.24420887879</v>
      </c>
      <c r="E184" s="79">
        <f t="shared" si="24"/>
        <v>7146.5051088684877</v>
      </c>
      <c r="F184" s="79">
        <f t="shared" si="24"/>
        <v>4908.8817900888198</v>
      </c>
      <c r="G184" s="79">
        <f t="shared" ref="E184:J226" si="33">PMT(G$11,G$6,$C184*(-1))</f>
        <v>3806.9789580595539</v>
      </c>
      <c r="H184" s="79">
        <f t="shared" si="33"/>
        <v>3138.8503904950294</v>
      </c>
      <c r="I184" s="79">
        <f t="shared" si="33"/>
        <v>2694.9151066044287</v>
      </c>
      <c r="J184" s="79">
        <f t="shared" si="33"/>
        <v>2379.0846855073632</v>
      </c>
      <c r="K184" s="79">
        <f t="shared" si="32"/>
        <v>2143.3140611253061</v>
      </c>
      <c r="L184" s="79">
        <f t="shared" si="25"/>
        <v>1960.9107838456175</v>
      </c>
      <c r="M184" s="79">
        <f t="shared" si="26"/>
        <v>1815.8587269776972</v>
      </c>
      <c r="N184" s="83">
        <f t="shared" si="27"/>
        <v>1592.1720429802676</v>
      </c>
      <c r="O184" s="84">
        <f t="shared" si="28"/>
        <v>1493.1150667053391</v>
      </c>
      <c r="P184" s="84">
        <f t="shared" si="29"/>
        <v>1409.719687831818</v>
      </c>
      <c r="Q184" s="84">
        <f t="shared" si="30"/>
        <v>1338.6273882203191</v>
      </c>
      <c r="R184" s="85">
        <f t="shared" si="31"/>
        <v>1277.375090023668</v>
      </c>
      <c r="S184" s="21"/>
    </row>
    <row r="185" spans="2:19" ht="15.5" hidden="1">
      <c r="B185" s="18"/>
      <c r="C185" s="78">
        <v>162000</v>
      </c>
      <c r="D185" s="79">
        <f t="shared" ref="D185:D223" si="34">PMT(D$11,D$6,$C185*(-1))</f>
        <v>13921.177402722758</v>
      </c>
      <c r="E185" s="79">
        <f t="shared" si="33"/>
        <v>7190.8933393583548</v>
      </c>
      <c r="F185" s="79">
        <f t="shared" si="33"/>
        <v>4939.3717390955826</v>
      </c>
      <c r="G185" s="79">
        <f t="shared" si="33"/>
        <v>3830.6247900971907</v>
      </c>
      <c r="H185" s="79">
        <f t="shared" si="33"/>
        <v>3158.3463556533834</v>
      </c>
      <c r="I185" s="79">
        <f t="shared" si="33"/>
        <v>2711.65370975104</v>
      </c>
      <c r="J185" s="79">
        <f t="shared" si="33"/>
        <v>2393.8616090198311</v>
      </c>
      <c r="K185" s="79">
        <f t="shared" si="32"/>
        <v>2156.6265708217365</v>
      </c>
      <c r="L185" s="79">
        <f t="shared" si="25"/>
        <v>1973.0903539316155</v>
      </c>
      <c r="M185" s="79">
        <f t="shared" si="26"/>
        <v>1827.1373526110992</v>
      </c>
      <c r="N185" s="83">
        <f t="shared" si="27"/>
        <v>1602.0613103279711</v>
      </c>
      <c r="O185" s="84">
        <f t="shared" si="28"/>
        <v>1502.3890733308381</v>
      </c>
      <c r="P185" s="84">
        <f t="shared" si="29"/>
        <v>1418.4757107376054</v>
      </c>
      <c r="Q185" s="84">
        <f t="shared" si="30"/>
        <v>1346.9418440477743</v>
      </c>
      <c r="R185" s="85">
        <f t="shared" si="31"/>
        <v>1285.3090967940013</v>
      </c>
      <c r="S185" s="21"/>
    </row>
    <row r="186" spans="2:19" ht="15.5" hidden="1">
      <c r="B186" s="18"/>
      <c r="C186" s="78">
        <v>163000</v>
      </c>
      <c r="D186" s="79">
        <f t="shared" si="34"/>
        <v>14007.110596566725</v>
      </c>
      <c r="E186" s="79">
        <f t="shared" si="33"/>
        <v>7235.28156984822</v>
      </c>
      <c r="F186" s="79">
        <f t="shared" si="33"/>
        <v>4969.8616881023454</v>
      </c>
      <c r="G186" s="79">
        <f t="shared" si="33"/>
        <v>3854.2706221348276</v>
      </c>
      <c r="H186" s="79">
        <f t="shared" si="33"/>
        <v>3177.8423208117379</v>
      </c>
      <c r="I186" s="79">
        <f t="shared" si="33"/>
        <v>2728.3923128976512</v>
      </c>
      <c r="J186" s="79">
        <f t="shared" si="33"/>
        <v>2408.6385325322995</v>
      </c>
      <c r="K186" s="79">
        <f t="shared" si="32"/>
        <v>2169.9390805181674</v>
      </c>
      <c r="L186" s="79">
        <f t="shared" si="25"/>
        <v>1985.269924017613</v>
      </c>
      <c r="M186" s="79">
        <f t="shared" si="26"/>
        <v>1838.415978244501</v>
      </c>
      <c r="N186" s="83">
        <f t="shared" si="27"/>
        <v>1611.9505776756746</v>
      </c>
      <c r="O186" s="84">
        <f t="shared" si="28"/>
        <v>1511.6630799563372</v>
      </c>
      <c r="P186" s="84">
        <f t="shared" si="29"/>
        <v>1427.2317336433932</v>
      </c>
      <c r="Q186" s="84">
        <f t="shared" si="30"/>
        <v>1355.2562998752298</v>
      </c>
      <c r="R186" s="85">
        <f t="shared" si="31"/>
        <v>1293.2431035643347</v>
      </c>
      <c r="S186" s="21"/>
    </row>
    <row r="187" spans="2:19" ht="15.5" hidden="1">
      <c r="B187" s="18"/>
      <c r="C187" s="78">
        <v>164000</v>
      </c>
      <c r="D187" s="79">
        <f t="shared" si="34"/>
        <v>14093.043790410693</v>
      </c>
      <c r="E187" s="79">
        <f t="shared" si="33"/>
        <v>7279.6698003380861</v>
      </c>
      <c r="F187" s="79">
        <f t="shared" si="33"/>
        <v>5000.3516371091082</v>
      </c>
      <c r="G187" s="79">
        <f t="shared" si="33"/>
        <v>3877.9164541724645</v>
      </c>
      <c r="H187" s="79">
        <f t="shared" si="33"/>
        <v>3197.3382859700923</v>
      </c>
      <c r="I187" s="79">
        <f t="shared" si="33"/>
        <v>2745.1309160442624</v>
      </c>
      <c r="J187" s="79">
        <f t="shared" si="33"/>
        <v>2423.4154560447673</v>
      </c>
      <c r="K187" s="79">
        <f t="shared" si="32"/>
        <v>2183.2515902145979</v>
      </c>
      <c r="L187" s="79">
        <f t="shared" si="25"/>
        <v>1997.4494941036107</v>
      </c>
      <c r="M187" s="79">
        <f t="shared" si="26"/>
        <v>1849.6946038779029</v>
      </c>
      <c r="N187" s="83">
        <f t="shared" si="27"/>
        <v>1621.8398450233783</v>
      </c>
      <c r="O187" s="84">
        <f t="shared" si="28"/>
        <v>1520.937086581836</v>
      </c>
      <c r="P187" s="84">
        <f t="shared" si="29"/>
        <v>1435.9877565491809</v>
      </c>
      <c r="Q187" s="84">
        <f t="shared" si="30"/>
        <v>1363.5707557026853</v>
      </c>
      <c r="R187" s="85">
        <f t="shared" si="31"/>
        <v>1301.1771103346682</v>
      </c>
      <c r="S187" s="21"/>
    </row>
    <row r="188" spans="2:19" ht="15.5">
      <c r="B188" s="18"/>
      <c r="C188" s="86">
        <v>165000</v>
      </c>
      <c r="D188" s="87">
        <f t="shared" si="34"/>
        <v>14178.976984254661</v>
      </c>
      <c r="E188" s="87">
        <f t="shared" si="33"/>
        <v>7324.0580308279523</v>
      </c>
      <c r="F188" s="87">
        <f t="shared" si="33"/>
        <v>5030.841586115871</v>
      </c>
      <c r="G188" s="87">
        <f t="shared" si="33"/>
        <v>3901.5622862101013</v>
      </c>
      <c r="H188" s="87">
        <f t="shared" si="33"/>
        <v>3216.8342511284463</v>
      </c>
      <c r="I188" s="87">
        <f t="shared" si="33"/>
        <v>2761.8695191908741</v>
      </c>
      <c r="J188" s="87">
        <f t="shared" si="33"/>
        <v>2438.1923795572357</v>
      </c>
      <c r="K188" s="87">
        <f t="shared" si="32"/>
        <v>2196.5640999110278</v>
      </c>
      <c r="L188" s="87">
        <f t="shared" si="25"/>
        <v>2009.6290641896082</v>
      </c>
      <c r="M188" s="87">
        <f t="shared" si="26"/>
        <v>1860.9732295113047</v>
      </c>
      <c r="N188" s="88">
        <f t="shared" si="27"/>
        <v>1631.7291123710818</v>
      </c>
      <c r="O188" s="89">
        <f t="shared" si="28"/>
        <v>1530.2110932073349</v>
      </c>
      <c r="P188" s="89">
        <f t="shared" si="29"/>
        <v>1444.7437794549685</v>
      </c>
      <c r="Q188" s="89">
        <f t="shared" si="30"/>
        <v>1371.8852115301406</v>
      </c>
      <c r="R188" s="90">
        <f t="shared" si="31"/>
        <v>1309.1111171050015</v>
      </c>
      <c r="S188" s="21"/>
    </row>
    <row r="189" spans="2:19" ht="15.5" hidden="1">
      <c r="B189" s="18"/>
      <c r="C189" s="78">
        <v>166000</v>
      </c>
      <c r="D189" s="79">
        <f t="shared" si="34"/>
        <v>14264.910178098629</v>
      </c>
      <c r="E189" s="79">
        <f t="shared" si="33"/>
        <v>7368.4462613178193</v>
      </c>
      <c r="F189" s="79">
        <f t="shared" si="33"/>
        <v>5061.3315351226338</v>
      </c>
      <c r="G189" s="79">
        <f t="shared" si="33"/>
        <v>3925.2081182477386</v>
      </c>
      <c r="H189" s="79">
        <f t="shared" si="33"/>
        <v>3236.3302162868004</v>
      </c>
      <c r="I189" s="79">
        <f t="shared" si="33"/>
        <v>2778.6081223374858</v>
      </c>
      <c r="J189" s="79">
        <f t="shared" si="33"/>
        <v>2452.969303069704</v>
      </c>
      <c r="K189" s="79">
        <f t="shared" si="32"/>
        <v>2209.8766096074587</v>
      </c>
      <c r="L189" s="79">
        <f t="shared" si="25"/>
        <v>2021.808634275606</v>
      </c>
      <c r="M189" s="79">
        <f t="shared" si="26"/>
        <v>1872.2518551447065</v>
      </c>
      <c r="N189" s="83">
        <f t="shared" si="27"/>
        <v>1641.618379718785</v>
      </c>
      <c r="O189" s="84">
        <f t="shared" si="28"/>
        <v>1539.4850998328341</v>
      </c>
      <c r="P189" s="84">
        <f t="shared" si="29"/>
        <v>1453.4998023607561</v>
      </c>
      <c r="Q189" s="84">
        <f t="shared" si="30"/>
        <v>1380.1996673575961</v>
      </c>
      <c r="R189" s="85">
        <f t="shared" si="31"/>
        <v>1317.0451238753349</v>
      </c>
      <c r="S189" s="21"/>
    </row>
    <row r="190" spans="2:19" ht="15.5" hidden="1">
      <c r="B190" s="18"/>
      <c r="C190" s="78">
        <v>167000</v>
      </c>
      <c r="D190" s="79">
        <f t="shared" si="34"/>
        <v>14350.843371942598</v>
      </c>
      <c r="E190" s="79">
        <f t="shared" si="33"/>
        <v>7412.8344918076855</v>
      </c>
      <c r="F190" s="79">
        <f t="shared" si="33"/>
        <v>5091.8214841293966</v>
      </c>
      <c r="G190" s="79">
        <f t="shared" si="33"/>
        <v>3948.853950285376</v>
      </c>
      <c r="H190" s="79">
        <f t="shared" si="33"/>
        <v>3255.8261814451548</v>
      </c>
      <c r="I190" s="79">
        <f t="shared" si="33"/>
        <v>2795.3467254840971</v>
      </c>
      <c r="J190" s="79">
        <f t="shared" si="33"/>
        <v>2467.7462265821719</v>
      </c>
      <c r="K190" s="79">
        <f t="shared" si="32"/>
        <v>2223.1891193038891</v>
      </c>
      <c r="L190" s="79">
        <f t="shared" si="25"/>
        <v>2033.9882043616035</v>
      </c>
      <c r="M190" s="79">
        <f t="shared" si="26"/>
        <v>1883.5304807781085</v>
      </c>
      <c r="N190" s="83">
        <f t="shared" si="27"/>
        <v>1651.5076470664887</v>
      </c>
      <c r="O190" s="84">
        <f t="shared" si="28"/>
        <v>1548.759106458333</v>
      </c>
      <c r="P190" s="84">
        <f t="shared" si="29"/>
        <v>1462.255825266544</v>
      </c>
      <c r="Q190" s="84">
        <f t="shared" si="30"/>
        <v>1388.5141231850514</v>
      </c>
      <c r="R190" s="85">
        <f t="shared" si="31"/>
        <v>1324.9791306456682</v>
      </c>
      <c r="S190" s="21"/>
    </row>
    <row r="191" spans="2:19" ht="15.5" hidden="1">
      <c r="B191" s="18"/>
      <c r="C191" s="78">
        <v>168000</v>
      </c>
      <c r="D191" s="79">
        <f t="shared" si="34"/>
        <v>14436.776565786564</v>
      </c>
      <c r="E191" s="79">
        <f t="shared" si="33"/>
        <v>7457.2227222975516</v>
      </c>
      <c r="F191" s="79">
        <f t="shared" si="33"/>
        <v>5122.3114331361594</v>
      </c>
      <c r="G191" s="79">
        <f t="shared" si="33"/>
        <v>3972.4997823230128</v>
      </c>
      <c r="H191" s="79">
        <f t="shared" si="33"/>
        <v>3275.3221466035093</v>
      </c>
      <c r="I191" s="79">
        <f t="shared" si="33"/>
        <v>2812.0853286307083</v>
      </c>
      <c r="J191" s="79">
        <f t="shared" si="33"/>
        <v>2482.5231500946402</v>
      </c>
      <c r="K191" s="79">
        <f t="shared" si="32"/>
        <v>2236.5016290003196</v>
      </c>
      <c r="L191" s="79">
        <f t="shared" si="25"/>
        <v>2046.1677744476012</v>
      </c>
      <c r="M191" s="79">
        <f t="shared" si="26"/>
        <v>1894.8091064115104</v>
      </c>
      <c r="N191" s="83">
        <f t="shared" si="27"/>
        <v>1661.3969144141922</v>
      </c>
      <c r="O191" s="84">
        <f t="shared" si="28"/>
        <v>1558.0331130838319</v>
      </c>
      <c r="P191" s="84">
        <f t="shared" si="29"/>
        <v>1471.0118481723314</v>
      </c>
      <c r="Q191" s="84">
        <f t="shared" si="30"/>
        <v>1396.8285790125069</v>
      </c>
      <c r="R191" s="85">
        <f t="shared" si="31"/>
        <v>1332.9131374160015</v>
      </c>
      <c r="S191" s="21"/>
    </row>
    <row r="192" spans="2:19" ht="15.5" hidden="1">
      <c r="B192" s="18"/>
      <c r="C192" s="78">
        <v>169000</v>
      </c>
      <c r="D192" s="79">
        <f t="shared" si="34"/>
        <v>14522.709759630532</v>
      </c>
      <c r="E192" s="79">
        <f t="shared" si="33"/>
        <v>7501.6109527874187</v>
      </c>
      <c r="F192" s="79">
        <f t="shared" si="33"/>
        <v>5152.8013821429222</v>
      </c>
      <c r="G192" s="79">
        <f t="shared" si="33"/>
        <v>3996.1456143606497</v>
      </c>
      <c r="H192" s="79">
        <f t="shared" si="33"/>
        <v>3294.8181117618633</v>
      </c>
      <c r="I192" s="79">
        <f t="shared" si="33"/>
        <v>2828.8239317773196</v>
      </c>
      <c r="J192" s="79">
        <f t="shared" si="33"/>
        <v>2497.3000736071081</v>
      </c>
      <c r="K192" s="79">
        <f t="shared" si="32"/>
        <v>2249.81413869675</v>
      </c>
      <c r="L192" s="79">
        <f t="shared" si="25"/>
        <v>2058.347344533599</v>
      </c>
      <c r="M192" s="79">
        <f t="shared" si="26"/>
        <v>1906.0877320449122</v>
      </c>
      <c r="N192" s="83">
        <f t="shared" si="27"/>
        <v>1671.2861817618957</v>
      </c>
      <c r="O192" s="84">
        <f t="shared" si="28"/>
        <v>1567.3071197093311</v>
      </c>
      <c r="P192" s="84">
        <f t="shared" si="29"/>
        <v>1479.7678710781192</v>
      </c>
      <c r="Q192" s="84">
        <f t="shared" si="30"/>
        <v>1405.1430348399622</v>
      </c>
      <c r="R192" s="85">
        <f t="shared" si="31"/>
        <v>1340.8471441863348</v>
      </c>
      <c r="S192" s="21"/>
    </row>
    <row r="193" spans="2:19" ht="15.5">
      <c r="B193" s="18"/>
      <c r="C193" s="92">
        <v>170000</v>
      </c>
      <c r="D193" s="93">
        <f t="shared" si="34"/>
        <v>14608.6429534745</v>
      </c>
      <c r="E193" s="93">
        <f t="shared" si="33"/>
        <v>7545.9991832772848</v>
      </c>
      <c r="F193" s="93">
        <f t="shared" si="33"/>
        <v>5183.291331149685</v>
      </c>
      <c r="G193" s="93">
        <f t="shared" si="33"/>
        <v>4019.791446398287</v>
      </c>
      <c r="H193" s="93">
        <f t="shared" si="33"/>
        <v>3314.3140769202173</v>
      </c>
      <c r="I193" s="93">
        <f t="shared" si="33"/>
        <v>2845.5625349239308</v>
      </c>
      <c r="J193" s="93">
        <f t="shared" si="33"/>
        <v>2512.0769971195764</v>
      </c>
      <c r="K193" s="93">
        <f t="shared" si="32"/>
        <v>2263.1266483931804</v>
      </c>
      <c r="L193" s="93">
        <f t="shared" si="25"/>
        <v>2070.526914619596</v>
      </c>
      <c r="M193" s="93">
        <f t="shared" si="26"/>
        <v>1917.366357678314</v>
      </c>
      <c r="N193" s="88">
        <f t="shared" si="27"/>
        <v>1681.1754491095994</v>
      </c>
      <c r="O193" s="89">
        <f t="shared" si="28"/>
        <v>1576.5811263348301</v>
      </c>
      <c r="P193" s="89">
        <f t="shared" si="29"/>
        <v>1488.5238939839071</v>
      </c>
      <c r="Q193" s="89">
        <f t="shared" si="30"/>
        <v>1413.4574906674177</v>
      </c>
      <c r="R193" s="90">
        <f t="shared" si="31"/>
        <v>1348.7811509566682</v>
      </c>
      <c r="S193" s="21"/>
    </row>
    <row r="194" spans="2:19" ht="15.5" hidden="1">
      <c r="B194" s="18"/>
      <c r="C194" s="78">
        <v>171000</v>
      </c>
      <c r="D194" s="79">
        <f t="shared" si="34"/>
        <v>14694.576147318468</v>
      </c>
      <c r="E194" s="79">
        <f t="shared" si="33"/>
        <v>7590.387413767151</v>
      </c>
      <c r="F194" s="79">
        <f t="shared" si="33"/>
        <v>5213.7812801564478</v>
      </c>
      <c r="G194" s="79">
        <f t="shared" si="33"/>
        <v>4043.4372784359239</v>
      </c>
      <c r="H194" s="79">
        <f t="shared" si="33"/>
        <v>3333.8100420785713</v>
      </c>
      <c r="I194" s="79">
        <f t="shared" si="33"/>
        <v>2862.3011380705425</v>
      </c>
      <c r="J194" s="79">
        <f t="shared" si="33"/>
        <v>2526.8539206320443</v>
      </c>
      <c r="K194" s="79">
        <f t="shared" si="32"/>
        <v>2276.4391580896108</v>
      </c>
      <c r="L194" s="79">
        <f t="shared" si="25"/>
        <v>2082.706484705594</v>
      </c>
      <c r="M194" s="79">
        <f t="shared" si="26"/>
        <v>1928.6449833117158</v>
      </c>
      <c r="N194" s="83">
        <f t="shared" si="27"/>
        <v>1691.0647164573029</v>
      </c>
      <c r="O194" s="84">
        <f t="shared" si="28"/>
        <v>1585.855132960329</v>
      </c>
      <c r="P194" s="84">
        <f t="shared" si="29"/>
        <v>1497.2799168896945</v>
      </c>
      <c r="Q194" s="84">
        <f t="shared" si="30"/>
        <v>1421.771946494873</v>
      </c>
      <c r="R194" s="85">
        <f t="shared" si="31"/>
        <v>1356.7151577270015</v>
      </c>
      <c r="S194" s="21"/>
    </row>
    <row r="195" spans="2:19" ht="15.5" hidden="1">
      <c r="B195" s="18"/>
      <c r="C195" s="78">
        <v>172000</v>
      </c>
      <c r="D195" s="79">
        <f t="shared" si="34"/>
        <v>14780.509341162437</v>
      </c>
      <c r="E195" s="79">
        <f t="shared" si="33"/>
        <v>7634.775644257018</v>
      </c>
      <c r="F195" s="79">
        <f t="shared" si="33"/>
        <v>5244.2712291632115</v>
      </c>
      <c r="G195" s="79">
        <f t="shared" si="33"/>
        <v>4067.0831104735607</v>
      </c>
      <c r="H195" s="79">
        <f t="shared" si="33"/>
        <v>3353.3060072369258</v>
      </c>
      <c r="I195" s="79">
        <f t="shared" si="33"/>
        <v>2879.0397412171537</v>
      </c>
      <c r="J195" s="79">
        <f t="shared" si="33"/>
        <v>2541.6308441445126</v>
      </c>
      <c r="K195" s="79">
        <f t="shared" si="32"/>
        <v>2289.7516677860417</v>
      </c>
      <c r="L195" s="79">
        <f t="shared" si="25"/>
        <v>2094.8860547915915</v>
      </c>
      <c r="M195" s="79">
        <f t="shared" si="26"/>
        <v>1939.9236089451178</v>
      </c>
      <c r="N195" s="83">
        <f t="shared" si="27"/>
        <v>1700.9539838050064</v>
      </c>
      <c r="O195" s="84">
        <f t="shared" si="28"/>
        <v>1595.1291395858282</v>
      </c>
      <c r="P195" s="84">
        <f t="shared" si="29"/>
        <v>1506.0359397954824</v>
      </c>
      <c r="Q195" s="84">
        <f t="shared" si="30"/>
        <v>1430.0864023223285</v>
      </c>
      <c r="R195" s="85">
        <f t="shared" si="31"/>
        <v>1364.6491644973348</v>
      </c>
      <c r="S195" s="21"/>
    </row>
    <row r="196" spans="2:19" ht="15.5" hidden="1">
      <c r="B196" s="18"/>
      <c r="C196" s="78">
        <v>173000</v>
      </c>
      <c r="D196" s="79">
        <f t="shared" si="34"/>
        <v>14866.442535006403</v>
      </c>
      <c r="E196" s="79">
        <f t="shared" si="33"/>
        <v>7679.1638747468842</v>
      </c>
      <c r="F196" s="79">
        <f t="shared" si="33"/>
        <v>5274.7611781699734</v>
      </c>
      <c r="G196" s="79">
        <f t="shared" si="33"/>
        <v>4090.7289425111976</v>
      </c>
      <c r="H196" s="79">
        <f t="shared" si="33"/>
        <v>3372.8019723952802</v>
      </c>
      <c r="I196" s="79">
        <f t="shared" si="33"/>
        <v>2895.778344363765</v>
      </c>
      <c r="J196" s="79">
        <f t="shared" si="33"/>
        <v>2556.4077676569805</v>
      </c>
      <c r="K196" s="79">
        <f t="shared" si="32"/>
        <v>2303.0641774824721</v>
      </c>
      <c r="L196" s="79">
        <f t="shared" si="25"/>
        <v>2107.0656248775895</v>
      </c>
      <c r="M196" s="79">
        <f t="shared" si="26"/>
        <v>1951.2022345785197</v>
      </c>
      <c r="N196" s="83">
        <f t="shared" si="27"/>
        <v>1710.8432511527099</v>
      </c>
      <c r="O196" s="84">
        <f t="shared" si="28"/>
        <v>1604.4031462113271</v>
      </c>
      <c r="P196" s="84">
        <f t="shared" si="29"/>
        <v>1514.79196270127</v>
      </c>
      <c r="Q196" s="84">
        <f t="shared" si="30"/>
        <v>1438.400858149784</v>
      </c>
      <c r="R196" s="85">
        <f t="shared" si="31"/>
        <v>1372.5831712676681</v>
      </c>
      <c r="S196" s="21"/>
    </row>
    <row r="197" spans="2:19" ht="15.5" hidden="1">
      <c r="B197" s="18"/>
      <c r="C197" s="78">
        <v>174000</v>
      </c>
      <c r="D197" s="79">
        <f t="shared" si="34"/>
        <v>14952.375728850369</v>
      </c>
      <c r="E197" s="79">
        <f t="shared" si="33"/>
        <v>7723.5521052367503</v>
      </c>
      <c r="F197" s="79">
        <f t="shared" si="33"/>
        <v>5305.2511271767362</v>
      </c>
      <c r="G197" s="79">
        <f t="shared" si="33"/>
        <v>4114.3747745488345</v>
      </c>
      <c r="H197" s="79">
        <f t="shared" si="33"/>
        <v>3392.2979375536343</v>
      </c>
      <c r="I197" s="79">
        <f t="shared" si="33"/>
        <v>2912.5169475103762</v>
      </c>
      <c r="J197" s="79">
        <f t="shared" si="33"/>
        <v>2571.1846911694488</v>
      </c>
      <c r="K197" s="79">
        <f t="shared" si="32"/>
        <v>2316.3766871789021</v>
      </c>
      <c r="L197" s="79">
        <f t="shared" si="25"/>
        <v>2119.245194963587</v>
      </c>
      <c r="M197" s="79">
        <f t="shared" si="26"/>
        <v>1962.4808602119215</v>
      </c>
      <c r="N197" s="83">
        <f t="shared" si="27"/>
        <v>1720.7325185004133</v>
      </c>
      <c r="O197" s="84">
        <f t="shared" si="28"/>
        <v>1613.6771528368261</v>
      </c>
      <c r="P197" s="84">
        <f t="shared" si="29"/>
        <v>1523.5479856070576</v>
      </c>
      <c r="Q197" s="84">
        <f t="shared" si="30"/>
        <v>1446.7153139772392</v>
      </c>
      <c r="R197" s="85">
        <f t="shared" si="31"/>
        <v>1380.5171780380012</v>
      </c>
      <c r="S197" s="21"/>
    </row>
    <row r="198" spans="2:19" ht="15.5">
      <c r="B198" s="18"/>
      <c r="C198" s="86">
        <v>175000</v>
      </c>
      <c r="D198" s="87">
        <f t="shared" si="34"/>
        <v>15038.308922694338</v>
      </c>
      <c r="E198" s="87">
        <f t="shared" si="33"/>
        <v>7767.9403357266174</v>
      </c>
      <c r="F198" s="87">
        <f t="shared" si="33"/>
        <v>5335.741076183499</v>
      </c>
      <c r="G198" s="87">
        <f t="shared" si="33"/>
        <v>4138.0206065864713</v>
      </c>
      <c r="H198" s="87">
        <f t="shared" si="33"/>
        <v>3411.7939027119883</v>
      </c>
      <c r="I198" s="87">
        <f t="shared" si="33"/>
        <v>2929.2555506569879</v>
      </c>
      <c r="J198" s="87">
        <f t="shared" si="33"/>
        <v>2585.9616146819167</v>
      </c>
      <c r="K198" s="87">
        <f t="shared" si="32"/>
        <v>2329.689196875333</v>
      </c>
      <c r="L198" s="87">
        <f t="shared" si="25"/>
        <v>2131.4247650495845</v>
      </c>
      <c r="M198" s="87">
        <f t="shared" si="26"/>
        <v>1973.7594858453233</v>
      </c>
      <c r="N198" s="88">
        <f t="shared" si="27"/>
        <v>1730.6217858481168</v>
      </c>
      <c r="O198" s="89">
        <f t="shared" si="28"/>
        <v>1622.9511594623252</v>
      </c>
      <c r="P198" s="89">
        <f t="shared" si="29"/>
        <v>1532.3040085128453</v>
      </c>
      <c r="Q198" s="89">
        <f t="shared" si="30"/>
        <v>1455.0297698046945</v>
      </c>
      <c r="R198" s="90">
        <f t="shared" si="31"/>
        <v>1388.4511848083346</v>
      </c>
      <c r="S198" s="21"/>
    </row>
    <row r="199" spans="2:19" ht="15.5" hidden="1">
      <c r="B199" s="18"/>
      <c r="C199" s="78">
        <v>176000</v>
      </c>
      <c r="D199" s="79">
        <f t="shared" si="34"/>
        <v>15124.242116538306</v>
      </c>
      <c r="E199" s="79">
        <f t="shared" si="33"/>
        <v>7812.3285662164835</v>
      </c>
      <c r="F199" s="79">
        <f t="shared" si="33"/>
        <v>5366.2310251902627</v>
      </c>
      <c r="G199" s="79">
        <f t="shared" si="33"/>
        <v>4161.6664386241082</v>
      </c>
      <c r="H199" s="79">
        <f t="shared" si="33"/>
        <v>3431.2898678703427</v>
      </c>
      <c r="I199" s="79">
        <f t="shared" si="33"/>
        <v>2945.9941538035991</v>
      </c>
      <c r="J199" s="79">
        <f t="shared" si="33"/>
        <v>2600.738538194385</v>
      </c>
      <c r="K199" s="79">
        <f t="shared" si="32"/>
        <v>2343.0017065717634</v>
      </c>
      <c r="L199" s="79">
        <f t="shared" si="25"/>
        <v>2143.604335135582</v>
      </c>
      <c r="M199" s="79">
        <f t="shared" si="26"/>
        <v>1985.0381114787251</v>
      </c>
      <c r="N199" s="83">
        <f t="shared" si="27"/>
        <v>1740.5110531958205</v>
      </c>
      <c r="O199" s="84">
        <f t="shared" si="28"/>
        <v>1632.2251660878242</v>
      </c>
      <c r="P199" s="84">
        <f t="shared" si="29"/>
        <v>1541.0600314186331</v>
      </c>
      <c r="Q199" s="84">
        <f t="shared" si="30"/>
        <v>1463.34422563215</v>
      </c>
      <c r="R199" s="85">
        <f t="shared" si="31"/>
        <v>1396.3851915786681</v>
      </c>
      <c r="S199" s="21"/>
    </row>
    <row r="200" spans="2:19" ht="15.5" hidden="1">
      <c r="B200" s="18"/>
      <c r="C200" s="78">
        <v>177000</v>
      </c>
      <c r="D200" s="79">
        <f t="shared" si="34"/>
        <v>15210.175310382272</v>
      </c>
      <c r="E200" s="79">
        <f t="shared" si="33"/>
        <v>7856.7167967063488</v>
      </c>
      <c r="F200" s="79">
        <f t="shared" si="33"/>
        <v>5396.7209741970255</v>
      </c>
      <c r="G200" s="79">
        <f t="shared" si="33"/>
        <v>4185.3122706617451</v>
      </c>
      <c r="H200" s="79">
        <f t="shared" si="33"/>
        <v>3450.7858330286972</v>
      </c>
      <c r="I200" s="79">
        <f t="shared" si="33"/>
        <v>2962.7327569502104</v>
      </c>
      <c r="J200" s="79">
        <f t="shared" si="33"/>
        <v>2615.5154617068529</v>
      </c>
      <c r="K200" s="79">
        <f t="shared" si="32"/>
        <v>2356.3142162681938</v>
      </c>
      <c r="L200" s="79">
        <f t="shared" si="25"/>
        <v>2155.78390522158</v>
      </c>
      <c r="M200" s="79">
        <f t="shared" si="26"/>
        <v>1996.3167371121272</v>
      </c>
      <c r="N200" s="83">
        <f t="shared" si="27"/>
        <v>1750.400320543524</v>
      </c>
      <c r="O200" s="84">
        <f t="shared" si="28"/>
        <v>1641.4991727133231</v>
      </c>
      <c r="P200" s="84">
        <f t="shared" si="29"/>
        <v>1549.8160543244205</v>
      </c>
      <c r="Q200" s="84">
        <f t="shared" si="30"/>
        <v>1471.6586814596055</v>
      </c>
      <c r="R200" s="85">
        <f t="shared" si="31"/>
        <v>1404.3191983490015</v>
      </c>
      <c r="S200" s="21"/>
    </row>
    <row r="201" spans="2:19" ht="15.5" hidden="1">
      <c r="B201" s="18"/>
      <c r="C201" s="78">
        <v>178000</v>
      </c>
      <c r="D201" s="79">
        <f t="shared" si="34"/>
        <v>15296.10850422624</v>
      </c>
      <c r="E201" s="79">
        <f t="shared" si="33"/>
        <v>7901.1050271962167</v>
      </c>
      <c r="F201" s="79">
        <f t="shared" si="33"/>
        <v>5427.2109232037883</v>
      </c>
      <c r="G201" s="79">
        <f t="shared" si="33"/>
        <v>4208.9581026993819</v>
      </c>
      <c r="H201" s="79">
        <f t="shared" si="33"/>
        <v>3470.2817981870512</v>
      </c>
      <c r="I201" s="79">
        <f t="shared" si="33"/>
        <v>2979.4713600968216</v>
      </c>
      <c r="J201" s="79">
        <f t="shared" si="33"/>
        <v>2630.2923852193212</v>
      </c>
      <c r="K201" s="79">
        <f t="shared" si="32"/>
        <v>2369.6267259646243</v>
      </c>
      <c r="L201" s="79">
        <f t="shared" si="25"/>
        <v>2167.9634753075775</v>
      </c>
      <c r="M201" s="79">
        <f t="shared" si="26"/>
        <v>2007.595362745529</v>
      </c>
      <c r="N201" s="83">
        <f t="shared" si="27"/>
        <v>1760.2895878912277</v>
      </c>
      <c r="O201" s="84">
        <f t="shared" si="28"/>
        <v>1650.773179338822</v>
      </c>
      <c r="P201" s="84">
        <f t="shared" si="29"/>
        <v>1558.5720772302084</v>
      </c>
      <c r="Q201" s="84">
        <f t="shared" si="30"/>
        <v>1479.9731372870608</v>
      </c>
      <c r="R201" s="85">
        <f t="shared" si="31"/>
        <v>1412.2532051193348</v>
      </c>
      <c r="S201" s="21"/>
    </row>
    <row r="202" spans="2:19" ht="15.5" hidden="1">
      <c r="B202" s="18"/>
      <c r="C202" s="78">
        <v>179000</v>
      </c>
      <c r="D202" s="79">
        <f t="shared" si="34"/>
        <v>15382.041698070208</v>
      </c>
      <c r="E202" s="79">
        <f t="shared" si="33"/>
        <v>7945.493257686082</v>
      </c>
      <c r="F202" s="79">
        <f t="shared" si="33"/>
        <v>5457.7008722105511</v>
      </c>
      <c r="G202" s="79">
        <f t="shared" si="33"/>
        <v>4232.6039347370197</v>
      </c>
      <c r="H202" s="79">
        <f t="shared" si="33"/>
        <v>3489.7777633454052</v>
      </c>
      <c r="I202" s="79">
        <f t="shared" si="33"/>
        <v>2996.2099632434333</v>
      </c>
      <c r="J202" s="79">
        <f t="shared" si="33"/>
        <v>2645.0693087317891</v>
      </c>
      <c r="K202" s="79">
        <f t="shared" si="32"/>
        <v>2382.9392356610547</v>
      </c>
      <c r="L202" s="79">
        <f t="shared" si="25"/>
        <v>2180.143045393575</v>
      </c>
      <c r="M202" s="79">
        <f t="shared" si="26"/>
        <v>2018.8739883789308</v>
      </c>
      <c r="N202" s="83">
        <f t="shared" si="27"/>
        <v>1770.178855238931</v>
      </c>
      <c r="O202" s="84">
        <f t="shared" si="28"/>
        <v>1660.0471859643212</v>
      </c>
      <c r="P202" s="84">
        <f t="shared" si="29"/>
        <v>1567.3281001359962</v>
      </c>
      <c r="Q202" s="84">
        <f t="shared" si="30"/>
        <v>1488.2875931145161</v>
      </c>
      <c r="R202" s="85">
        <f t="shared" si="31"/>
        <v>1420.1872118896681</v>
      </c>
      <c r="S202" s="21"/>
    </row>
    <row r="203" spans="2:19" ht="15.5">
      <c r="B203" s="18"/>
      <c r="C203" s="78">
        <v>180000</v>
      </c>
      <c r="D203" s="79">
        <f t="shared" si="34"/>
        <v>15467.974891914177</v>
      </c>
      <c r="E203" s="79">
        <f t="shared" si="33"/>
        <v>7989.8814881759481</v>
      </c>
      <c r="F203" s="79">
        <f t="shared" si="33"/>
        <v>5488.190821217313</v>
      </c>
      <c r="G203" s="79">
        <f t="shared" si="33"/>
        <v>4256.2497667746566</v>
      </c>
      <c r="H203" s="79">
        <f t="shared" si="33"/>
        <v>3509.2737285037597</v>
      </c>
      <c r="I203" s="79">
        <f t="shared" si="33"/>
        <v>3012.9485663900446</v>
      </c>
      <c r="J203" s="79">
        <f t="shared" si="33"/>
        <v>2659.8462322442574</v>
      </c>
      <c r="K203" s="79">
        <f t="shared" si="32"/>
        <v>2396.2517453574851</v>
      </c>
      <c r="L203" s="79">
        <f t="shared" si="25"/>
        <v>2192.3226154795725</v>
      </c>
      <c r="M203" s="79">
        <f t="shared" si="26"/>
        <v>2030.1526140123326</v>
      </c>
      <c r="N203" s="88">
        <f t="shared" si="27"/>
        <v>1780.0681225866344</v>
      </c>
      <c r="O203" s="89">
        <f t="shared" si="28"/>
        <v>1669.3211925898202</v>
      </c>
      <c r="P203" s="89">
        <f t="shared" si="29"/>
        <v>1576.0841230417839</v>
      </c>
      <c r="Q203" s="89">
        <f t="shared" si="30"/>
        <v>1496.6020489419718</v>
      </c>
      <c r="R203" s="90">
        <f t="shared" si="31"/>
        <v>1428.1212186600014</v>
      </c>
      <c r="S203" s="21"/>
    </row>
    <row r="204" spans="2:19" ht="15.5" hidden="1">
      <c r="B204" s="18"/>
      <c r="C204" s="78">
        <v>181000</v>
      </c>
      <c r="D204" s="79">
        <f t="shared" si="34"/>
        <v>15553.908085758145</v>
      </c>
      <c r="E204" s="79">
        <f t="shared" si="33"/>
        <v>8034.2697186658152</v>
      </c>
      <c r="F204" s="79">
        <f t="shared" si="33"/>
        <v>5518.6807702240758</v>
      </c>
      <c r="G204" s="79">
        <f t="shared" si="33"/>
        <v>4279.8955988122934</v>
      </c>
      <c r="H204" s="79">
        <f t="shared" si="33"/>
        <v>3528.7696936621142</v>
      </c>
      <c r="I204" s="79">
        <f t="shared" si="33"/>
        <v>3029.6871695366558</v>
      </c>
      <c r="J204" s="79">
        <f t="shared" si="33"/>
        <v>2674.6231557567253</v>
      </c>
      <c r="K204" s="79">
        <f t="shared" si="32"/>
        <v>2409.564255053916</v>
      </c>
      <c r="L204" s="79">
        <f t="shared" si="25"/>
        <v>2204.50218556557</v>
      </c>
      <c r="M204" s="79">
        <f t="shared" si="26"/>
        <v>2041.4312396457344</v>
      </c>
      <c r="N204" s="83">
        <f t="shared" si="27"/>
        <v>1789.9573899343382</v>
      </c>
      <c r="O204" s="84">
        <f t="shared" si="28"/>
        <v>1678.5951992153189</v>
      </c>
      <c r="P204" s="84">
        <f t="shared" si="29"/>
        <v>1584.8401459475715</v>
      </c>
      <c r="Q204" s="84">
        <f t="shared" si="30"/>
        <v>1504.9165047694271</v>
      </c>
      <c r="R204" s="85">
        <f t="shared" si="31"/>
        <v>1436.0552254303348</v>
      </c>
      <c r="S204" s="21"/>
    </row>
    <row r="205" spans="2:19" ht="15.5" hidden="1">
      <c r="B205" s="18"/>
      <c r="C205" s="78">
        <v>182000</v>
      </c>
      <c r="D205" s="79">
        <f t="shared" si="34"/>
        <v>15639.841279602111</v>
      </c>
      <c r="E205" s="79">
        <f t="shared" si="33"/>
        <v>8078.6579491556813</v>
      </c>
      <c r="F205" s="79">
        <f t="shared" si="33"/>
        <v>5549.1707192308404</v>
      </c>
      <c r="G205" s="79">
        <f t="shared" si="33"/>
        <v>4303.5414308499303</v>
      </c>
      <c r="H205" s="79">
        <f t="shared" si="33"/>
        <v>3548.2656588204682</v>
      </c>
      <c r="I205" s="79">
        <f t="shared" si="33"/>
        <v>3046.425772683267</v>
      </c>
      <c r="J205" s="79">
        <f t="shared" si="33"/>
        <v>2689.4000792691932</v>
      </c>
      <c r="K205" s="79">
        <f t="shared" si="32"/>
        <v>2422.876764750346</v>
      </c>
      <c r="L205" s="79">
        <f t="shared" si="25"/>
        <v>2216.681755651568</v>
      </c>
      <c r="M205" s="79">
        <f t="shared" si="26"/>
        <v>2052.7098652791365</v>
      </c>
      <c r="N205" s="83">
        <f t="shared" si="27"/>
        <v>1799.8466572820416</v>
      </c>
      <c r="O205" s="84">
        <f t="shared" si="28"/>
        <v>1687.869205840818</v>
      </c>
      <c r="P205" s="84">
        <f t="shared" si="29"/>
        <v>1593.5961688533591</v>
      </c>
      <c r="Q205" s="84">
        <f t="shared" si="30"/>
        <v>1513.2309605968824</v>
      </c>
      <c r="R205" s="85">
        <f t="shared" si="31"/>
        <v>1443.9892322006681</v>
      </c>
      <c r="S205" s="21"/>
    </row>
    <row r="206" spans="2:19" ht="15.5" hidden="1">
      <c r="B206" s="18"/>
      <c r="C206" s="78">
        <v>183000</v>
      </c>
      <c r="D206" s="79">
        <f t="shared" si="34"/>
        <v>15725.774473446079</v>
      </c>
      <c r="E206" s="79">
        <f t="shared" si="33"/>
        <v>8123.0461796455475</v>
      </c>
      <c r="F206" s="79">
        <f t="shared" si="33"/>
        <v>5579.6606682376023</v>
      </c>
      <c r="G206" s="79">
        <f t="shared" si="33"/>
        <v>4327.1872628875681</v>
      </c>
      <c r="H206" s="79">
        <f t="shared" si="33"/>
        <v>3567.7616239788222</v>
      </c>
      <c r="I206" s="79">
        <f t="shared" si="33"/>
        <v>3063.1643758298783</v>
      </c>
      <c r="J206" s="79">
        <f t="shared" si="33"/>
        <v>2704.1770027816615</v>
      </c>
      <c r="K206" s="79">
        <f t="shared" si="32"/>
        <v>2436.1892744467764</v>
      </c>
      <c r="L206" s="79">
        <f t="shared" si="25"/>
        <v>2228.8613257375655</v>
      </c>
      <c r="M206" s="79">
        <f t="shared" si="26"/>
        <v>2063.9884909125381</v>
      </c>
      <c r="N206" s="83">
        <f t="shared" si="27"/>
        <v>1809.7359246297451</v>
      </c>
      <c r="O206" s="84">
        <f t="shared" si="28"/>
        <v>1697.143212466317</v>
      </c>
      <c r="P206" s="84">
        <f t="shared" si="29"/>
        <v>1602.352191759147</v>
      </c>
      <c r="Q206" s="84">
        <f t="shared" si="30"/>
        <v>1521.5454164243379</v>
      </c>
      <c r="R206" s="85">
        <f t="shared" si="31"/>
        <v>1451.9232389710014</v>
      </c>
      <c r="S206" s="21"/>
    </row>
    <row r="207" spans="2:19" ht="15.5" hidden="1">
      <c r="B207" s="18"/>
      <c r="C207" s="78">
        <v>184000</v>
      </c>
      <c r="D207" s="79">
        <f t="shared" si="34"/>
        <v>15811.707667290048</v>
      </c>
      <c r="E207" s="79">
        <f t="shared" si="33"/>
        <v>8167.4344101354145</v>
      </c>
      <c r="F207" s="79">
        <f t="shared" si="33"/>
        <v>5610.1506172443651</v>
      </c>
      <c r="G207" s="79">
        <f t="shared" si="33"/>
        <v>4350.8330949252049</v>
      </c>
      <c r="H207" s="79">
        <f t="shared" si="33"/>
        <v>3587.2575891371762</v>
      </c>
      <c r="I207" s="79">
        <f t="shared" si="33"/>
        <v>3079.90297897649</v>
      </c>
      <c r="J207" s="79">
        <f t="shared" si="33"/>
        <v>2718.9539262941294</v>
      </c>
      <c r="K207" s="79">
        <f t="shared" si="32"/>
        <v>2449.5017841432073</v>
      </c>
      <c r="L207" s="79">
        <f t="shared" si="25"/>
        <v>2241.040895823563</v>
      </c>
      <c r="M207" s="79">
        <f t="shared" si="26"/>
        <v>2075.2671165459396</v>
      </c>
      <c r="N207" s="83">
        <f t="shared" si="27"/>
        <v>1819.6251919774488</v>
      </c>
      <c r="O207" s="84">
        <f t="shared" si="28"/>
        <v>1706.4172190918159</v>
      </c>
      <c r="P207" s="84">
        <f t="shared" si="29"/>
        <v>1611.1082146649344</v>
      </c>
      <c r="Q207" s="84">
        <f t="shared" si="30"/>
        <v>1529.8598722517934</v>
      </c>
      <c r="R207" s="85">
        <f t="shared" si="31"/>
        <v>1459.8572457413347</v>
      </c>
      <c r="S207" s="21"/>
    </row>
    <row r="208" spans="2:19" ht="15.5">
      <c r="B208" s="18"/>
      <c r="C208" s="86">
        <v>185000</v>
      </c>
      <c r="D208" s="87">
        <f t="shared" si="34"/>
        <v>15897.640861134016</v>
      </c>
      <c r="E208" s="87">
        <f t="shared" si="33"/>
        <v>8211.8226406252816</v>
      </c>
      <c r="F208" s="87">
        <f t="shared" si="33"/>
        <v>5640.6405662511279</v>
      </c>
      <c r="G208" s="87">
        <f t="shared" si="33"/>
        <v>4374.4789269628418</v>
      </c>
      <c r="H208" s="87">
        <f t="shared" si="33"/>
        <v>3606.7535542955306</v>
      </c>
      <c r="I208" s="87">
        <f t="shared" si="33"/>
        <v>3096.6415821231012</v>
      </c>
      <c r="J208" s="87">
        <f t="shared" si="33"/>
        <v>2733.7308498065977</v>
      </c>
      <c r="K208" s="87">
        <f t="shared" si="32"/>
        <v>2462.8142938396377</v>
      </c>
      <c r="L208" s="87">
        <f t="shared" si="25"/>
        <v>2253.2204659095605</v>
      </c>
      <c r="M208" s="87">
        <f t="shared" si="26"/>
        <v>2086.5457421793417</v>
      </c>
      <c r="N208" s="88">
        <f t="shared" si="27"/>
        <v>1829.5144593251523</v>
      </c>
      <c r="O208" s="89">
        <f t="shared" si="28"/>
        <v>1715.6912257173151</v>
      </c>
      <c r="P208" s="89">
        <f t="shared" si="29"/>
        <v>1619.8642375707223</v>
      </c>
      <c r="Q208" s="89">
        <f t="shared" si="30"/>
        <v>1538.1743280792487</v>
      </c>
      <c r="R208" s="90">
        <f t="shared" si="31"/>
        <v>1467.7912525116681</v>
      </c>
      <c r="S208" s="21"/>
    </row>
    <row r="209" spans="2:19" ht="15.5" hidden="1">
      <c r="B209" s="18"/>
      <c r="C209" s="78">
        <v>186000</v>
      </c>
      <c r="D209" s="79">
        <f t="shared" si="34"/>
        <v>15983.574054977984</v>
      </c>
      <c r="E209" s="79">
        <f t="shared" si="33"/>
        <v>8256.2108711151468</v>
      </c>
      <c r="F209" s="79">
        <f t="shared" si="33"/>
        <v>5671.1305152578907</v>
      </c>
      <c r="G209" s="79">
        <f t="shared" si="33"/>
        <v>4398.1247590004787</v>
      </c>
      <c r="H209" s="79">
        <f t="shared" si="33"/>
        <v>3626.2495194538851</v>
      </c>
      <c r="I209" s="79">
        <f t="shared" si="33"/>
        <v>3113.3801852697125</v>
      </c>
      <c r="J209" s="79">
        <f t="shared" si="33"/>
        <v>2748.5077733190656</v>
      </c>
      <c r="K209" s="79">
        <f t="shared" si="32"/>
        <v>2476.1268035360681</v>
      </c>
      <c r="L209" s="79">
        <f t="shared" si="25"/>
        <v>2265.4000359955585</v>
      </c>
      <c r="M209" s="79">
        <f t="shared" si="26"/>
        <v>2097.8243678127437</v>
      </c>
      <c r="N209" s="83">
        <f t="shared" si="27"/>
        <v>1839.4037266728556</v>
      </c>
      <c r="O209" s="84">
        <f t="shared" si="28"/>
        <v>1724.965232342814</v>
      </c>
      <c r="P209" s="84">
        <f t="shared" si="29"/>
        <v>1628.6202604765101</v>
      </c>
      <c r="Q209" s="84">
        <f t="shared" si="30"/>
        <v>1546.4887839067039</v>
      </c>
      <c r="R209" s="85">
        <f t="shared" si="31"/>
        <v>1475.7252592820014</v>
      </c>
      <c r="S209" s="21"/>
    </row>
    <row r="210" spans="2:19" ht="15.5" hidden="1">
      <c r="B210" s="18"/>
      <c r="C210" s="78">
        <v>187000</v>
      </c>
      <c r="D210" s="79">
        <f t="shared" si="34"/>
        <v>16069.507248821948</v>
      </c>
      <c r="E210" s="79">
        <f t="shared" si="33"/>
        <v>8300.5991016050139</v>
      </c>
      <c r="F210" s="79">
        <f t="shared" si="33"/>
        <v>5701.6204642646535</v>
      </c>
      <c r="G210" s="79">
        <f t="shared" si="33"/>
        <v>4421.7705910381155</v>
      </c>
      <c r="H210" s="79">
        <f t="shared" si="33"/>
        <v>3645.7454846122391</v>
      </c>
      <c r="I210" s="79">
        <f t="shared" si="33"/>
        <v>3130.1187884163237</v>
      </c>
      <c r="J210" s="79">
        <f t="shared" si="33"/>
        <v>2763.2846968315339</v>
      </c>
      <c r="K210" s="79">
        <f t="shared" si="32"/>
        <v>2489.4393132324985</v>
      </c>
      <c r="L210" s="79">
        <f t="shared" si="25"/>
        <v>2277.579606081556</v>
      </c>
      <c r="M210" s="79">
        <f t="shared" si="26"/>
        <v>2109.1029934461453</v>
      </c>
      <c r="N210" s="83">
        <f t="shared" si="27"/>
        <v>1849.2929940205593</v>
      </c>
      <c r="O210" s="84">
        <f t="shared" si="28"/>
        <v>1734.239238968313</v>
      </c>
      <c r="P210" s="84">
        <f t="shared" si="29"/>
        <v>1637.3762833822975</v>
      </c>
      <c r="Q210" s="84">
        <f t="shared" si="30"/>
        <v>1554.8032397341594</v>
      </c>
      <c r="R210" s="85">
        <f t="shared" si="31"/>
        <v>1483.6592660523349</v>
      </c>
      <c r="S210" s="21"/>
    </row>
    <row r="211" spans="2:19" ht="15.5" hidden="1">
      <c r="B211" s="18"/>
      <c r="C211" s="78">
        <v>188000</v>
      </c>
      <c r="D211" s="79">
        <f t="shared" si="34"/>
        <v>16155.440442665917</v>
      </c>
      <c r="E211" s="79">
        <f t="shared" si="33"/>
        <v>8344.9873320948791</v>
      </c>
      <c r="F211" s="79">
        <f t="shared" si="33"/>
        <v>5732.1104132714163</v>
      </c>
      <c r="G211" s="79">
        <f t="shared" si="33"/>
        <v>4445.4164230757524</v>
      </c>
      <c r="H211" s="79">
        <f t="shared" si="33"/>
        <v>3665.2414497705931</v>
      </c>
      <c r="I211" s="79">
        <f t="shared" si="33"/>
        <v>3146.8573915629354</v>
      </c>
      <c r="J211" s="79">
        <f t="shared" si="33"/>
        <v>2778.0616203440022</v>
      </c>
      <c r="K211" s="79">
        <f t="shared" si="32"/>
        <v>2502.751822928929</v>
      </c>
      <c r="L211" s="79">
        <f t="shared" si="25"/>
        <v>2289.759176167554</v>
      </c>
      <c r="M211" s="79">
        <f t="shared" si="26"/>
        <v>2120.3816190795474</v>
      </c>
      <c r="N211" s="83">
        <f t="shared" si="27"/>
        <v>1859.1822613682627</v>
      </c>
      <c r="O211" s="84">
        <f t="shared" si="28"/>
        <v>1743.5132455938121</v>
      </c>
      <c r="P211" s="84">
        <f t="shared" si="29"/>
        <v>1646.1323062880854</v>
      </c>
      <c r="Q211" s="84">
        <f t="shared" si="30"/>
        <v>1563.1176955616149</v>
      </c>
      <c r="R211" s="85">
        <f t="shared" si="31"/>
        <v>1491.5932728226683</v>
      </c>
      <c r="S211" s="21"/>
    </row>
    <row r="212" spans="2:19" ht="15.5" hidden="1">
      <c r="B212" s="18"/>
      <c r="C212" s="78">
        <v>189000</v>
      </c>
      <c r="D212" s="79">
        <f t="shared" si="34"/>
        <v>16241.373636509885</v>
      </c>
      <c r="E212" s="79">
        <f t="shared" si="33"/>
        <v>8389.3755625847461</v>
      </c>
      <c r="F212" s="79">
        <f t="shared" si="33"/>
        <v>5762.6003622781791</v>
      </c>
      <c r="G212" s="79">
        <f t="shared" si="33"/>
        <v>4469.0622551133893</v>
      </c>
      <c r="H212" s="79">
        <f t="shared" si="33"/>
        <v>3684.7374149289476</v>
      </c>
      <c r="I212" s="79">
        <f t="shared" si="33"/>
        <v>3163.5959947095466</v>
      </c>
      <c r="J212" s="79">
        <f t="shared" si="33"/>
        <v>2792.8385438564701</v>
      </c>
      <c r="K212" s="79">
        <f t="shared" si="32"/>
        <v>2516.0643326253594</v>
      </c>
      <c r="L212" s="79">
        <f t="shared" si="25"/>
        <v>2301.9387462535515</v>
      </c>
      <c r="M212" s="79">
        <f t="shared" si="26"/>
        <v>2131.660244712949</v>
      </c>
      <c r="N212" s="83">
        <f t="shared" si="27"/>
        <v>1869.0715287159662</v>
      </c>
      <c r="O212" s="84">
        <f t="shared" si="28"/>
        <v>1752.7872522193111</v>
      </c>
      <c r="P212" s="84">
        <f t="shared" si="29"/>
        <v>1654.888329193873</v>
      </c>
      <c r="Q212" s="84">
        <f t="shared" si="30"/>
        <v>1571.4321513890702</v>
      </c>
      <c r="R212" s="85">
        <f t="shared" si="31"/>
        <v>1499.5272795930016</v>
      </c>
      <c r="S212" s="21"/>
    </row>
    <row r="213" spans="2:19" ht="15.5">
      <c r="B213" s="18"/>
      <c r="C213" s="92">
        <v>190000</v>
      </c>
      <c r="D213" s="93">
        <f t="shared" si="34"/>
        <v>16327.306830353853</v>
      </c>
      <c r="E213" s="93">
        <f t="shared" si="33"/>
        <v>8433.7637930746132</v>
      </c>
      <c r="F213" s="93">
        <f t="shared" si="33"/>
        <v>5793.0903112849428</v>
      </c>
      <c r="G213" s="93">
        <f t="shared" si="33"/>
        <v>4492.7080871510261</v>
      </c>
      <c r="H213" s="93">
        <f t="shared" si="33"/>
        <v>3704.2333800873021</v>
      </c>
      <c r="I213" s="93">
        <f t="shared" si="33"/>
        <v>3180.3345978561579</v>
      </c>
      <c r="J213" s="93">
        <f t="shared" si="33"/>
        <v>2807.6154673689384</v>
      </c>
      <c r="K213" s="93">
        <f t="shared" si="32"/>
        <v>2529.3768423217903</v>
      </c>
      <c r="L213" s="93">
        <f t="shared" si="25"/>
        <v>2314.118316339549</v>
      </c>
      <c r="M213" s="93">
        <f t="shared" si="26"/>
        <v>2142.938870346351</v>
      </c>
      <c r="N213" s="88">
        <f t="shared" si="27"/>
        <v>1878.9607960636699</v>
      </c>
      <c r="O213" s="89">
        <f t="shared" si="28"/>
        <v>1762.06125884481</v>
      </c>
      <c r="P213" s="89">
        <f t="shared" si="29"/>
        <v>1663.6443520996606</v>
      </c>
      <c r="Q213" s="89">
        <f t="shared" si="30"/>
        <v>1579.7466072165255</v>
      </c>
      <c r="R213" s="90">
        <f t="shared" si="31"/>
        <v>1507.4612863633349</v>
      </c>
      <c r="S213" s="21"/>
    </row>
    <row r="214" spans="2:19" ht="15.5" hidden="1">
      <c r="B214" s="18"/>
      <c r="C214" s="78">
        <v>191000</v>
      </c>
      <c r="D214" s="79">
        <f t="shared" si="34"/>
        <v>16413.240024197821</v>
      </c>
      <c r="E214" s="79">
        <f t="shared" si="33"/>
        <v>8478.1520235644784</v>
      </c>
      <c r="F214" s="79">
        <f t="shared" si="33"/>
        <v>5823.5802602917056</v>
      </c>
      <c r="G214" s="79">
        <f t="shared" si="33"/>
        <v>4516.353919188663</v>
      </c>
      <c r="H214" s="79">
        <f t="shared" si="33"/>
        <v>3723.7293452456561</v>
      </c>
      <c r="I214" s="79">
        <f t="shared" si="33"/>
        <v>3197.0732010027691</v>
      </c>
      <c r="J214" s="79">
        <f t="shared" si="33"/>
        <v>2822.3923908814058</v>
      </c>
      <c r="K214" s="79">
        <f t="shared" si="32"/>
        <v>2542.6893520182202</v>
      </c>
      <c r="L214" s="79">
        <f t="shared" si="25"/>
        <v>2326.2978864255465</v>
      </c>
      <c r="M214" s="79">
        <f t="shared" si="26"/>
        <v>2154.217495979753</v>
      </c>
      <c r="N214" s="83">
        <f t="shared" si="27"/>
        <v>1888.8500634113734</v>
      </c>
      <c r="O214" s="84">
        <f t="shared" si="28"/>
        <v>1771.3352654703092</v>
      </c>
      <c r="P214" s="84">
        <f t="shared" si="29"/>
        <v>1672.4003750054483</v>
      </c>
      <c r="Q214" s="84">
        <f t="shared" si="30"/>
        <v>1588.0610630439812</v>
      </c>
      <c r="R214" s="85">
        <f t="shared" si="31"/>
        <v>1515.3952931336682</v>
      </c>
      <c r="S214" s="21"/>
    </row>
    <row r="215" spans="2:19" ht="15.5" hidden="1">
      <c r="B215" s="18"/>
      <c r="C215" s="78">
        <v>192000</v>
      </c>
      <c r="D215" s="79">
        <f t="shared" si="34"/>
        <v>16499.173218041789</v>
      </c>
      <c r="E215" s="79">
        <f t="shared" si="33"/>
        <v>8522.5402540543455</v>
      </c>
      <c r="F215" s="79">
        <f t="shared" si="33"/>
        <v>5854.0702092984684</v>
      </c>
      <c r="G215" s="79">
        <f t="shared" si="33"/>
        <v>4539.9997512262998</v>
      </c>
      <c r="H215" s="79">
        <f t="shared" si="33"/>
        <v>3743.2253104040101</v>
      </c>
      <c r="I215" s="79">
        <f t="shared" si="33"/>
        <v>3213.8118041493808</v>
      </c>
      <c r="J215" s="79">
        <f t="shared" si="33"/>
        <v>2837.1693143938742</v>
      </c>
      <c r="K215" s="79">
        <f t="shared" si="32"/>
        <v>2556.0018617146507</v>
      </c>
      <c r="L215" s="79">
        <f t="shared" si="25"/>
        <v>2338.477456511544</v>
      </c>
      <c r="M215" s="79">
        <f t="shared" si="26"/>
        <v>2165.4961216131546</v>
      </c>
      <c r="N215" s="83">
        <f t="shared" si="27"/>
        <v>1898.7393307590767</v>
      </c>
      <c r="O215" s="84">
        <f t="shared" si="28"/>
        <v>1780.6092720958081</v>
      </c>
      <c r="P215" s="84">
        <f t="shared" si="29"/>
        <v>1681.1563979112361</v>
      </c>
      <c r="Q215" s="84">
        <f t="shared" si="30"/>
        <v>1596.3755188714365</v>
      </c>
      <c r="R215" s="85">
        <f t="shared" si="31"/>
        <v>1523.3292999040016</v>
      </c>
      <c r="S215" s="21"/>
    </row>
    <row r="216" spans="2:19" ht="15.5" hidden="1">
      <c r="B216" s="18"/>
      <c r="C216" s="78">
        <v>193000</v>
      </c>
      <c r="D216" s="79">
        <f t="shared" si="34"/>
        <v>16585.106411885754</v>
      </c>
      <c r="E216" s="79">
        <f t="shared" si="33"/>
        <v>8566.9284845442126</v>
      </c>
      <c r="F216" s="79">
        <f t="shared" si="33"/>
        <v>5884.5601583052312</v>
      </c>
      <c r="G216" s="79">
        <f t="shared" si="33"/>
        <v>4563.6455832639367</v>
      </c>
      <c r="H216" s="79">
        <f t="shared" si="33"/>
        <v>3762.7212755623646</v>
      </c>
      <c r="I216" s="79">
        <f t="shared" si="33"/>
        <v>3230.550407295992</v>
      </c>
      <c r="J216" s="79">
        <f t="shared" si="33"/>
        <v>2851.946237906342</v>
      </c>
      <c r="K216" s="79">
        <f t="shared" si="32"/>
        <v>2569.3143714110815</v>
      </c>
      <c r="L216" s="79">
        <f t="shared" si="25"/>
        <v>2350.657026597542</v>
      </c>
      <c r="M216" s="79">
        <f t="shared" si="26"/>
        <v>2176.7747472465567</v>
      </c>
      <c r="N216" s="83">
        <f t="shared" si="27"/>
        <v>1908.6285981067804</v>
      </c>
      <c r="O216" s="84">
        <f t="shared" si="28"/>
        <v>1789.8832787213071</v>
      </c>
      <c r="P216" s="84">
        <f t="shared" si="29"/>
        <v>1689.9124208170235</v>
      </c>
      <c r="Q216" s="84">
        <f t="shared" si="30"/>
        <v>1604.6899746988918</v>
      </c>
      <c r="R216" s="85">
        <f t="shared" si="31"/>
        <v>1531.2633066743349</v>
      </c>
      <c r="S216" s="21"/>
    </row>
    <row r="217" spans="2:19" ht="15.5" hidden="1">
      <c r="B217" s="18"/>
      <c r="C217" s="78">
        <v>194000</v>
      </c>
      <c r="D217" s="79">
        <f t="shared" si="34"/>
        <v>16671.039605729722</v>
      </c>
      <c r="E217" s="79">
        <f t="shared" si="33"/>
        <v>8611.3167150340778</v>
      </c>
      <c r="F217" s="79">
        <f t="shared" si="33"/>
        <v>5915.050107311994</v>
      </c>
      <c r="G217" s="79">
        <f t="shared" si="33"/>
        <v>4587.2914153015736</v>
      </c>
      <c r="H217" s="79">
        <f t="shared" si="33"/>
        <v>3782.2172407207186</v>
      </c>
      <c r="I217" s="79">
        <f t="shared" si="33"/>
        <v>3247.2890104426033</v>
      </c>
      <c r="J217" s="79">
        <f t="shared" si="33"/>
        <v>2866.7231614188104</v>
      </c>
      <c r="K217" s="79">
        <f t="shared" si="32"/>
        <v>2582.626881107512</v>
      </c>
      <c r="L217" s="79">
        <f t="shared" si="25"/>
        <v>2362.8365966835395</v>
      </c>
      <c r="M217" s="79">
        <f t="shared" si="26"/>
        <v>2188.0533728799583</v>
      </c>
      <c r="N217" s="83">
        <f t="shared" si="27"/>
        <v>1918.5178654544839</v>
      </c>
      <c r="O217" s="84">
        <f t="shared" si="28"/>
        <v>1799.1572853468062</v>
      </c>
      <c r="P217" s="84">
        <f t="shared" si="29"/>
        <v>1698.6684437228114</v>
      </c>
      <c r="Q217" s="84">
        <f t="shared" si="30"/>
        <v>1613.0044305263471</v>
      </c>
      <c r="R217" s="85">
        <f t="shared" si="31"/>
        <v>1539.1973134446682</v>
      </c>
      <c r="S217" s="21"/>
    </row>
    <row r="218" spans="2:19" ht="15.5">
      <c r="B218" s="18"/>
      <c r="C218" s="86">
        <v>195000</v>
      </c>
      <c r="D218" s="87">
        <f t="shared" si="34"/>
        <v>16756.97279957369</v>
      </c>
      <c r="E218" s="87">
        <f t="shared" si="33"/>
        <v>8655.7049455239448</v>
      </c>
      <c r="F218" s="87">
        <f t="shared" si="33"/>
        <v>5945.5400563187559</v>
      </c>
      <c r="G218" s="87">
        <f t="shared" si="33"/>
        <v>4610.9372473392104</v>
      </c>
      <c r="H218" s="87">
        <f t="shared" si="33"/>
        <v>3801.713205879073</v>
      </c>
      <c r="I218" s="87">
        <f t="shared" si="33"/>
        <v>3264.0276135892145</v>
      </c>
      <c r="J218" s="87">
        <f t="shared" si="33"/>
        <v>2881.5000849312783</v>
      </c>
      <c r="K218" s="87">
        <f t="shared" si="32"/>
        <v>2595.9393908039424</v>
      </c>
      <c r="L218" s="87">
        <f t="shared" si="25"/>
        <v>2375.016166769537</v>
      </c>
      <c r="M218" s="87">
        <f t="shared" si="26"/>
        <v>2199.3319985133603</v>
      </c>
      <c r="N218" s="88">
        <f t="shared" si="27"/>
        <v>1928.4071328021873</v>
      </c>
      <c r="O218" s="89">
        <f t="shared" si="28"/>
        <v>1808.4312919723052</v>
      </c>
      <c r="P218" s="89">
        <f t="shared" si="29"/>
        <v>1707.4244666285992</v>
      </c>
      <c r="Q218" s="89">
        <f t="shared" si="30"/>
        <v>1621.3188863538028</v>
      </c>
      <c r="R218" s="90">
        <f t="shared" si="31"/>
        <v>1547.1313202150016</v>
      </c>
      <c r="S218" s="21"/>
    </row>
    <row r="219" spans="2:19" ht="15.5" hidden="1">
      <c r="B219" s="18"/>
      <c r="C219" s="78">
        <v>196000</v>
      </c>
      <c r="D219" s="79">
        <f t="shared" si="34"/>
        <v>16842.905993417658</v>
      </c>
      <c r="E219" s="79">
        <f t="shared" si="33"/>
        <v>8700.0931760138119</v>
      </c>
      <c r="F219" s="79">
        <f t="shared" si="33"/>
        <v>5976.0300053255187</v>
      </c>
      <c r="G219" s="79">
        <f t="shared" si="33"/>
        <v>4634.5830793768482</v>
      </c>
      <c r="H219" s="79">
        <f t="shared" si="33"/>
        <v>3821.209171037427</v>
      </c>
      <c r="I219" s="79">
        <f t="shared" si="33"/>
        <v>3280.7662167358258</v>
      </c>
      <c r="J219" s="79">
        <f t="shared" si="33"/>
        <v>2896.2770084437466</v>
      </c>
      <c r="K219" s="79">
        <f t="shared" si="32"/>
        <v>2609.2519005003728</v>
      </c>
      <c r="L219" s="79">
        <f t="shared" si="25"/>
        <v>2387.1957368555345</v>
      </c>
      <c r="M219" s="79">
        <f t="shared" si="26"/>
        <v>2210.6106241467623</v>
      </c>
      <c r="N219" s="83">
        <f t="shared" si="27"/>
        <v>1938.296400149891</v>
      </c>
      <c r="O219" s="84">
        <f t="shared" si="28"/>
        <v>1817.7052985978041</v>
      </c>
      <c r="P219" s="84">
        <f t="shared" si="29"/>
        <v>1716.1804895343869</v>
      </c>
      <c r="Q219" s="84">
        <f t="shared" si="30"/>
        <v>1629.6333421812581</v>
      </c>
      <c r="R219" s="85">
        <f t="shared" si="31"/>
        <v>1555.0653269853349</v>
      </c>
      <c r="S219" s="21"/>
    </row>
    <row r="220" spans="2:19" ht="15.5" hidden="1">
      <c r="B220" s="18"/>
      <c r="C220" s="78">
        <v>197000</v>
      </c>
      <c r="D220" s="79">
        <f t="shared" si="34"/>
        <v>16928.839187261627</v>
      </c>
      <c r="E220" s="79">
        <f t="shared" si="33"/>
        <v>8744.4814065036771</v>
      </c>
      <c r="F220" s="79">
        <f t="shared" si="33"/>
        <v>6006.5199543322815</v>
      </c>
      <c r="G220" s="79">
        <f t="shared" si="33"/>
        <v>4658.2289114144851</v>
      </c>
      <c r="H220" s="79">
        <f t="shared" si="33"/>
        <v>3840.7051361957811</v>
      </c>
      <c r="I220" s="79">
        <f t="shared" si="33"/>
        <v>3297.5048198824375</v>
      </c>
      <c r="J220" s="79">
        <f t="shared" si="33"/>
        <v>2911.0539319562145</v>
      </c>
      <c r="K220" s="79">
        <f t="shared" si="32"/>
        <v>2622.5644101968032</v>
      </c>
      <c r="L220" s="79">
        <f t="shared" si="25"/>
        <v>2399.3753069415325</v>
      </c>
      <c r="M220" s="79">
        <f t="shared" si="26"/>
        <v>2221.8892497801639</v>
      </c>
      <c r="N220" s="83">
        <f t="shared" si="27"/>
        <v>1948.1856674975945</v>
      </c>
      <c r="O220" s="84">
        <f t="shared" si="28"/>
        <v>1826.9793052233031</v>
      </c>
      <c r="P220" s="84">
        <f t="shared" si="29"/>
        <v>1724.9365124401745</v>
      </c>
      <c r="Q220" s="84">
        <f t="shared" si="30"/>
        <v>1637.9477980087133</v>
      </c>
      <c r="R220" s="85">
        <f t="shared" si="31"/>
        <v>1562.9993337556682</v>
      </c>
      <c r="S220" s="21"/>
    </row>
    <row r="221" spans="2:19" ht="15.5" hidden="1">
      <c r="B221" s="18"/>
      <c r="C221" s="78">
        <v>198000</v>
      </c>
      <c r="D221" s="79">
        <f t="shared" si="34"/>
        <v>17014.772381105595</v>
      </c>
      <c r="E221" s="79">
        <f t="shared" si="33"/>
        <v>8788.8696369935442</v>
      </c>
      <c r="F221" s="79">
        <f t="shared" si="33"/>
        <v>6037.0099033390443</v>
      </c>
      <c r="G221" s="79">
        <f t="shared" si="33"/>
        <v>4681.8747434521219</v>
      </c>
      <c r="H221" s="79">
        <f t="shared" si="33"/>
        <v>3860.2011013541355</v>
      </c>
      <c r="I221" s="79">
        <f t="shared" si="33"/>
        <v>3314.2434230290487</v>
      </c>
      <c r="J221" s="79">
        <f t="shared" si="33"/>
        <v>2925.8308554686828</v>
      </c>
      <c r="K221" s="79">
        <f t="shared" si="32"/>
        <v>2635.8769198932337</v>
      </c>
      <c r="L221" s="79">
        <f t="shared" si="25"/>
        <v>2411.55487702753</v>
      </c>
      <c r="M221" s="79">
        <f t="shared" si="26"/>
        <v>2233.167875413566</v>
      </c>
      <c r="N221" s="83">
        <f t="shared" si="27"/>
        <v>1958.0749348452982</v>
      </c>
      <c r="O221" s="84">
        <f t="shared" si="28"/>
        <v>1836.2533118488022</v>
      </c>
      <c r="P221" s="84">
        <f t="shared" si="29"/>
        <v>1733.6925353459621</v>
      </c>
      <c r="Q221" s="84">
        <f t="shared" si="30"/>
        <v>1646.2622538361688</v>
      </c>
      <c r="R221" s="85">
        <f t="shared" si="31"/>
        <v>1570.9333405260018</v>
      </c>
      <c r="S221" s="21"/>
    </row>
    <row r="222" spans="2:19" ht="15.5" hidden="1">
      <c r="B222" s="18"/>
      <c r="C222" s="78">
        <v>199000</v>
      </c>
      <c r="D222" s="79">
        <f t="shared" si="34"/>
        <v>17100.705574949563</v>
      </c>
      <c r="E222" s="79">
        <f t="shared" si="33"/>
        <v>8833.2578674834112</v>
      </c>
      <c r="F222" s="79">
        <f t="shared" si="33"/>
        <v>6067.499852345808</v>
      </c>
      <c r="G222" s="79">
        <f t="shared" si="33"/>
        <v>4705.5205754897588</v>
      </c>
      <c r="H222" s="79">
        <f t="shared" si="33"/>
        <v>3879.69706651249</v>
      </c>
      <c r="I222" s="79">
        <f t="shared" si="33"/>
        <v>3330.9820261756599</v>
      </c>
      <c r="J222" s="79">
        <f t="shared" si="33"/>
        <v>2940.6077789811507</v>
      </c>
      <c r="K222" s="79">
        <f t="shared" si="32"/>
        <v>2649.1894295896645</v>
      </c>
      <c r="L222" s="79">
        <f t="shared" si="25"/>
        <v>2423.7344471135275</v>
      </c>
      <c r="M222" s="79">
        <f t="shared" si="26"/>
        <v>2244.4465010469676</v>
      </c>
      <c r="N222" s="83">
        <f t="shared" si="27"/>
        <v>1967.9642021930015</v>
      </c>
      <c r="O222" s="84">
        <f t="shared" si="28"/>
        <v>1845.527318474301</v>
      </c>
      <c r="P222" s="84">
        <f t="shared" si="29"/>
        <v>1742.44855825175</v>
      </c>
      <c r="Q222" s="84">
        <f t="shared" si="30"/>
        <v>1654.5767096636243</v>
      </c>
      <c r="R222" s="85">
        <f t="shared" si="31"/>
        <v>1578.8673472963351</v>
      </c>
      <c r="S222" s="21"/>
    </row>
    <row r="223" spans="2:19" ht="15.5">
      <c r="B223" s="18"/>
      <c r="C223" s="78">
        <v>200000</v>
      </c>
      <c r="D223" s="79">
        <f t="shared" si="34"/>
        <v>17186.638768793528</v>
      </c>
      <c r="E223" s="79">
        <f t="shared" si="33"/>
        <v>8877.6460979732765</v>
      </c>
      <c r="F223" s="79">
        <f t="shared" si="33"/>
        <v>6097.9898013525708</v>
      </c>
      <c r="G223" s="79">
        <f t="shared" si="33"/>
        <v>4729.1664075273966</v>
      </c>
      <c r="H223" s="79">
        <f t="shared" si="33"/>
        <v>3899.193031670844</v>
      </c>
      <c r="I223" s="79">
        <f t="shared" si="33"/>
        <v>3347.7206293222712</v>
      </c>
      <c r="J223" s="79">
        <f t="shared" si="33"/>
        <v>2955.384702493619</v>
      </c>
      <c r="K223" s="79">
        <f t="shared" si="32"/>
        <v>2662.5019392860945</v>
      </c>
      <c r="L223" s="79">
        <f t="shared" si="25"/>
        <v>2435.914017199525</v>
      </c>
      <c r="M223" s="79">
        <f t="shared" si="26"/>
        <v>2255.7251266803696</v>
      </c>
      <c r="N223" s="88">
        <f t="shared" si="27"/>
        <v>1977.853469540705</v>
      </c>
      <c r="O223" s="89">
        <f t="shared" si="28"/>
        <v>1854.8013250997999</v>
      </c>
      <c r="P223" s="89">
        <f t="shared" si="29"/>
        <v>1751.2045811575374</v>
      </c>
      <c r="Q223" s="89">
        <f t="shared" si="30"/>
        <v>1662.8911654910796</v>
      </c>
      <c r="R223" s="90">
        <f t="shared" si="31"/>
        <v>1586.8013540666684</v>
      </c>
      <c r="S223" s="21"/>
    </row>
    <row r="224" spans="2:19" ht="15.5" hidden="1">
      <c r="B224" s="18"/>
      <c r="C224" s="78">
        <v>201000</v>
      </c>
      <c r="D224" s="79">
        <f t="shared" ref="D224:D273" si="35">IF(OR($V$19="P2",$V$19="P4",$V$19="P5"),PMT(D$11,D$6,$C224*(-1)),0)</f>
        <v>0</v>
      </c>
      <c r="E224" s="79">
        <f t="shared" si="33"/>
        <v>8922.0343284631417</v>
      </c>
      <c r="F224" s="79">
        <f t="shared" si="33"/>
        <v>6128.4797503593336</v>
      </c>
      <c r="G224" s="79">
        <f t="shared" si="33"/>
        <v>4752.8122395650335</v>
      </c>
      <c r="H224" s="79">
        <f t="shared" si="33"/>
        <v>3918.688996829198</v>
      </c>
      <c r="I224" s="79">
        <f t="shared" si="33"/>
        <v>3364.4592324688829</v>
      </c>
      <c r="J224" s="79">
        <f t="shared" si="33"/>
        <v>2970.1616260060869</v>
      </c>
      <c r="K224" s="79">
        <f t="shared" si="32"/>
        <v>2675.8144489825249</v>
      </c>
      <c r="L224" s="79">
        <f t="shared" si="25"/>
        <v>2448.0935872855225</v>
      </c>
      <c r="M224" s="79">
        <f t="shared" si="26"/>
        <v>2267.0037523137717</v>
      </c>
      <c r="N224" s="83"/>
      <c r="O224" s="84"/>
      <c r="P224" s="84"/>
      <c r="Q224" s="84"/>
      <c r="R224" s="85"/>
      <c r="S224" s="21"/>
    </row>
    <row r="225" spans="2:19" ht="15.5" hidden="1">
      <c r="B225" s="18"/>
      <c r="C225" s="78">
        <v>202000</v>
      </c>
      <c r="D225" s="79">
        <f t="shared" si="35"/>
        <v>0</v>
      </c>
      <c r="E225" s="79">
        <f t="shared" si="33"/>
        <v>8966.4225589530088</v>
      </c>
      <c r="F225" s="79">
        <f t="shared" si="33"/>
        <v>6158.9696993660964</v>
      </c>
      <c r="G225" s="79">
        <f t="shared" si="33"/>
        <v>4776.4580716026703</v>
      </c>
      <c r="H225" s="79">
        <f t="shared" si="33"/>
        <v>3938.1849619875525</v>
      </c>
      <c r="I225" s="79">
        <f t="shared" si="33"/>
        <v>3381.1978356154941</v>
      </c>
      <c r="J225" s="79">
        <f t="shared" si="33"/>
        <v>2984.9385495185552</v>
      </c>
      <c r="K225" s="79">
        <f t="shared" si="32"/>
        <v>2689.1269586789558</v>
      </c>
      <c r="L225" s="79">
        <f t="shared" ref="L225:L288" si="36">PMT($L$11,$L$6,C225*(-1))</f>
        <v>2460.2731573715205</v>
      </c>
      <c r="M225" s="79">
        <f t="shared" ref="M225:M288" si="37">PMT($M$11,$M$6,C225*(-1))</f>
        <v>2278.2823779471732</v>
      </c>
      <c r="N225" s="83"/>
      <c r="O225" s="84"/>
      <c r="P225" s="84"/>
      <c r="Q225" s="84"/>
      <c r="R225" s="85"/>
      <c r="S225" s="21"/>
    </row>
    <row r="226" spans="2:19" ht="15.5" hidden="1">
      <c r="B226" s="18"/>
      <c r="C226" s="78">
        <v>203000</v>
      </c>
      <c r="D226" s="79">
        <f t="shared" si="35"/>
        <v>0</v>
      </c>
      <c r="E226" s="79">
        <f t="shared" si="33"/>
        <v>9010.8107894428758</v>
      </c>
      <c r="F226" s="79">
        <f t="shared" si="33"/>
        <v>6189.4596483728592</v>
      </c>
      <c r="G226" s="79">
        <f t="shared" si="33"/>
        <v>4800.1039036403072</v>
      </c>
      <c r="H226" s="79">
        <f t="shared" si="33"/>
        <v>3957.6809271459069</v>
      </c>
      <c r="I226" s="79">
        <f t="shared" si="33"/>
        <v>3397.9364387621054</v>
      </c>
      <c r="J226" s="79">
        <f t="shared" ref="E226:J269" si="38">PMT(J$11,J$6,$C226*(-1))</f>
        <v>2999.7154730310231</v>
      </c>
      <c r="K226" s="79">
        <f t="shared" ref="K226:K289" si="39">PMT($K$11,$K$6,C226*(-1))</f>
        <v>2702.4394683753862</v>
      </c>
      <c r="L226" s="79">
        <f t="shared" si="36"/>
        <v>2472.452727457518</v>
      </c>
      <c r="M226" s="79">
        <f t="shared" si="37"/>
        <v>2289.5610035805753</v>
      </c>
      <c r="N226" s="83"/>
      <c r="O226" s="84"/>
      <c r="P226" s="84"/>
      <c r="Q226" s="84"/>
      <c r="R226" s="85"/>
      <c r="S226" s="21"/>
    </row>
    <row r="227" spans="2:19" ht="15.5" hidden="1">
      <c r="B227" s="18"/>
      <c r="C227" s="78">
        <v>204000</v>
      </c>
      <c r="D227" s="79">
        <f t="shared" si="35"/>
        <v>0</v>
      </c>
      <c r="E227" s="79">
        <f t="shared" si="38"/>
        <v>9055.1990199327411</v>
      </c>
      <c r="F227" s="79">
        <f t="shared" si="38"/>
        <v>6219.949597379622</v>
      </c>
      <c r="G227" s="79">
        <f t="shared" si="38"/>
        <v>4823.749735677944</v>
      </c>
      <c r="H227" s="79">
        <f t="shared" si="38"/>
        <v>3977.1768923042609</v>
      </c>
      <c r="I227" s="79">
        <f t="shared" si="38"/>
        <v>3414.6750419087166</v>
      </c>
      <c r="J227" s="79">
        <f t="shared" si="38"/>
        <v>3014.4923965434914</v>
      </c>
      <c r="K227" s="79">
        <f t="shared" si="39"/>
        <v>2715.7519780718167</v>
      </c>
      <c r="L227" s="79">
        <f t="shared" si="36"/>
        <v>2484.632297543516</v>
      </c>
      <c r="M227" s="79">
        <f t="shared" si="37"/>
        <v>2300.8396292139769</v>
      </c>
      <c r="N227" s="83"/>
      <c r="O227" s="84"/>
      <c r="P227" s="84"/>
      <c r="Q227" s="84"/>
      <c r="R227" s="85"/>
      <c r="S227" s="21"/>
    </row>
    <row r="228" spans="2:19" ht="15.5">
      <c r="B228" s="18"/>
      <c r="C228" s="86">
        <v>205000</v>
      </c>
      <c r="D228" s="87">
        <f t="shared" si="35"/>
        <v>0</v>
      </c>
      <c r="E228" s="87">
        <f t="shared" si="38"/>
        <v>9099.5872504226081</v>
      </c>
      <c r="F228" s="87">
        <f t="shared" si="38"/>
        <v>6250.4395463863848</v>
      </c>
      <c r="G228" s="87">
        <f t="shared" si="38"/>
        <v>4847.3955677155809</v>
      </c>
      <c r="H228" s="87">
        <f t="shared" si="38"/>
        <v>3996.672857462615</v>
      </c>
      <c r="I228" s="87">
        <f t="shared" si="38"/>
        <v>3431.4136450553283</v>
      </c>
      <c r="J228" s="87">
        <f t="shared" si="38"/>
        <v>3029.2693200559593</v>
      </c>
      <c r="K228" s="87">
        <f t="shared" si="39"/>
        <v>2729.0644877682471</v>
      </c>
      <c r="L228" s="87">
        <f t="shared" si="36"/>
        <v>2496.811867629513</v>
      </c>
      <c r="M228" s="87">
        <f t="shared" si="37"/>
        <v>2312.1182548473785</v>
      </c>
      <c r="N228" s="88"/>
      <c r="O228" s="89"/>
      <c r="P228" s="89"/>
      <c r="Q228" s="89"/>
      <c r="R228" s="90"/>
      <c r="S228" s="21"/>
    </row>
    <row r="229" spans="2:19" ht="15.5" hidden="1">
      <c r="B229" s="18"/>
      <c r="C229" s="78">
        <v>206000</v>
      </c>
      <c r="D229" s="79">
        <f t="shared" si="35"/>
        <v>0</v>
      </c>
      <c r="E229" s="79">
        <f t="shared" si="38"/>
        <v>9143.9754809124752</v>
      </c>
      <c r="F229" s="79">
        <f t="shared" si="38"/>
        <v>6280.9294953931476</v>
      </c>
      <c r="G229" s="79">
        <f t="shared" si="38"/>
        <v>4871.0413997532178</v>
      </c>
      <c r="H229" s="79">
        <f t="shared" si="38"/>
        <v>4016.1688226209694</v>
      </c>
      <c r="I229" s="79">
        <f t="shared" si="38"/>
        <v>3448.15224820194</v>
      </c>
      <c r="J229" s="79">
        <f t="shared" si="38"/>
        <v>3044.0462435684276</v>
      </c>
      <c r="K229" s="79">
        <f t="shared" si="39"/>
        <v>2742.3769974646775</v>
      </c>
      <c r="L229" s="79">
        <f t="shared" si="36"/>
        <v>2508.991437715511</v>
      </c>
      <c r="M229" s="79">
        <f t="shared" si="37"/>
        <v>2323.3968804807805</v>
      </c>
      <c r="N229" s="83"/>
      <c r="O229" s="84"/>
      <c r="P229" s="84"/>
      <c r="Q229" s="84"/>
      <c r="R229" s="85"/>
      <c r="S229" s="21"/>
    </row>
    <row r="230" spans="2:19" ht="15.5" hidden="1">
      <c r="B230" s="18"/>
      <c r="C230" s="78">
        <v>207000</v>
      </c>
      <c r="D230" s="79">
        <f t="shared" si="35"/>
        <v>0</v>
      </c>
      <c r="E230" s="79">
        <f t="shared" si="38"/>
        <v>9188.3637114023404</v>
      </c>
      <c r="F230" s="79">
        <f t="shared" si="38"/>
        <v>6311.4194443999113</v>
      </c>
      <c r="G230" s="79">
        <f t="shared" si="38"/>
        <v>4894.6872317908546</v>
      </c>
      <c r="H230" s="79">
        <f t="shared" si="38"/>
        <v>4035.6647877793234</v>
      </c>
      <c r="I230" s="79">
        <f t="shared" si="38"/>
        <v>3464.8908513485512</v>
      </c>
      <c r="J230" s="79">
        <f t="shared" si="38"/>
        <v>3058.8231670808955</v>
      </c>
      <c r="K230" s="79">
        <f t="shared" si="39"/>
        <v>2755.6895071611079</v>
      </c>
      <c r="L230" s="79">
        <f t="shared" si="36"/>
        <v>2521.1710078015085</v>
      </c>
      <c r="M230" s="79">
        <f t="shared" si="37"/>
        <v>2334.6755061141821</v>
      </c>
      <c r="N230" s="83"/>
      <c r="O230" s="84"/>
      <c r="P230" s="84"/>
      <c r="Q230" s="84"/>
      <c r="R230" s="85"/>
      <c r="S230" s="21"/>
    </row>
    <row r="231" spans="2:19" ht="15.5" hidden="1">
      <c r="B231" s="18"/>
      <c r="C231" s="78">
        <v>208000</v>
      </c>
      <c r="D231" s="79">
        <f t="shared" si="35"/>
        <v>0</v>
      </c>
      <c r="E231" s="79">
        <f t="shared" si="38"/>
        <v>9232.7519418922075</v>
      </c>
      <c r="F231" s="79">
        <f t="shared" si="38"/>
        <v>6341.9093934066741</v>
      </c>
      <c r="G231" s="79">
        <f t="shared" si="38"/>
        <v>4918.3330638284915</v>
      </c>
      <c r="H231" s="79">
        <f t="shared" si="38"/>
        <v>4055.1607529376779</v>
      </c>
      <c r="I231" s="79">
        <f t="shared" si="38"/>
        <v>3481.6294544951629</v>
      </c>
      <c r="J231" s="79">
        <f t="shared" si="38"/>
        <v>3073.6000905933638</v>
      </c>
      <c r="K231" s="79">
        <f t="shared" si="39"/>
        <v>2769.0020168575388</v>
      </c>
      <c r="L231" s="79">
        <f t="shared" si="36"/>
        <v>2533.3505778875065</v>
      </c>
      <c r="M231" s="79">
        <f t="shared" si="37"/>
        <v>2345.9541317475841</v>
      </c>
      <c r="N231" s="83"/>
      <c r="O231" s="84"/>
      <c r="P231" s="84"/>
      <c r="Q231" s="84"/>
      <c r="R231" s="85"/>
      <c r="S231" s="21"/>
    </row>
    <row r="232" spans="2:19" ht="15.5" hidden="1">
      <c r="B232" s="18"/>
      <c r="C232" s="78">
        <v>209000</v>
      </c>
      <c r="D232" s="79">
        <f t="shared" si="35"/>
        <v>0</v>
      </c>
      <c r="E232" s="79">
        <f t="shared" si="38"/>
        <v>9277.1401723820745</v>
      </c>
      <c r="F232" s="79">
        <f t="shared" si="38"/>
        <v>6372.3993424134369</v>
      </c>
      <c r="G232" s="79">
        <f t="shared" si="38"/>
        <v>4941.9788958661284</v>
      </c>
      <c r="H232" s="79">
        <f t="shared" si="38"/>
        <v>4074.6567180960319</v>
      </c>
      <c r="I232" s="79">
        <f t="shared" si="38"/>
        <v>3498.3680576417742</v>
      </c>
      <c r="J232" s="79">
        <f t="shared" si="38"/>
        <v>3088.3770141058317</v>
      </c>
      <c r="K232" s="79">
        <f t="shared" si="39"/>
        <v>2782.3145265539692</v>
      </c>
      <c r="L232" s="79">
        <f t="shared" si="36"/>
        <v>2545.530147973504</v>
      </c>
      <c r="M232" s="79">
        <f t="shared" si="37"/>
        <v>2357.2327573809862</v>
      </c>
      <c r="N232" s="83"/>
      <c r="O232" s="84"/>
      <c r="P232" s="84"/>
      <c r="Q232" s="84"/>
      <c r="R232" s="85"/>
      <c r="S232" s="21"/>
    </row>
    <row r="233" spans="2:19" ht="15.5">
      <c r="B233" s="18"/>
      <c r="C233" s="78">
        <v>210000</v>
      </c>
      <c r="D233" s="79">
        <f t="shared" si="35"/>
        <v>0</v>
      </c>
      <c r="E233" s="79">
        <f t="shared" si="38"/>
        <v>9321.5284028719398</v>
      </c>
      <c r="F233" s="79">
        <f t="shared" si="38"/>
        <v>6402.8892914201997</v>
      </c>
      <c r="G233" s="79">
        <f t="shared" si="38"/>
        <v>4965.6247279037661</v>
      </c>
      <c r="H233" s="79">
        <f t="shared" si="38"/>
        <v>4094.1526832543864</v>
      </c>
      <c r="I233" s="79">
        <f t="shared" si="38"/>
        <v>3515.1066607883854</v>
      </c>
      <c r="J233" s="79">
        <f t="shared" si="38"/>
        <v>3103.1539376183</v>
      </c>
      <c r="K233" s="79">
        <f t="shared" si="39"/>
        <v>2795.6270362503992</v>
      </c>
      <c r="L233" s="79">
        <f t="shared" si="36"/>
        <v>2557.7097180595015</v>
      </c>
      <c r="M233" s="79">
        <f t="shared" si="37"/>
        <v>2368.5113830143878</v>
      </c>
      <c r="N233" s="88"/>
      <c r="O233" s="89"/>
      <c r="P233" s="89"/>
      <c r="Q233" s="89"/>
      <c r="R233" s="90"/>
      <c r="S233" s="21"/>
    </row>
    <row r="234" spans="2:19" ht="15.5" hidden="1">
      <c r="B234" s="18"/>
      <c r="C234" s="78">
        <v>211000</v>
      </c>
      <c r="D234" s="79">
        <f t="shared" si="35"/>
        <v>0</v>
      </c>
      <c r="E234" s="79">
        <f t="shared" si="38"/>
        <v>9365.9166333618068</v>
      </c>
      <c r="F234" s="79">
        <f t="shared" si="38"/>
        <v>6433.3792404269616</v>
      </c>
      <c r="G234" s="79">
        <f t="shared" si="38"/>
        <v>4989.270559941403</v>
      </c>
      <c r="H234" s="79">
        <f t="shared" si="38"/>
        <v>4113.6486484127399</v>
      </c>
      <c r="I234" s="79">
        <f t="shared" si="38"/>
        <v>3531.8452639349966</v>
      </c>
      <c r="J234" s="79">
        <f t="shared" si="38"/>
        <v>3117.9308611307679</v>
      </c>
      <c r="K234" s="79">
        <f t="shared" si="39"/>
        <v>2808.9395459468296</v>
      </c>
      <c r="L234" s="79">
        <f t="shared" si="36"/>
        <v>2569.889288145499</v>
      </c>
      <c r="M234" s="79">
        <f t="shared" si="37"/>
        <v>2379.7900086477898</v>
      </c>
      <c r="N234" s="83"/>
      <c r="O234" s="84"/>
      <c r="P234" s="84"/>
      <c r="Q234" s="84"/>
      <c r="R234" s="85"/>
      <c r="S234" s="21"/>
    </row>
    <row r="235" spans="2:19" ht="15.5" hidden="1">
      <c r="B235" s="18"/>
      <c r="C235" s="78">
        <v>212000</v>
      </c>
      <c r="D235" s="79">
        <f t="shared" si="35"/>
        <v>0</v>
      </c>
      <c r="E235" s="79">
        <f t="shared" si="38"/>
        <v>9410.3048638516739</v>
      </c>
      <c r="F235" s="79">
        <f t="shared" si="38"/>
        <v>6463.8691894337244</v>
      </c>
      <c r="G235" s="79">
        <f t="shared" si="38"/>
        <v>5012.9163919790399</v>
      </c>
      <c r="H235" s="79">
        <f t="shared" si="38"/>
        <v>4133.1446135710949</v>
      </c>
      <c r="I235" s="79">
        <f t="shared" si="38"/>
        <v>3548.5838670816083</v>
      </c>
      <c r="J235" s="79">
        <f t="shared" si="38"/>
        <v>3132.7077846432362</v>
      </c>
      <c r="K235" s="79">
        <f t="shared" si="39"/>
        <v>2822.2520556432605</v>
      </c>
      <c r="L235" s="79">
        <f t="shared" si="36"/>
        <v>2582.0688582314965</v>
      </c>
      <c r="M235" s="79">
        <f t="shared" si="37"/>
        <v>2391.0686342811914</v>
      </c>
      <c r="N235" s="83"/>
      <c r="O235" s="84"/>
      <c r="P235" s="84"/>
      <c r="Q235" s="84"/>
      <c r="R235" s="85"/>
      <c r="S235" s="21"/>
    </row>
    <row r="236" spans="2:19" ht="15.5" hidden="1">
      <c r="B236" s="18"/>
      <c r="C236" s="78">
        <v>213000</v>
      </c>
      <c r="D236" s="79">
        <f t="shared" si="35"/>
        <v>0</v>
      </c>
      <c r="E236" s="79">
        <f t="shared" si="38"/>
        <v>9454.6930943415391</v>
      </c>
      <c r="F236" s="79">
        <f t="shared" si="38"/>
        <v>6494.3591384404872</v>
      </c>
      <c r="G236" s="79">
        <f t="shared" si="38"/>
        <v>5036.5622240166767</v>
      </c>
      <c r="H236" s="79">
        <f t="shared" si="38"/>
        <v>4152.6405787294489</v>
      </c>
      <c r="I236" s="79">
        <f t="shared" si="38"/>
        <v>3565.3224702282196</v>
      </c>
      <c r="J236" s="79">
        <f t="shared" si="38"/>
        <v>3147.4847081557045</v>
      </c>
      <c r="K236" s="79">
        <f t="shared" si="39"/>
        <v>2835.5645653396909</v>
      </c>
      <c r="L236" s="79">
        <f t="shared" si="36"/>
        <v>2594.2484283174945</v>
      </c>
      <c r="M236" s="79">
        <f t="shared" si="37"/>
        <v>2402.3472599145935</v>
      </c>
      <c r="N236" s="83"/>
      <c r="O236" s="84"/>
      <c r="P236" s="84"/>
      <c r="Q236" s="84"/>
      <c r="R236" s="85"/>
      <c r="S236" s="21"/>
    </row>
    <row r="237" spans="2:19" ht="15.5" hidden="1">
      <c r="B237" s="18"/>
      <c r="C237" s="78">
        <v>214000</v>
      </c>
      <c r="D237" s="79">
        <f t="shared" si="35"/>
        <v>0</v>
      </c>
      <c r="E237" s="79">
        <f t="shared" si="38"/>
        <v>9499.0813248314062</v>
      </c>
      <c r="F237" s="79">
        <f t="shared" si="38"/>
        <v>6524.84908744725</v>
      </c>
      <c r="G237" s="79">
        <f t="shared" si="38"/>
        <v>5060.2080560543136</v>
      </c>
      <c r="H237" s="79">
        <f t="shared" si="38"/>
        <v>4172.1365438878029</v>
      </c>
      <c r="I237" s="79">
        <f t="shared" si="38"/>
        <v>3582.0610733748308</v>
      </c>
      <c r="J237" s="79">
        <f t="shared" si="38"/>
        <v>3162.2616316681724</v>
      </c>
      <c r="K237" s="79">
        <f t="shared" si="39"/>
        <v>2848.8770750361218</v>
      </c>
      <c r="L237" s="79">
        <f t="shared" si="36"/>
        <v>2606.427998403492</v>
      </c>
      <c r="M237" s="79">
        <f t="shared" si="37"/>
        <v>2413.6258855479955</v>
      </c>
      <c r="N237" s="83"/>
      <c r="O237" s="84"/>
      <c r="P237" s="84"/>
      <c r="Q237" s="84"/>
      <c r="R237" s="85"/>
      <c r="S237" s="21"/>
    </row>
    <row r="238" spans="2:19" ht="15.5">
      <c r="B238" s="18"/>
      <c r="C238" s="86">
        <v>215000</v>
      </c>
      <c r="D238" s="87">
        <f t="shared" si="35"/>
        <v>0</v>
      </c>
      <c r="E238" s="87">
        <f t="shared" si="38"/>
        <v>9543.4695553212732</v>
      </c>
      <c r="F238" s="87">
        <f t="shared" si="38"/>
        <v>6555.3390364540137</v>
      </c>
      <c r="G238" s="87">
        <f t="shared" si="38"/>
        <v>5083.8538880919505</v>
      </c>
      <c r="H238" s="87">
        <f t="shared" si="38"/>
        <v>4191.6325090461569</v>
      </c>
      <c r="I238" s="87">
        <f t="shared" si="38"/>
        <v>3598.7996765214421</v>
      </c>
      <c r="J238" s="87">
        <f t="shared" si="38"/>
        <v>3177.0385551806407</v>
      </c>
      <c r="K238" s="87">
        <f t="shared" si="39"/>
        <v>2862.1895847325518</v>
      </c>
      <c r="L238" s="87">
        <f t="shared" si="36"/>
        <v>2618.6075684894895</v>
      </c>
      <c r="M238" s="87">
        <f t="shared" si="37"/>
        <v>2424.9045111813971</v>
      </c>
      <c r="N238" s="88"/>
      <c r="O238" s="89"/>
      <c r="P238" s="89"/>
      <c r="Q238" s="89"/>
      <c r="R238" s="90"/>
      <c r="S238" s="21"/>
    </row>
    <row r="239" spans="2:19" ht="15.5" hidden="1">
      <c r="B239" s="18"/>
      <c r="C239" s="78">
        <v>216000</v>
      </c>
      <c r="D239" s="79">
        <f t="shared" si="35"/>
        <v>0</v>
      </c>
      <c r="E239" s="79">
        <f t="shared" si="38"/>
        <v>9587.8577858111385</v>
      </c>
      <c r="F239" s="79">
        <f t="shared" si="38"/>
        <v>6585.8289854607765</v>
      </c>
      <c r="G239" s="79">
        <f t="shared" si="38"/>
        <v>5107.4997201295882</v>
      </c>
      <c r="H239" s="79">
        <f t="shared" si="38"/>
        <v>4211.1284742045118</v>
      </c>
      <c r="I239" s="79">
        <f t="shared" si="38"/>
        <v>3615.5382796680533</v>
      </c>
      <c r="J239" s="79">
        <f t="shared" si="38"/>
        <v>3191.8154786931086</v>
      </c>
      <c r="K239" s="79">
        <f t="shared" si="39"/>
        <v>2875.5020944289822</v>
      </c>
      <c r="L239" s="79">
        <f t="shared" si="36"/>
        <v>2630.787138575487</v>
      </c>
      <c r="M239" s="79">
        <f t="shared" si="37"/>
        <v>2436.1831368147991</v>
      </c>
      <c r="N239" s="83"/>
      <c r="O239" s="84"/>
      <c r="P239" s="84"/>
      <c r="Q239" s="84"/>
      <c r="R239" s="85"/>
      <c r="S239" s="21"/>
    </row>
    <row r="240" spans="2:19" ht="15.5" hidden="1">
      <c r="B240" s="18"/>
      <c r="C240" s="78">
        <v>217000</v>
      </c>
      <c r="D240" s="79">
        <f t="shared" si="35"/>
        <v>0</v>
      </c>
      <c r="E240" s="79">
        <f t="shared" si="38"/>
        <v>9632.2460163010037</v>
      </c>
      <c r="F240" s="79">
        <f t="shared" si="38"/>
        <v>6616.3189344675393</v>
      </c>
      <c r="G240" s="79">
        <f t="shared" si="38"/>
        <v>5131.1455521672251</v>
      </c>
      <c r="H240" s="79">
        <f t="shared" si="38"/>
        <v>4230.6244393628658</v>
      </c>
      <c r="I240" s="79">
        <f t="shared" si="38"/>
        <v>3632.276882814665</v>
      </c>
      <c r="J240" s="79">
        <f t="shared" si="38"/>
        <v>3206.5924022055769</v>
      </c>
      <c r="K240" s="79">
        <f t="shared" si="39"/>
        <v>2888.8146041254131</v>
      </c>
      <c r="L240" s="79">
        <f t="shared" si="36"/>
        <v>2642.966708661485</v>
      </c>
      <c r="M240" s="79">
        <f t="shared" si="37"/>
        <v>2447.4617624482012</v>
      </c>
      <c r="N240" s="83"/>
      <c r="O240" s="84"/>
      <c r="P240" s="84"/>
      <c r="Q240" s="84"/>
      <c r="R240" s="85"/>
      <c r="S240" s="21"/>
    </row>
    <row r="241" spans="2:19" ht="15.5" hidden="1">
      <c r="B241" s="18"/>
      <c r="C241" s="78">
        <v>218000</v>
      </c>
      <c r="D241" s="79">
        <f t="shared" si="35"/>
        <v>0</v>
      </c>
      <c r="E241" s="79">
        <f t="shared" si="38"/>
        <v>9676.6342467908707</v>
      </c>
      <c r="F241" s="79">
        <f t="shared" si="38"/>
        <v>6646.8088834743021</v>
      </c>
      <c r="G241" s="79">
        <f t="shared" si="38"/>
        <v>5154.791384204862</v>
      </c>
      <c r="H241" s="79">
        <f t="shared" si="38"/>
        <v>4250.1204045212198</v>
      </c>
      <c r="I241" s="79">
        <f t="shared" si="38"/>
        <v>3649.0154859612762</v>
      </c>
      <c r="J241" s="79">
        <f t="shared" si="38"/>
        <v>3221.3693257180448</v>
      </c>
      <c r="K241" s="79">
        <f t="shared" si="39"/>
        <v>2902.1271138218431</v>
      </c>
      <c r="L241" s="79">
        <f t="shared" si="36"/>
        <v>2655.1462787474825</v>
      </c>
      <c r="M241" s="79">
        <f t="shared" si="37"/>
        <v>2458.7403880816028</v>
      </c>
      <c r="N241" s="83"/>
      <c r="O241" s="84"/>
      <c r="P241" s="84"/>
      <c r="Q241" s="84"/>
      <c r="R241" s="85"/>
      <c r="S241" s="21"/>
    </row>
    <row r="242" spans="2:19" ht="15.5" hidden="1">
      <c r="B242" s="18"/>
      <c r="C242" s="78">
        <v>219000</v>
      </c>
      <c r="D242" s="79">
        <f t="shared" si="35"/>
        <v>0</v>
      </c>
      <c r="E242" s="79">
        <f t="shared" si="38"/>
        <v>9721.0224772807378</v>
      </c>
      <c r="F242" s="79">
        <f t="shared" si="38"/>
        <v>6677.2988324810649</v>
      </c>
      <c r="G242" s="79">
        <f t="shared" si="38"/>
        <v>5178.4372162424988</v>
      </c>
      <c r="H242" s="79">
        <f t="shared" si="38"/>
        <v>4269.6163696795738</v>
      </c>
      <c r="I242" s="79">
        <f t="shared" si="38"/>
        <v>3665.7540891078875</v>
      </c>
      <c r="J242" s="79">
        <f t="shared" si="38"/>
        <v>3236.1462492305131</v>
      </c>
      <c r="K242" s="79">
        <f t="shared" si="39"/>
        <v>2915.4396235182739</v>
      </c>
      <c r="L242" s="79">
        <f t="shared" si="36"/>
        <v>2667.32584883348</v>
      </c>
      <c r="M242" s="79">
        <f t="shared" si="37"/>
        <v>2470.0190137150048</v>
      </c>
      <c r="N242" s="83"/>
      <c r="O242" s="84"/>
      <c r="P242" s="84"/>
      <c r="Q242" s="84"/>
      <c r="R242" s="85"/>
      <c r="S242" s="21"/>
    </row>
    <row r="243" spans="2:19" ht="15.5">
      <c r="B243" s="18"/>
      <c r="C243" s="92">
        <v>220000</v>
      </c>
      <c r="D243" s="93">
        <f t="shared" si="35"/>
        <v>0</v>
      </c>
      <c r="E243" s="79">
        <f t="shared" si="38"/>
        <v>9765.410707770603</v>
      </c>
      <c r="F243" s="79">
        <f t="shared" si="38"/>
        <v>6707.7887814878277</v>
      </c>
      <c r="G243" s="79">
        <f t="shared" si="38"/>
        <v>5202.0830482801357</v>
      </c>
      <c r="H243" s="79">
        <f t="shared" si="38"/>
        <v>4289.1123348379278</v>
      </c>
      <c r="I243" s="79">
        <f t="shared" si="38"/>
        <v>3682.4926922544987</v>
      </c>
      <c r="J243" s="79">
        <f t="shared" si="38"/>
        <v>3250.923172742981</v>
      </c>
      <c r="K243" s="79">
        <f t="shared" si="39"/>
        <v>2928.7521332147044</v>
      </c>
      <c r="L243" s="79">
        <f t="shared" si="36"/>
        <v>2679.5054189194775</v>
      </c>
      <c r="M243" s="79">
        <f t="shared" si="37"/>
        <v>2481.2976393484064</v>
      </c>
      <c r="N243" s="88"/>
      <c r="O243" s="89"/>
      <c r="P243" s="89"/>
      <c r="Q243" s="89"/>
      <c r="R243" s="90"/>
      <c r="S243" s="21"/>
    </row>
    <row r="244" spans="2:19" ht="15.5" hidden="1">
      <c r="B244" s="18"/>
      <c r="C244" s="92">
        <v>221000</v>
      </c>
      <c r="D244" s="93">
        <f t="shared" si="35"/>
        <v>0</v>
      </c>
      <c r="E244" s="79">
        <f t="shared" si="38"/>
        <v>9809.7989382604701</v>
      </c>
      <c r="F244" s="79">
        <f t="shared" si="38"/>
        <v>6738.2787304945905</v>
      </c>
      <c r="G244" s="79">
        <f t="shared" si="38"/>
        <v>5225.7288803177726</v>
      </c>
      <c r="H244" s="79">
        <f t="shared" si="38"/>
        <v>4308.6082999962828</v>
      </c>
      <c r="I244" s="79">
        <f t="shared" si="38"/>
        <v>3699.2312954011104</v>
      </c>
      <c r="J244" s="79">
        <f t="shared" si="38"/>
        <v>3265.7000962554494</v>
      </c>
      <c r="K244" s="79">
        <f t="shared" si="39"/>
        <v>2942.0646429111343</v>
      </c>
      <c r="L244" s="79">
        <f t="shared" si="36"/>
        <v>2691.684989005475</v>
      </c>
      <c r="M244" s="79">
        <f t="shared" si="37"/>
        <v>2492.5762649818084</v>
      </c>
      <c r="N244" s="83"/>
      <c r="O244" s="84"/>
      <c r="P244" s="84"/>
      <c r="Q244" s="84"/>
      <c r="R244" s="85"/>
      <c r="S244" s="21"/>
    </row>
    <row r="245" spans="2:19" ht="15.5" hidden="1">
      <c r="B245" s="18"/>
      <c r="C245" s="92">
        <v>222000</v>
      </c>
      <c r="D245" s="93">
        <f t="shared" si="35"/>
        <v>0</v>
      </c>
      <c r="E245" s="79">
        <f t="shared" si="38"/>
        <v>9854.1871687503372</v>
      </c>
      <c r="F245" s="79">
        <f t="shared" si="38"/>
        <v>6768.7686795013533</v>
      </c>
      <c r="G245" s="79">
        <f t="shared" si="38"/>
        <v>5249.3747123554094</v>
      </c>
      <c r="H245" s="79">
        <f t="shared" si="38"/>
        <v>4328.1042651546368</v>
      </c>
      <c r="I245" s="79">
        <f t="shared" si="38"/>
        <v>3715.9698985477216</v>
      </c>
      <c r="J245" s="79">
        <f t="shared" si="38"/>
        <v>3280.4770197679172</v>
      </c>
      <c r="K245" s="79">
        <f t="shared" si="39"/>
        <v>2955.3771526075652</v>
      </c>
      <c r="L245" s="79">
        <f t="shared" si="36"/>
        <v>2703.864559091473</v>
      </c>
      <c r="M245" s="79">
        <f t="shared" si="37"/>
        <v>2503.8548906152105</v>
      </c>
      <c r="N245" s="83"/>
      <c r="O245" s="84"/>
      <c r="P245" s="84"/>
      <c r="Q245" s="84"/>
      <c r="R245" s="85"/>
      <c r="S245" s="21"/>
    </row>
    <row r="246" spans="2:19" ht="15.5" hidden="1">
      <c r="B246" s="18"/>
      <c r="C246" s="92">
        <v>223000</v>
      </c>
      <c r="D246" s="93">
        <f t="shared" si="35"/>
        <v>0</v>
      </c>
      <c r="E246" s="79">
        <f t="shared" si="38"/>
        <v>9898.5753992402024</v>
      </c>
      <c r="F246" s="79">
        <f t="shared" si="38"/>
        <v>6799.258628508117</v>
      </c>
      <c r="G246" s="79">
        <f t="shared" si="38"/>
        <v>5273.0205443930463</v>
      </c>
      <c r="H246" s="79">
        <f t="shared" si="38"/>
        <v>4347.6002303129908</v>
      </c>
      <c r="I246" s="79">
        <f t="shared" si="38"/>
        <v>3732.7085016943329</v>
      </c>
      <c r="J246" s="79">
        <f t="shared" si="38"/>
        <v>3295.2539432803856</v>
      </c>
      <c r="K246" s="79">
        <f t="shared" si="39"/>
        <v>2968.6896623039956</v>
      </c>
      <c r="L246" s="79">
        <f t="shared" si="36"/>
        <v>2716.0441291774705</v>
      </c>
      <c r="M246" s="79">
        <f t="shared" si="37"/>
        <v>2515.1335162486121</v>
      </c>
      <c r="N246" s="83"/>
      <c r="O246" s="84"/>
      <c r="P246" s="84"/>
      <c r="Q246" s="84"/>
      <c r="R246" s="85"/>
      <c r="S246" s="21"/>
    </row>
    <row r="247" spans="2:19" ht="15.5" hidden="1">
      <c r="B247" s="18"/>
      <c r="C247" s="92">
        <v>224000</v>
      </c>
      <c r="D247" s="93">
        <f t="shared" si="35"/>
        <v>0</v>
      </c>
      <c r="E247" s="79">
        <f t="shared" si="38"/>
        <v>9942.9636297300694</v>
      </c>
      <c r="F247" s="79">
        <f t="shared" si="38"/>
        <v>6829.7485775148798</v>
      </c>
      <c r="G247" s="79">
        <f t="shared" si="38"/>
        <v>5296.6663764306841</v>
      </c>
      <c r="H247" s="79">
        <f t="shared" si="38"/>
        <v>4367.0961954713448</v>
      </c>
      <c r="I247" s="79">
        <f t="shared" si="38"/>
        <v>3749.4471048409441</v>
      </c>
      <c r="J247" s="79">
        <f t="shared" si="38"/>
        <v>3310.0308667928534</v>
      </c>
      <c r="K247" s="79">
        <f t="shared" si="39"/>
        <v>2982.0021720004256</v>
      </c>
      <c r="L247" s="79">
        <f t="shared" si="36"/>
        <v>2728.2236992634685</v>
      </c>
      <c r="M247" s="79">
        <f t="shared" si="37"/>
        <v>2526.4121418820141</v>
      </c>
      <c r="N247" s="83"/>
      <c r="O247" s="84"/>
      <c r="P247" s="84"/>
      <c r="Q247" s="84"/>
      <c r="R247" s="85"/>
      <c r="S247" s="21"/>
    </row>
    <row r="248" spans="2:19" ht="15.5">
      <c r="B248" s="18"/>
      <c r="C248" s="86">
        <v>225000</v>
      </c>
      <c r="D248" s="87">
        <f t="shared" si="35"/>
        <v>0</v>
      </c>
      <c r="E248" s="87">
        <f t="shared" si="38"/>
        <v>9987.3518602199365</v>
      </c>
      <c r="F248" s="87">
        <f t="shared" si="38"/>
        <v>6860.2385265216426</v>
      </c>
      <c r="G248" s="87">
        <f t="shared" si="38"/>
        <v>5320.3122084683209</v>
      </c>
      <c r="H248" s="87">
        <f t="shared" si="38"/>
        <v>4386.5921606296997</v>
      </c>
      <c r="I248" s="87">
        <f t="shared" si="38"/>
        <v>3766.1857079875554</v>
      </c>
      <c r="J248" s="87">
        <f t="shared" si="38"/>
        <v>3324.8077903053218</v>
      </c>
      <c r="K248" s="87">
        <f t="shared" si="39"/>
        <v>2995.3146816968565</v>
      </c>
      <c r="L248" s="87">
        <f t="shared" si="36"/>
        <v>2740.4032693494655</v>
      </c>
      <c r="M248" s="87">
        <f t="shared" si="37"/>
        <v>2537.6907675154157</v>
      </c>
      <c r="N248" s="88"/>
      <c r="O248" s="89"/>
      <c r="P248" s="89"/>
      <c r="Q248" s="89"/>
      <c r="R248" s="90"/>
      <c r="S248" s="21"/>
    </row>
    <row r="249" spans="2:19" ht="17.5" hidden="1" customHeight="1">
      <c r="B249" s="18"/>
      <c r="C249" s="92">
        <v>226000</v>
      </c>
      <c r="D249" s="93">
        <f t="shared" si="35"/>
        <v>0</v>
      </c>
      <c r="E249" s="79">
        <f t="shared" si="38"/>
        <v>10031.740090709802</v>
      </c>
      <c r="F249" s="79">
        <f t="shared" si="38"/>
        <v>6890.7284755284054</v>
      </c>
      <c r="G249" s="79">
        <f t="shared" si="38"/>
        <v>5343.9580405059578</v>
      </c>
      <c r="H249" s="79">
        <f t="shared" si="38"/>
        <v>4406.0881257880537</v>
      </c>
      <c r="I249" s="79">
        <f t="shared" si="38"/>
        <v>3782.9243111341671</v>
      </c>
      <c r="J249" s="79">
        <f t="shared" si="38"/>
        <v>3339.5847138177896</v>
      </c>
      <c r="K249" s="79">
        <f t="shared" si="39"/>
        <v>3008.6271913932869</v>
      </c>
      <c r="L249" s="79">
        <f t="shared" si="36"/>
        <v>2752.5828394354635</v>
      </c>
      <c r="M249" s="79">
        <f t="shared" si="37"/>
        <v>2548.9693931488173</v>
      </c>
      <c r="N249" s="83"/>
      <c r="O249" s="84"/>
      <c r="P249" s="84"/>
      <c r="Q249" s="84"/>
      <c r="R249" s="85"/>
      <c r="S249" s="21"/>
    </row>
    <row r="250" spans="2:19" ht="15.5" hidden="1">
      <c r="B250" s="18"/>
      <c r="C250" s="92">
        <v>227000</v>
      </c>
      <c r="D250" s="93">
        <f t="shared" si="35"/>
        <v>0</v>
      </c>
      <c r="E250" s="79">
        <f t="shared" si="38"/>
        <v>10076.128321199669</v>
      </c>
      <c r="F250" s="79">
        <f t="shared" si="38"/>
        <v>6921.2184245351673</v>
      </c>
      <c r="G250" s="79">
        <f t="shared" si="38"/>
        <v>5367.6038725435947</v>
      </c>
      <c r="H250" s="79">
        <f t="shared" si="38"/>
        <v>4425.5840909464077</v>
      </c>
      <c r="I250" s="79">
        <f t="shared" si="38"/>
        <v>3799.6629142807783</v>
      </c>
      <c r="J250" s="79">
        <f t="shared" si="38"/>
        <v>3354.361637330258</v>
      </c>
      <c r="K250" s="79">
        <f t="shared" si="39"/>
        <v>3021.9397010897178</v>
      </c>
      <c r="L250" s="79">
        <f t="shared" si="36"/>
        <v>2764.762409521461</v>
      </c>
      <c r="M250" s="79">
        <f t="shared" si="37"/>
        <v>2560.2480187822193</v>
      </c>
      <c r="N250" s="83"/>
      <c r="O250" s="84"/>
      <c r="P250" s="84"/>
      <c r="Q250" s="84"/>
      <c r="R250" s="85"/>
      <c r="S250" s="21"/>
    </row>
    <row r="251" spans="2:19" ht="15.5" hidden="1">
      <c r="B251" s="18"/>
      <c r="C251" s="92">
        <v>228000</v>
      </c>
      <c r="D251" s="93">
        <f t="shared" si="35"/>
        <v>0</v>
      </c>
      <c r="E251" s="79">
        <f t="shared" si="38"/>
        <v>10120.516551689536</v>
      </c>
      <c r="F251" s="79">
        <f t="shared" si="38"/>
        <v>6951.7083735419301</v>
      </c>
      <c r="G251" s="79">
        <f t="shared" si="38"/>
        <v>5391.2497045812315</v>
      </c>
      <c r="H251" s="79">
        <f t="shared" si="38"/>
        <v>4445.0800561047618</v>
      </c>
      <c r="I251" s="79">
        <f t="shared" si="38"/>
        <v>3816.4015174273895</v>
      </c>
      <c r="J251" s="79">
        <f t="shared" si="38"/>
        <v>3369.1385608427258</v>
      </c>
      <c r="K251" s="79">
        <f t="shared" si="39"/>
        <v>3035.2522107861478</v>
      </c>
      <c r="L251" s="79">
        <f t="shared" si="36"/>
        <v>2776.9419796074585</v>
      </c>
      <c r="M251" s="79">
        <f t="shared" si="37"/>
        <v>2571.5266444156209</v>
      </c>
      <c r="N251" s="83"/>
      <c r="O251" s="84"/>
      <c r="P251" s="84"/>
      <c r="Q251" s="84"/>
      <c r="R251" s="85"/>
      <c r="S251" s="21"/>
    </row>
    <row r="252" spans="2:19" ht="15.5" hidden="1">
      <c r="B252" s="18"/>
      <c r="C252" s="92">
        <v>229000</v>
      </c>
      <c r="D252" s="93">
        <f t="shared" si="35"/>
        <v>0</v>
      </c>
      <c r="E252" s="79">
        <f t="shared" si="38"/>
        <v>10164.904782179401</v>
      </c>
      <c r="F252" s="79">
        <f t="shared" si="38"/>
        <v>6982.1983225486929</v>
      </c>
      <c r="G252" s="79">
        <f t="shared" si="38"/>
        <v>5414.8955366188684</v>
      </c>
      <c r="H252" s="79">
        <f t="shared" si="38"/>
        <v>4464.5760212631167</v>
      </c>
      <c r="I252" s="79">
        <f t="shared" si="38"/>
        <v>3833.1401205740008</v>
      </c>
      <c r="J252" s="79">
        <f t="shared" si="38"/>
        <v>3383.9154843551942</v>
      </c>
      <c r="K252" s="79">
        <f t="shared" si="39"/>
        <v>3048.5647204825782</v>
      </c>
      <c r="L252" s="79">
        <f t="shared" si="36"/>
        <v>2789.1215496934565</v>
      </c>
      <c r="M252" s="79">
        <f t="shared" si="37"/>
        <v>2582.805270049023</v>
      </c>
      <c r="N252" s="83"/>
      <c r="O252" s="84"/>
      <c r="P252" s="84"/>
      <c r="Q252" s="84"/>
      <c r="R252" s="85"/>
      <c r="S252" s="21"/>
    </row>
    <row r="253" spans="2:19" ht="15.5">
      <c r="B253" s="18"/>
      <c r="C253" s="92">
        <v>230000</v>
      </c>
      <c r="D253" s="93">
        <f t="shared" si="35"/>
        <v>0</v>
      </c>
      <c r="E253" s="79">
        <f t="shared" si="38"/>
        <v>10209.293012669268</v>
      </c>
      <c r="F253" s="79">
        <f t="shared" si="38"/>
        <v>7012.6882715554557</v>
      </c>
      <c r="G253" s="79">
        <f t="shared" si="38"/>
        <v>5438.5413686565053</v>
      </c>
      <c r="H253" s="79">
        <f t="shared" si="38"/>
        <v>4484.0719864214707</v>
      </c>
      <c r="I253" s="79">
        <f t="shared" si="38"/>
        <v>3849.8787237206125</v>
      </c>
      <c r="J253" s="79">
        <f t="shared" si="38"/>
        <v>3398.692407867662</v>
      </c>
      <c r="K253" s="79">
        <f t="shared" si="39"/>
        <v>3061.8772301790091</v>
      </c>
      <c r="L253" s="79">
        <f t="shared" si="36"/>
        <v>2801.301119779454</v>
      </c>
      <c r="M253" s="79">
        <f t="shared" si="37"/>
        <v>2594.083895682425</v>
      </c>
      <c r="N253" s="88"/>
      <c r="O253" s="89"/>
      <c r="P253" s="89"/>
      <c r="Q253" s="89"/>
      <c r="R253" s="90"/>
      <c r="S253" s="21"/>
    </row>
    <row r="254" spans="2:19" ht="15.5" hidden="1">
      <c r="B254" s="18"/>
      <c r="C254" s="92">
        <v>231000</v>
      </c>
      <c r="D254" s="93">
        <f t="shared" si="35"/>
        <v>0</v>
      </c>
      <c r="E254" s="79">
        <f t="shared" si="38"/>
        <v>10253.681243159135</v>
      </c>
      <c r="F254" s="79">
        <f t="shared" si="38"/>
        <v>7043.1782205622194</v>
      </c>
      <c r="G254" s="79">
        <f t="shared" si="38"/>
        <v>5462.1872006941421</v>
      </c>
      <c r="H254" s="79">
        <f t="shared" si="38"/>
        <v>4503.5679515798247</v>
      </c>
      <c r="I254" s="79">
        <f t="shared" si="38"/>
        <v>3866.6173268672237</v>
      </c>
      <c r="J254" s="79">
        <f t="shared" si="38"/>
        <v>3413.4693313801304</v>
      </c>
      <c r="K254" s="79">
        <f t="shared" si="39"/>
        <v>3075.1897398754395</v>
      </c>
      <c r="L254" s="79">
        <f t="shared" si="36"/>
        <v>2813.4806898654515</v>
      </c>
      <c r="M254" s="79">
        <f t="shared" si="37"/>
        <v>2605.3625213158266</v>
      </c>
      <c r="N254" s="83"/>
      <c r="O254" s="84"/>
      <c r="P254" s="84"/>
      <c r="Q254" s="84"/>
      <c r="R254" s="85"/>
      <c r="S254" s="21"/>
    </row>
    <row r="255" spans="2:19" ht="15.5" hidden="1">
      <c r="B255" s="18"/>
      <c r="C255" s="92">
        <v>232000</v>
      </c>
      <c r="D255" s="93">
        <f t="shared" si="35"/>
        <v>0</v>
      </c>
      <c r="E255" s="79">
        <f t="shared" si="38"/>
        <v>10298.069473649</v>
      </c>
      <c r="F255" s="79">
        <f t="shared" si="38"/>
        <v>7073.6681695689822</v>
      </c>
      <c r="G255" s="79">
        <f t="shared" si="38"/>
        <v>5485.833032731779</v>
      </c>
      <c r="H255" s="79">
        <f t="shared" si="38"/>
        <v>4523.0639167381787</v>
      </c>
      <c r="I255" s="79">
        <f t="shared" si="38"/>
        <v>3883.3559300138349</v>
      </c>
      <c r="J255" s="79">
        <f t="shared" si="38"/>
        <v>3428.2462548925982</v>
      </c>
      <c r="K255" s="79">
        <f t="shared" si="39"/>
        <v>3088.5022495718704</v>
      </c>
      <c r="L255" s="79">
        <f t="shared" si="36"/>
        <v>2825.660259951449</v>
      </c>
      <c r="M255" s="79">
        <f t="shared" si="37"/>
        <v>2616.6411469492286</v>
      </c>
      <c r="N255" s="83"/>
      <c r="O255" s="84"/>
      <c r="P255" s="84"/>
      <c r="Q255" s="84"/>
      <c r="R255" s="85"/>
      <c r="S255" s="21"/>
    </row>
    <row r="256" spans="2:19" ht="15.5" hidden="1">
      <c r="B256" s="18"/>
      <c r="C256" s="92">
        <v>233000</v>
      </c>
      <c r="D256" s="93">
        <f t="shared" si="35"/>
        <v>0</v>
      </c>
      <c r="E256" s="79">
        <f t="shared" si="38"/>
        <v>10342.457704138867</v>
      </c>
      <c r="F256" s="79">
        <f t="shared" si="38"/>
        <v>7104.158118575745</v>
      </c>
      <c r="G256" s="79">
        <f t="shared" si="38"/>
        <v>5509.4788647694168</v>
      </c>
      <c r="H256" s="79">
        <f t="shared" si="38"/>
        <v>4542.5598818965327</v>
      </c>
      <c r="I256" s="79">
        <f t="shared" si="38"/>
        <v>3900.0945331604462</v>
      </c>
      <c r="J256" s="79">
        <f t="shared" si="38"/>
        <v>3443.0231784050666</v>
      </c>
      <c r="K256" s="79">
        <f t="shared" si="39"/>
        <v>3101.8147592683003</v>
      </c>
      <c r="L256" s="79">
        <f t="shared" si="36"/>
        <v>2837.839830037447</v>
      </c>
      <c r="M256" s="79">
        <f t="shared" si="37"/>
        <v>2627.9197725826302</v>
      </c>
      <c r="N256" s="83"/>
      <c r="O256" s="84"/>
      <c r="P256" s="84"/>
      <c r="Q256" s="84"/>
      <c r="R256" s="85"/>
      <c r="S256" s="21"/>
    </row>
    <row r="257" spans="2:19" ht="15.5" hidden="1">
      <c r="B257" s="18"/>
      <c r="C257" s="92">
        <v>234000</v>
      </c>
      <c r="D257" s="93">
        <f t="shared" si="35"/>
        <v>0</v>
      </c>
      <c r="E257" s="79">
        <f t="shared" si="38"/>
        <v>10386.845934628733</v>
      </c>
      <c r="F257" s="79">
        <f t="shared" si="38"/>
        <v>7134.6480675825078</v>
      </c>
      <c r="G257" s="79">
        <f t="shared" si="38"/>
        <v>5533.1246968070536</v>
      </c>
      <c r="H257" s="79">
        <f t="shared" si="38"/>
        <v>4562.0558470548876</v>
      </c>
      <c r="I257" s="79">
        <f t="shared" si="38"/>
        <v>3916.8331363070579</v>
      </c>
      <c r="J257" s="79">
        <f t="shared" si="38"/>
        <v>3457.800101917534</v>
      </c>
      <c r="K257" s="79">
        <f t="shared" si="39"/>
        <v>3115.1272689647308</v>
      </c>
      <c r="L257" s="79">
        <f t="shared" si="36"/>
        <v>2850.0194001234445</v>
      </c>
      <c r="M257" s="79">
        <f t="shared" si="37"/>
        <v>2639.1983982160323</v>
      </c>
      <c r="N257" s="83"/>
      <c r="O257" s="84"/>
      <c r="P257" s="84"/>
      <c r="Q257" s="84"/>
      <c r="R257" s="85"/>
      <c r="S257" s="21"/>
    </row>
    <row r="258" spans="2:19" ht="15.5">
      <c r="B258" s="18"/>
      <c r="C258" s="86">
        <v>235000</v>
      </c>
      <c r="D258" s="87">
        <f t="shared" si="35"/>
        <v>0</v>
      </c>
      <c r="E258" s="87">
        <f t="shared" si="38"/>
        <v>10431.2341651186</v>
      </c>
      <c r="F258" s="87">
        <f t="shared" si="38"/>
        <v>7165.1380165892706</v>
      </c>
      <c r="G258" s="87">
        <f t="shared" si="38"/>
        <v>5556.7705288446905</v>
      </c>
      <c r="H258" s="87">
        <f t="shared" si="38"/>
        <v>4581.5518122132416</v>
      </c>
      <c r="I258" s="87">
        <f t="shared" si="38"/>
        <v>3933.5717394536691</v>
      </c>
      <c r="J258" s="87">
        <f t="shared" si="38"/>
        <v>3472.5770254300023</v>
      </c>
      <c r="K258" s="87">
        <f t="shared" si="39"/>
        <v>3128.4397786611617</v>
      </c>
      <c r="L258" s="87">
        <f t="shared" si="36"/>
        <v>2862.198970209442</v>
      </c>
      <c r="M258" s="87">
        <f t="shared" si="37"/>
        <v>2650.4770238494343</v>
      </c>
      <c r="N258" s="88"/>
      <c r="O258" s="89"/>
      <c r="P258" s="89"/>
      <c r="Q258" s="89"/>
      <c r="R258" s="90"/>
      <c r="S258" s="21"/>
    </row>
    <row r="259" spans="2:19" ht="15.5" hidden="1">
      <c r="B259" s="18"/>
      <c r="C259" s="92">
        <v>236000</v>
      </c>
      <c r="D259" s="93">
        <f t="shared" si="35"/>
        <v>0</v>
      </c>
      <c r="E259" s="79">
        <f t="shared" si="38"/>
        <v>10475.622395608467</v>
      </c>
      <c r="F259" s="79">
        <f t="shared" si="38"/>
        <v>7195.6279655960334</v>
      </c>
      <c r="G259" s="79">
        <f t="shared" si="38"/>
        <v>5580.4163608823274</v>
      </c>
      <c r="H259" s="79">
        <f t="shared" si="38"/>
        <v>4601.0477773715957</v>
      </c>
      <c r="I259" s="79">
        <f t="shared" si="38"/>
        <v>3950.3103426002804</v>
      </c>
      <c r="J259" s="79">
        <f t="shared" si="38"/>
        <v>3487.3539489424702</v>
      </c>
      <c r="K259" s="79">
        <f t="shared" si="39"/>
        <v>3141.7522883575916</v>
      </c>
      <c r="L259" s="79">
        <f t="shared" si="36"/>
        <v>2874.3785402954395</v>
      </c>
      <c r="M259" s="79">
        <f t="shared" si="37"/>
        <v>2661.7556494828359</v>
      </c>
      <c r="N259" s="83"/>
      <c r="O259" s="84"/>
      <c r="P259" s="84"/>
      <c r="Q259" s="84"/>
      <c r="R259" s="85"/>
      <c r="S259" s="21"/>
    </row>
    <row r="260" spans="2:19" ht="15.5" hidden="1">
      <c r="B260" s="18"/>
      <c r="C260" s="92">
        <v>237000</v>
      </c>
      <c r="D260" s="93">
        <f t="shared" si="35"/>
        <v>0</v>
      </c>
      <c r="E260" s="79">
        <f t="shared" si="38"/>
        <v>10520.010626098332</v>
      </c>
      <c r="F260" s="79">
        <f t="shared" si="38"/>
        <v>7226.1179146027962</v>
      </c>
      <c r="G260" s="79">
        <f t="shared" si="38"/>
        <v>5604.0621929199651</v>
      </c>
      <c r="H260" s="79">
        <f t="shared" si="38"/>
        <v>4620.5437425299497</v>
      </c>
      <c r="I260" s="79">
        <f t="shared" si="38"/>
        <v>3967.0489457468916</v>
      </c>
      <c r="J260" s="79">
        <f t="shared" si="38"/>
        <v>3502.1308724549385</v>
      </c>
      <c r="K260" s="79">
        <f t="shared" si="39"/>
        <v>3155.064798054022</v>
      </c>
      <c r="L260" s="79">
        <f t="shared" si="36"/>
        <v>2886.5581103814375</v>
      </c>
      <c r="M260" s="79">
        <f t="shared" si="37"/>
        <v>2673.0342751162379</v>
      </c>
      <c r="N260" s="83"/>
      <c r="O260" s="84"/>
      <c r="P260" s="84"/>
      <c r="Q260" s="84"/>
      <c r="R260" s="85"/>
      <c r="S260" s="21"/>
    </row>
    <row r="261" spans="2:19" ht="15.5" hidden="1">
      <c r="B261" s="18"/>
      <c r="C261" s="92">
        <v>238000</v>
      </c>
      <c r="D261" s="93">
        <f t="shared" si="35"/>
        <v>0</v>
      </c>
      <c r="E261" s="79">
        <f t="shared" si="38"/>
        <v>10564.398856588199</v>
      </c>
      <c r="F261" s="79">
        <f t="shared" si="38"/>
        <v>7256.607863609559</v>
      </c>
      <c r="G261" s="79">
        <f t="shared" si="38"/>
        <v>5627.7080249576011</v>
      </c>
      <c r="H261" s="79">
        <f t="shared" si="38"/>
        <v>4640.0397076883046</v>
      </c>
      <c r="I261" s="79">
        <f t="shared" si="38"/>
        <v>3983.7875488935028</v>
      </c>
      <c r="J261" s="79">
        <f t="shared" si="38"/>
        <v>3516.9077959674064</v>
      </c>
      <c r="K261" s="79">
        <f t="shared" si="39"/>
        <v>3168.3773077504529</v>
      </c>
      <c r="L261" s="79">
        <f t="shared" si="36"/>
        <v>2898.7376804674354</v>
      </c>
      <c r="M261" s="79">
        <f t="shared" si="37"/>
        <v>2684.3129007496395</v>
      </c>
      <c r="N261" s="83"/>
      <c r="O261" s="84"/>
      <c r="P261" s="84"/>
      <c r="Q261" s="84"/>
      <c r="R261" s="85"/>
      <c r="S261" s="21"/>
    </row>
    <row r="262" spans="2:19" ht="15.5" hidden="1">
      <c r="B262" s="18"/>
      <c r="C262" s="92">
        <v>239000</v>
      </c>
      <c r="D262" s="93">
        <f t="shared" si="35"/>
        <v>0</v>
      </c>
      <c r="E262" s="79">
        <f t="shared" si="38"/>
        <v>10608.787087078064</v>
      </c>
      <c r="F262" s="79">
        <f t="shared" si="38"/>
        <v>7287.0978126163227</v>
      </c>
      <c r="G262" s="79">
        <f t="shared" si="38"/>
        <v>5651.3538569952389</v>
      </c>
      <c r="H262" s="79">
        <f t="shared" si="38"/>
        <v>4659.5356728466586</v>
      </c>
      <c r="I262" s="79">
        <f t="shared" si="38"/>
        <v>4000.5261520401145</v>
      </c>
      <c r="J262" s="79">
        <f t="shared" si="38"/>
        <v>3531.6847194798747</v>
      </c>
      <c r="K262" s="79">
        <f t="shared" si="39"/>
        <v>3181.6898174468829</v>
      </c>
      <c r="L262" s="79">
        <f t="shared" si="36"/>
        <v>2910.9172505534325</v>
      </c>
      <c r="M262" s="79">
        <f t="shared" si="37"/>
        <v>2695.5915263830416</v>
      </c>
      <c r="N262" s="83"/>
      <c r="O262" s="84"/>
      <c r="P262" s="84"/>
      <c r="Q262" s="84"/>
      <c r="R262" s="85"/>
      <c r="S262" s="21"/>
    </row>
    <row r="263" spans="2:19" ht="15.5">
      <c r="B263" s="18"/>
      <c r="C263" s="92">
        <v>240000</v>
      </c>
      <c r="D263" s="93">
        <f t="shared" si="35"/>
        <v>0</v>
      </c>
      <c r="E263" s="79">
        <f t="shared" si="38"/>
        <v>10653.175317567931</v>
      </c>
      <c r="F263" s="79">
        <f t="shared" si="38"/>
        <v>7317.5877616230855</v>
      </c>
      <c r="G263" s="79">
        <f t="shared" si="38"/>
        <v>5674.9996890328748</v>
      </c>
      <c r="H263" s="79">
        <f t="shared" si="38"/>
        <v>4679.0316380050126</v>
      </c>
      <c r="I263" s="79">
        <f t="shared" si="38"/>
        <v>4017.2647551867258</v>
      </c>
      <c r="J263" s="79">
        <f t="shared" si="38"/>
        <v>3546.4616429923426</v>
      </c>
      <c r="K263" s="79">
        <f t="shared" si="39"/>
        <v>3195.0023271433138</v>
      </c>
      <c r="L263" s="79">
        <f t="shared" si="36"/>
        <v>2923.09682063943</v>
      </c>
      <c r="M263" s="79">
        <f t="shared" si="37"/>
        <v>2706.8701520164436</v>
      </c>
      <c r="N263" s="88"/>
      <c r="O263" s="89"/>
      <c r="P263" s="89"/>
      <c r="Q263" s="89"/>
      <c r="R263" s="90"/>
      <c r="S263" s="21"/>
    </row>
    <row r="264" spans="2:19" ht="15.5" hidden="1">
      <c r="B264" s="18"/>
      <c r="C264" s="78">
        <v>241000</v>
      </c>
      <c r="D264" s="79">
        <f t="shared" si="35"/>
        <v>0</v>
      </c>
      <c r="E264" s="79">
        <f t="shared" si="38"/>
        <v>10697.563548057798</v>
      </c>
      <c r="F264" s="79">
        <f t="shared" si="38"/>
        <v>7348.0777106298483</v>
      </c>
      <c r="G264" s="79">
        <f t="shared" si="38"/>
        <v>5698.6455210705126</v>
      </c>
      <c r="H264" s="79">
        <f t="shared" si="38"/>
        <v>4698.5276031633666</v>
      </c>
      <c r="I264" s="79">
        <f t="shared" si="38"/>
        <v>4034.003358333337</v>
      </c>
      <c r="J264" s="79">
        <f t="shared" si="38"/>
        <v>3561.2385665048109</v>
      </c>
      <c r="K264" s="79">
        <f t="shared" si="39"/>
        <v>3208.3148368397442</v>
      </c>
      <c r="L264" s="79">
        <f t="shared" si="36"/>
        <v>2935.276390725428</v>
      </c>
      <c r="M264" s="79">
        <f t="shared" si="37"/>
        <v>2718.1487776498452</v>
      </c>
      <c r="N264" s="83"/>
      <c r="O264" s="84"/>
      <c r="P264" s="84"/>
      <c r="Q264" s="84"/>
      <c r="R264" s="85"/>
      <c r="S264" s="21"/>
    </row>
    <row r="265" spans="2:19" ht="15.5" hidden="1">
      <c r="B265" s="18"/>
      <c r="C265" s="78">
        <v>242000</v>
      </c>
      <c r="D265" s="79">
        <f t="shared" si="35"/>
        <v>0</v>
      </c>
      <c r="E265" s="79">
        <f t="shared" si="38"/>
        <v>10741.951778547664</v>
      </c>
      <c r="F265" s="79">
        <f t="shared" si="38"/>
        <v>7378.5676596366111</v>
      </c>
      <c r="G265" s="79">
        <f t="shared" si="38"/>
        <v>5722.2913531081485</v>
      </c>
      <c r="H265" s="79">
        <f t="shared" si="38"/>
        <v>4718.0235683217206</v>
      </c>
      <c r="I265" s="79">
        <f t="shared" si="38"/>
        <v>4050.7419614799483</v>
      </c>
      <c r="J265" s="79">
        <f t="shared" si="38"/>
        <v>3576.0154900172788</v>
      </c>
      <c r="K265" s="79">
        <f t="shared" si="39"/>
        <v>3221.6273465361742</v>
      </c>
      <c r="L265" s="79">
        <f t="shared" si="36"/>
        <v>2947.455960811425</v>
      </c>
      <c r="M265" s="79">
        <f t="shared" si="37"/>
        <v>2729.4274032832473</v>
      </c>
      <c r="N265" s="83"/>
      <c r="O265" s="84"/>
      <c r="P265" s="84"/>
      <c r="Q265" s="84"/>
      <c r="R265" s="85"/>
      <c r="S265" s="21"/>
    </row>
    <row r="266" spans="2:19" ht="15.5" hidden="1">
      <c r="B266" s="18"/>
      <c r="C266" s="78">
        <v>243000</v>
      </c>
      <c r="D266" s="79">
        <f t="shared" si="35"/>
        <v>0</v>
      </c>
      <c r="E266" s="79">
        <f t="shared" si="38"/>
        <v>10786.340009037531</v>
      </c>
      <c r="F266" s="79">
        <f t="shared" si="38"/>
        <v>7409.057608643373</v>
      </c>
      <c r="G266" s="79">
        <f t="shared" si="38"/>
        <v>5745.9371851457863</v>
      </c>
      <c r="H266" s="79">
        <f t="shared" si="38"/>
        <v>4737.5195334800756</v>
      </c>
      <c r="I266" s="79">
        <f t="shared" si="38"/>
        <v>4067.48056462656</v>
      </c>
      <c r="J266" s="79">
        <f t="shared" si="38"/>
        <v>3590.7924135297471</v>
      </c>
      <c r="K266" s="79">
        <f t="shared" si="39"/>
        <v>3234.9398562326051</v>
      </c>
      <c r="L266" s="79">
        <f t="shared" si="36"/>
        <v>2959.635530897423</v>
      </c>
      <c r="M266" s="79">
        <f t="shared" si="37"/>
        <v>2740.7060289166488</v>
      </c>
      <c r="N266" s="83"/>
      <c r="O266" s="84"/>
      <c r="P266" s="84"/>
      <c r="Q266" s="84"/>
      <c r="R266" s="85"/>
      <c r="S266" s="21"/>
    </row>
    <row r="267" spans="2:19" ht="15.5" hidden="1">
      <c r="B267" s="18"/>
      <c r="C267" s="78">
        <v>244000</v>
      </c>
      <c r="D267" s="79">
        <f t="shared" si="35"/>
        <v>0</v>
      </c>
      <c r="E267" s="79">
        <f t="shared" si="38"/>
        <v>10830.728239527398</v>
      </c>
      <c r="F267" s="79">
        <f t="shared" si="38"/>
        <v>7439.5475576501358</v>
      </c>
      <c r="G267" s="79">
        <f t="shared" si="38"/>
        <v>5769.5830171834223</v>
      </c>
      <c r="H267" s="79">
        <f t="shared" si="38"/>
        <v>4757.0154986384296</v>
      </c>
      <c r="I267" s="79">
        <f t="shared" si="38"/>
        <v>4084.2191677731712</v>
      </c>
      <c r="J267" s="79">
        <f t="shared" si="38"/>
        <v>3605.569337042215</v>
      </c>
      <c r="K267" s="79">
        <f t="shared" si="39"/>
        <v>3248.2523659290355</v>
      </c>
      <c r="L267" s="79">
        <f t="shared" si="36"/>
        <v>2971.815100983421</v>
      </c>
      <c r="M267" s="79">
        <f t="shared" si="37"/>
        <v>2751.9846545500509</v>
      </c>
      <c r="N267" s="83"/>
      <c r="O267" s="84"/>
      <c r="P267" s="84"/>
      <c r="Q267" s="84"/>
      <c r="R267" s="85"/>
      <c r="S267" s="21"/>
    </row>
    <row r="268" spans="2:19" ht="15.5">
      <c r="B268" s="18"/>
      <c r="C268" s="86">
        <v>245000</v>
      </c>
      <c r="D268" s="87">
        <f t="shared" si="35"/>
        <v>0</v>
      </c>
      <c r="E268" s="87">
        <f t="shared" si="38"/>
        <v>10875.116470017265</v>
      </c>
      <c r="F268" s="87">
        <f t="shared" si="38"/>
        <v>7470.0375066568986</v>
      </c>
      <c r="G268" s="87">
        <f t="shared" si="38"/>
        <v>5793.22884922106</v>
      </c>
      <c r="H268" s="87">
        <f t="shared" si="38"/>
        <v>4776.5114637967836</v>
      </c>
      <c r="I268" s="87">
        <f t="shared" si="38"/>
        <v>4100.9577709197829</v>
      </c>
      <c r="J268" s="87">
        <f t="shared" si="38"/>
        <v>3620.3462605546833</v>
      </c>
      <c r="K268" s="87">
        <f t="shared" si="39"/>
        <v>3261.5648756254664</v>
      </c>
      <c r="L268" s="87">
        <f t="shared" si="36"/>
        <v>2983.9946710694185</v>
      </c>
      <c r="M268" s="87">
        <f t="shared" si="37"/>
        <v>2763.2632801834529</v>
      </c>
      <c r="N268" s="88"/>
      <c r="O268" s="89"/>
      <c r="P268" s="89"/>
      <c r="Q268" s="89"/>
      <c r="R268" s="90"/>
      <c r="S268" s="21"/>
    </row>
    <row r="269" spans="2:19" ht="15.5" hidden="1">
      <c r="B269" s="18"/>
      <c r="C269" s="78">
        <v>246000</v>
      </c>
      <c r="D269" s="79">
        <f t="shared" si="35"/>
        <v>0</v>
      </c>
      <c r="E269" s="79">
        <f t="shared" si="38"/>
        <v>10919.50470050713</v>
      </c>
      <c r="F269" s="79">
        <f t="shared" si="38"/>
        <v>7500.5274556636614</v>
      </c>
      <c r="G269" s="79">
        <f t="shared" ref="E269:J311" si="40">PMT(G$11,G$6,$C269*(-1))</f>
        <v>5816.8746812586978</v>
      </c>
      <c r="H269" s="79">
        <f t="shared" si="40"/>
        <v>4796.0074289551376</v>
      </c>
      <c r="I269" s="79">
        <f t="shared" si="40"/>
        <v>4117.6963740663941</v>
      </c>
      <c r="J269" s="79">
        <f t="shared" si="40"/>
        <v>3635.1231840671512</v>
      </c>
      <c r="K269" s="79">
        <f t="shared" si="39"/>
        <v>3274.8773853218963</v>
      </c>
      <c r="L269" s="79">
        <f t="shared" si="36"/>
        <v>2996.1742411554155</v>
      </c>
      <c r="M269" s="79">
        <f t="shared" si="37"/>
        <v>2774.5419058168545</v>
      </c>
      <c r="N269" s="83"/>
      <c r="O269" s="84"/>
      <c r="P269" s="84"/>
      <c r="Q269" s="84"/>
      <c r="R269" s="85"/>
      <c r="S269" s="21"/>
    </row>
    <row r="270" spans="2:19" ht="15.5" hidden="1">
      <c r="B270" s="18"/>
      <c r="C270" s="78">
        <v>247000</v>
      </c>
      <c r="D270" s="79">
        <f t="shared" si="35"/>
        <v>0</v>
      </c>
      <c r="E270" s="79">
        <f t="shared" si="40"/>
        <v>10963.892930996995</v>
      </c>
      <c r="F270" s="79">
        <f t="shared" si="40"/>
        <v>7531.0174046704251</v>
      </c>
      <c r="G270" s="79">
        <f t="shared" si="40"/>
        <v>5840.5205132963338</v>
      </c>
      <c r="H270" s="79">
        <f t="shared" si="40"/>
        <v>4815.5033941134925</v>
      </c>
      <c r="I270" s="79">
        <f t="shared" si="40"/>
        <v>4134.4349772130054</v>
      </c>
      <c r="J270" s="79">
        <f t="shared" si="40"/>
        <v>3649.9001075796195</v>
      </c>
      <c r="K270" s="79">
        <f t="shared" si="39"/>
        <v>3288.1898950183268</v>
      </c>
      <c r="L270" s="79">
        <f t="shared" si="36"/>
        <v>3008.3538112414135</v>
      </c>
      <c r="M270" s="79">
        <f t="shared" si="37"/>
        <v>2785.8205314502566</v>
      </c>
      <c r="N270" s="83"/>
      <c r="O270" s="84"/>
      <c r="P270" s="84"/>
      <c r="Q270" s="84"/>
      <c r="R270" s="85"/>
      <c r="S270" s="21"/>
    </row>
    <row r="271" spans="2:19" ht="15.5" hidden="1">
      <c r="B271" s="18"/>
      <c r="C271" s="78">
        <v>248000</v>
      </c>
      <c r="D271" s="79">
        <f t="shared" si="35"/>
        <v>0</v>
      </c>
      <c r="E271" s="79">
        <f t="shared" si="40"/>
        <v>11008.281161486862</v>
      </c>
      <c r="F271" s="79">
        <f t="shared" si="40"/>
        <v>7561.5073536771879</v>
      </c>
      <c r="G271" s="79">
        <f t="shared" si="40"/>
        <v>5864.1663453339715</v>
      </c>
      <c r="H271" s="79">
        <f t="shared" si="40"/>
        <v>4834.9993592718465</v>
      </c>
      <c r="I271" s="79">
        <f t="shared" si="40"/>
        <v>4151.1735803596166</v>
      </c>
      <c r="J271" s="79">
        <f t="shared" si="40"/>
        <v>3664.6770310920874</v>
      </c>
      <c r="K271" s="79">
        <f t="shared" si="39"/>
        <v>3301.5024047147576</v>
      </c>
      <c r="L271" s="79">
        <f t="shared" si="36"/>
        <v>3020.5333813274115</v>
      </c>
      <c r="M271" s="79">
        <f t="shared" si="37"/>
        <v>2797.0991570836582</v>
      </c>
      <c r="N271" s="83"/>
      <c r="O271" s="84"/>
      <c r="P271" s="84"/>
      <c r="Q271" s="84"/>
      <c r="R271" s="85"/>
      <c r="S271" s="21"/>
    </row>
    <row r="272" spans="2:19" ht="15.5" hidden="1">
      <c r="B272" s="18"/>
      <c r="C272" s="78">
        <v>249000</v>
      </c>
      <c r="D272" s="79">
        <f t="shared" si="35"/>
        <v>0</v>
      </c>
      <c r="E272" s="79">
        <f t="shared" si="40"/>
        <v>11052.669391976728</v>
      </c>
      <c r="F272" s="79">
        <f t="shared" si="40"/>
        <v>7591.9973026839507</v>
      </c>
      <c r="G272" s="79">
        <f t="shared" si="40"/>
        <v>5887.8121773716084</v>
      </c>
      <c r="H272" s="79">
        <f t="shared" si="40"/>
        <v>4854.4953244302005</v>
      </c>
      <c r="I272" s="79">
        <f t="shared" si="40"/>
        <v>4167.9121835062278</v>
      </c>
      <c r="J272" s="79">
        <f t="shared" si="40"/>
        <v>3679.4539546045557</v>
      </c>
      <c r="K272" s="79">
        <f t="shared" si="39"/>
        <v>3314.8149144111881</v>
      </c>
      <c r="L272" s="79">
        <f t="shared" si="36"/>
        <v>3032.712951413409</v>
      </c>
      <c r="M272" s="79">
        <f t="shared" si="37"/>
        <v>2808.3777827170602</v>
      </c>
      <c r="N272" s="83"/>
      <c r="O272" s="84"/>
      <c r="P272" s="84"/>
      <c r="Q272" s="84"/>
      <c r="R272" s="85"/>
      <c r="S272" s="21"/>
    </row>
    <row r="273" spans="2:19" ht="15.5">
      <c r="B273" s="18"/>
      <c r="C273" s="78">
        <v>250000</v>
      </c>
      <c r="D273" s="79">
        <f t="shared" si="35"/>
        <v>0</v>
      </c>
      <c r="E273" s="79">
        <f t="shared" si="40"/>
        <v>11097.057622466597</v>
      </c>
      <c r="F273" s="79">
        <f t="shared" si="40"/>
        <v>7622.4872516907135</v>
      </c>
      <c r="G273" s="79">
        <f t="shared" si="40"/>
        <v>5911.4580094092453</v>
      </c>
      <c r="H273" s="79">
        <f t="shared" si="40"/>
        <v>4873.9912895885545</v>
      </c>
      <c r="I273" s="79">
        <f t="shared" si="40"/>
        <v>4184.6507866528391</v>
      </c>
      <c r="J273" s="79">
        <f t="shared" si="40"/>
        <v>3694.2308781170236</v>
      </c>
      <c r="K273" s="79">
        <f t="shared" si="39"/>
        <v>3328.127424107618</v>
      </c>
      <c r="L273" s="79">
        <f t="shared" si="36"/>
        <v>3044.8925214994065</v>
      </c>
      <c r="M273" s="79">
        <f t="shared" si="37"/>
        <v>2819.6564083504618</v>
      </c>
      <c r="N273" s="88"/>
      <c r="O273" s="89"/>
      <c r="P273" s="89"/>
      <c r="Q273" s="89"/>
      <c r="R273" s="90"/>
      <c r="S273" s="21"/>
    </row>
    <row r="274" spans="2:19" ht="15.5" hidden="1">
      <c r="B274" s="18"/>
      <c r="C274" s="92">
        <v>251000</v>
      </c>
      <c r="D274" s="79">
        <f t="shared" ref="D274:D323" si="41">IF(OR($V$19="P4",$V$19="P5"),PMT(D$11,D$6,$C274*(-1)),0)</f>
        <v>0</v>
      </c>
      <c r="E274" s="79">
        <f t="shared" si="40"/>
        <v>11141.445852956462</v>
      </c>
      <c r="F274" s="79">
        <f t="shared" si="40"/>
        <v>7652.9772006974763</v>
      </c>
      <c r="G274" s="79">
        <f t="shared" si="40"/>
        <v>5935.1038414468821</v>
      </c>
      <c r="H274" s="79">
        <f t="shared" si="40"/>
        <v>4893.4872547469095</v>
      </c>
      <c r="I274" s="79">
        <f t="shared" si="40"/>
        <v>4201.3893897994503</v>
      </c>
      <c r="J274" s="79">
        <f t="shared" si="40"/>
        <v>3709.007801629492</v>
      </c>
      <c r="K274" s="79">
        <f t="shared" si="39"/>
        <v>3341.4399338040489</v>
      </c>
      <c r="L274" s="79">
        <f t="shared" si="36"/>
        <v>3057.072091585404</v>
      </c>
      <c r="M274" s="79">
        <f t="shared" si="37"/>
        <v>2830.9350339838638</v>
      </c>
      <c r="N274" s="94"/>
      <c r="O274" s="95"/>
      <c r="P274" s="95"/>
      <c r="Q274" s="95"/>
      <c r="R274" s="96"/>
      <c r="S274" s="21"/>
    </row>
    <row r="275" spans="2:19" ht="15.5" hidden="1">
      <c r="B275" s="18"/>
      <c r="C275" s="78">
        <v>252000</v>
      </c>
      <c r="D275" s="79">
        <f t="shared" si="41"/>
        <v>0</v>
      </c>
      <c r="E275" s="79">
        <f t="shared" si="40"/>
        <v>11185.834083446329</v>
      </c>
      <c r="F275" s="79">
        <f t="shared" si="40"/>
        <v>7683.4671497042391</v>
      </c>
      <c r="G275" s="79">
        <f t="shared" si="40"/>
        <v>5958.749673484519</v>
      </c>
      <c r="H275" s="79">
        <f t="shared" si="40"/>
        <v>4912.9832199052635</v>
      </c>
      <c r="I275" s="79">
        <f t="shared" si="40"/>
        <v>4218.1279929460625</v>
      </c>
      <c r="J275" s="79">
        <f t="shared" si="40"/>
        <v>3723.7847251419598</v>
      </c>
      <c r="K275" s="79">
        <f t="shared" si="39"/>
        <v>3354.7524435004793</v>
      </c>
      <c r="L275" s="79">
        <f t="shared" si="36"/>
        <v>3069.251661671402</v>
      </c>
      <c r="M275" s="79">
        <f t="shared" si="37"/>
        <v>2842.2136596172654</v>
      </c>
      <c r="N275" s="97"/>
      <c r="O275" s="98"/>
      <c r="P275" s="98"/>
      <c r="Q275" s="98"/>
      <c r="R275" s="99"/>
      <c r="S275" s="21"/>
    </row>
    <row r="276" spans="2:19" ht="15.5" hidden="1">
      <c r="B276" s="18"/>
      <c r="C276" s="78">
        <v>253000</v>
      </c>
      <c r="D276" s="79">
        <f t="shared" si="41"/>
        <v>0</v>
      </c>
      <c r="E276" s="79">
        <f t="shared" si="40"/>
        <v>11230.222313936194</v>
      </c>
      <c r="F276" s="79">
        <f t="shared" si="40"/>
        <v>7713.9570987110019</v>
      </c>
      <c r="G276" s="79">
        <f t="shared" si="40"/>
        <v>5982.3955055221559</v>
      </c>
      <c r="H276" s="79">
        <f t="shared" si="40"/>
        <v>4932.4791850636175</v>
      </c>
      <c r="I276" s="79">
        <f t="shared" si="40"/>
        <v>4234.8665960926737</v>
      </c>
      <c r="J276" s="79">
        <f t="shared" si="40"/>
        <v>3738.5616486544282</v>
      </c>
      <c r="K276" s="79">
        <f t="shared" si="39"/>
        <v>3368.0649531969102</v>
      </c>
      <c r="L276" s="79">
        <f t="shared" si="36"/>
        <v>3081.431231757399</v>
      </c>
      <c r="M276" s="79">
        <f t="shared" si="37"/>
        <v>2853.4922852506675</v>
      </c>
      <c r="N276" s="97"/>
      <c r="O276" s="98"/>
      <c r="P276" s="98"/>
      <c r="Q276" s="98"/>
      <c r="R276" s="99"/>
      <c r="S276" s="21"/>
    </row>
    <row r="277" spans="2:19" ht="15.5" hidden="1">
      <c r="B277" s="18"/>
      <c r="C277" s="78">
        <v>254000</v>
      </c>
      <c r="D277" s="79">
        <f t="shared" si="41"/>
        <v>0</v>
      </c>
      <c r="E277" s="79">
        <f t="shared" si="40"/>
        <v>11274.610544426061</v>
      </c>
      <c r="F277" s="79">
        <f t="shared" si="40"/>
        <v>7744.4470477177647</v>
      </c>
      <c r="G277" s="79">
        <f t="shared" si="40"/>
        <v>6006.0413375597936</v>
      </c>
      <c r="H277" s="79">
        <f t="shared" si="40"/>
        <v>4951.9751502219715</v>
      </c>
      <c r="I277" s="79">
        <f t="shared" si="40"/>
        <v>4251.605199239285</v>
      </c>
      <c r="J277" s="79">
        <f t="shared" si="40"/>
        <v>3753.338572166896</v>
      </c>
      <c r="K277" s="79">
        <f t="shared" si="39"/>
        <v>3381.3774628933402</v>
      </c>
      <c r="L277" s="79">
        <f t="shared" si="36"/>
        <v>3093.610801843397</v>
      </c>
      <c r="M277" s="79">
        <f t="shared" si="37"/>
        <v>2864.7709108840691</v>
      </c>
      <c r="N277" s="97"/>
      <c r="O277" s="98"/>
      <c r="P277" s="98"/>
      <c r="Q277" s="98"/>
      <c r="R277" s="99"/>
      <c r="S277" s="21"/>
    </row>
    <row r="278" spans="2:19" ht="15.5">
      <c r="B278" s="18"/>
      <c r="C278" s="86">
        <v>255000</v>
      </c>
      <c r="D278" s="87">
        <f t="shared" si="41"/>
        <v>0</v>
      </c>
      <c r="E278" s="87">
        <f t="shared" si="40"/>
        <v>11318.998774915926</v>
      </c>
      <c r="F278" s="87">
        <f t="shared" si="40"/>
        <v>7774.9369967245284</v>
      </c>
      <c r="G278" s="87">
        <f t="shared" si="40"/>
        <v>6029.6871695974296</v>
      </c>
      <c r="H278" s="87">
        <f t="shared" si="40"/>
        <v>4971.4711153803255</v>
      </c>
      <c r="I278" s="87">
        <f t="shared" si="40"/>
        <v>4268.3438023858962</v>
      </c>
      <c r="J278" s="87">
        <f t="shared" si="40"/>
        <v>3768.1154956793644</v>
      </c>
      <c r="K278" s="87">
        <f t="shared" si="39"/>
        <v>3394.6899725897706</v>
      </c>
      <c r="L278" s="87">
        <f t="shared" si="36"/>
        <v>3105.7903719293945</v>
      </c>
      <c r="M278" s="87">
        <f t="shared" si="37"/>
        <v>2876.0495365174716</v>
      </c>
      <c r="N278" s="97"/>
      <c r="O278" s="98"/>
      <c r="P278" s="98"/>
      <c r="Q278" s="98"/>
      <c r="R278" s="99"/>
      <c r="S278" s="21"/>
    </row>
    <row r="279" spans="2:19" ht="15.5" hidden="1">
      <c r="B279" s="18"/>
      <c r="C279" s="78">
        <v>256000</v>
      </c>
      <c r="D279" s="79">
        <f t="shared" si="41"/>
        <v>0</v>
      </c>
      <c r="E279" s="79">
        <f t="shared" si="40"/>
        <v>11363.387005405793</v>
      </c>
      <c r="F279" s="79">
        <f t="shared" si="40"/>
        <v>7805.4269457312912</v>
      </c>
      <c r="G279" s="79">
        <f t="shared" si="40"/>
        <v>6053.3330016350674</v>
      </c>
      <c r="H279" s="79">
        <f t="shared" si="40"/>
        <v>4990.9670805386804</v>
      </c>
      <c r="I279" s="79">
        <f t="shared" si="40"/>
        <v>4285.0824055325074</v>
      </c>
      <c r="J279" s="79">
        <f t="shared" si="40"/>
        <v>3782.8924191918322</v>
      </c>
      <c r="K279" s="79">
        <f t="shared" si="39"/>
        <v>3408.0024822862015</v>
      </c>
      <c r="L279" s="79">
        <f t="shared" si="36"/>
        <v>3117.9699420153925</v>
      </c>
      <c r="M279" s="79">
        <f t="shared" si="37"/>
        <v>2887.3281621508731</v>
      </c>
      <c r="N279" s="97"/>
      <c r="O279" s="98"/>
      <c r="P279" s="98"/>
      <c r="Q279" s="98"/>
      <c r="R279" s="99"/>
      <c r="S279" s="21"/>
    </row>
    <row r="280" spans="2:19" ht="15.5" hidden="1">
      <c r="B280" s="18"/>
      <c r="C280" s="78">
        <v>257000</v>
      </c>
      <c r="D280" s="79">
        <f t="shared" si="41"/>
        <v>0</v>
      </c>
      <c r="E280" s="79">
        <f t="shared" si="40"/>
        <v>11407.77523589566</v>
      </c>
      <c r="F280" s="79">
        <f t="shared" si="40"/>
        <v>7835.916894738054</v>
      </c>
      <c r="G280" s="79">
        <f t="shared" si="40"/>
        <v>6076.9788336727033</v>
      </c>
      <c r="H280" s="79">
        <f t="shared" si="40"/>
        <v>5010.4630456970344</v>
      </c>
      <c r="I280" s="79">
        <f t="shared" si="40"/>
        <v>4301.8210086791196</v>
      </c>
      <c r="J280" s="79">
        <f t="shared" si="40"/>
        <v>3797.6693427043006</v>
      </c>
      <c r="K280" s="79">
        <f t="shared" si="39"/>
        <v>3421.3149919826315</v>
      </c>
      <c r="L280" s="79">
        <f t="shared" si="36"/>
        <v>3130.1495121013895</v>
      </c>
      <c r="M280" s="79">
        <f t="shared" si="37"/>
        <v>2898.6067877842743</v>
      </c>
      <c r="N280" s="97"/>
      <c r="O280" s="98"/>
      <c r="P280" s="98"/>
      <c r="Q280" s="98"/>
      <c r="R280" s="99"/>
      <c r="S280" s="21"/>
    </row>
    <row r="281" spans="2:19" ht="15.5" hidden="1">
      <c r="B281" s="18"/>
      <c r="C281" s="78">
        <v>258000</v>
      </c>
      <c r="D281" s="79">
        <f t="shared" si="41"/>
        <v>0</v>
      </c>
      <c r="E281" s="79">
        <f t="shared" si="40"/>
        <v>11452.163466385527</v>
      </c>
      <c r="F281" s="79">
        <f t="shared" si="40"/>
        <v>7866.4068437448168</v>
      </c>
      <c r="G281" s="79">
        <f t="shared" si="40"/>
        <v>6100.6246657103411</v>
      </c>
      <c r="H281" s="79">
        <f t="shared" si="40"/>
        <v>5029.9590108553884</v>
      </c>
      <c r="I281" s="79">
        <f t="shared" si="40"/>
        <v>4318.5596118257308</v>
      </c>
      <c r="J281" s="79">
        <f t="shared" si="40"/>
        <v>3812.4462662167684</v>
      </c>
      <c r="K281" s="79">
        <f t="shared" si="39"/>
        <v>3434.6275016790623</v>
      </c>
      <c r="L281" s="79">
        <f t="shared" si="36"/>
        <v>3142.3290821873875</v>
      </c>
      <c r="M281" s="79">
        <f t="shared" si="37"/>
        <v>2909.8854134176768</v>
      </c>
      <c r="N281" s="97"/>
      <c r="O281" s="98"/>
      <c r="P281" s="98"/>
      <c r="Q281" s="98"/>
      <c r="R281" s="99"/>
      <c r="S281" s="21"/>
    </row>
    <row r="282" spans="2:19" ht="15.5" hidden="1">
      <c r="B282" s="18"/>
      <c r="C282" s="78">
        <v>259000</v>
      </c>
      <c r="D282" s="79">
        <f t="shared" si="41"/>
        <v>0</v>
      </c>
      <c r="E282" s="79">
        <f t="shared" si="40"/>
        <v>11496.551696875393</v>
      </c>
      <c r="F282" s="79">
        <f t="shared" si="40"/>
        <v>7896.8967927515787</v>
      </c>
      <c r="G282" s="79">
        <f t="shared" si="40"/>
        <v>6124.2704977479771</v>
      </c>
      <c r="H282" s="79">
        <f t="shared" si="40"/>
        <v>5049.4549760137425</v>
      </c>
      <c r="I282" s="79">
        <f t="shared" si="40"/>
        <v>4335.2982149723421</v>
      </c>
      <c r="J282" s="79">
        <f t="shared" si="40"/>
        <v>3827.2231897292368</v>
      </c>
      <c r="K282" s="79">
        <f t="shared" si="39"/>
        <v>3447.9400113754928</v>
      </c>
      <c r="L282" s="79">
        <f t="shared" si="36"/>
        <v>3154.5086522733855</v>
      </c>
      <c r="M282" s="79">
        <f t="shared" si="37"/>
        <v>2921.1640390510784</v>
      </c>
      <c r="N282" s="97"/>
      <c r="O282" s="98"/>
      <c r="P282" s="98"/>
      <c r="Q282" s="98"/>
      <c r="R282" s="99"/>
      <c r="S282" s="21"/>
    </row>
    <row r="283" spans="2:19" ht="15.5">
      <c r="B283" s="18"/>
      <c r="C283" s="78">
        <v>260000</v>
      </c>
      <c r="D283" s="79">
        <f t="shared" si="41"/>
        <v>0</v>
      </c>
      <c r="E283" s="79">
        <f t="shared" si="40"/>
        <v>11540.93992736526</v>
      </c>
      <c r="F283" s="79">
        <f t="shared" si="40"/>
        <v>7927.3867417583415</v>
      </c>
      <c r="G283" s="79">
        <f t="shared" si="40"/>
        <v>6147.9163297856148</v>
      </c>
      <c r="H283" s="79">
        <f t="shared" si="40"/>
        <v>5068.9509411720974</v>
      </c>
      <c r="I283" s="79">
        <f t="shared" si="40"/>
        <v>4352.0368181189533</v>
      </c>
      <c r="J283" s="79">
        <f t="shared" si="40"/>
        <v>3842.0001132417046</v>
      </c>
      <c r="K283" s="79">
        <f t="shared" si="39"/>
        <v>3461.2525210719227</v>
      </c>
      <c r="L283" s="79">
        <f t="shared" si="36"/>
        <v>3166.6882223593825</v>
      </c>
      <c r="M283" s="79">
        <f t="shared" si="37"/>
        <v>2932.4426646844804</v>
      </c>
      <c r="N283" s="97"/>
      <c r="O283" s="98"/>
      <c r="P283" s="98"/>
      <c r="Q283" s="98"/>
      <c r="R283" s="99"/>
      <c r="S283" s="21"/>
    </row>
    <row r="284" spans="2:19" ht="15.5" hidden="1">
      <c r="B284" s="18"/>
      <c r="C284" s="78">
        <v>261000</v>
      </c>
      <c r="D284" s="79">
        <f t="shared" si="41"/>
        <v>0</v>
      </c>
      <c r="E284" s="79">
        <f t="shared" si="40"/>
        <v>11585.328157855125</v>
      </c>
      <c r="F284" s="79">
        <f t="shared" si="40"/>
        <v>7957.8766907651043</v>
      </c>
      <c r="G284" s="79">
        <f t="shared" si="40"/>
        <v>6171.5621618232526</v>
      </c>
      <c r="H284" s="79">
        <f t="shared" si="40"/>
        <v>5088.4469063304514</v>
      </c>
      <c r="I284" s="79">
        <f t="shared" si="40"/>
        <v>4368.7754212655645</v>
      </c>
      <c r="J284" s="79">
        <f t="shared" si="40"/>
        <v>3856.777036754173</v>
      </c>
      <c r="K284" s="79">
        <f t="shared" si="39"/>
        <v>3474.5650307683536</v>
      </c>
      <c r="L284" s="79">
        <f t="shared" si="36"/>
        <v>3178.86779244538</v>
      </c>
      <c r="M284" s="79">
        <f t="shared" si="37"/>
        <v>2943.721290317882</v>
      </c>
      <c r="N284" s="97"/>
      <c r="O284" s="98"/>
      <c r="P284" s="98"/>
      <c r="Q284" s="98"/>
      <c r="R284" s="99"/>
      <c r="S284" s="21"/>
    </row>
    <row r="285" spans="2:19" ht="15.5" hidden="1">
      <c r="B285" s="18"/>
      <c r="C285" s="78">
        <v>262000</v>
      </c>
      <c r="D285" s="79">
        <f t="shared" si="41"/>
        <v>0</v>
      </c>
      <c r="E285" s="79">
        <f t="shared" si="40"/>
        <v>11629.71638834499</v>
      </c>
      <c r="F285" s="79">
        <f t="shared" si="40"/>
        <v>7988.3666397718671</v>
      </c>
      <c r="G285" s="79">
        <f t="shared" si="40"/>
        <v>6195.2079938608886</v>
      </c>
      <c r="H285" s="79">
        <f t="shared" si="40"/>
        <v>5107.9428714888054</v>
      </c>
      <c r="I285" s="79">
        <f t="shared" si="40"/>
        <v>4385.5140244121758</v>
      </c>
      <c r="J285" s="79">
        <f t="shared" si="40"/>
        <v>3871.5539602666413</v>
      </c>
      <c r="K285" s="79">
        <f t="shared" si="39"/>
        <v>3487.877540464784</v>
      </c>
      <c r="L285" s="79">
        <f t="shared" si="36"/>
        <v>3191.047362531378</v>
      </c>
      <c r="M285" s="79">
        <f t="shared" si="37"/>
        <v>2954.999915951284</v>
      </c>
      <c r="N285" s="97"/>
      <c r="O285" s="98"/>
      <c r="P285" s="98"/>
      <c r="Q285" s="98"/>
      <c r="R285" s="99"/>
      <c r="S285" s="21"/>
    </row>
    <row r="286" spans="2:19" ht="15.5" hidden="1">
      <c r="B286" s="18"/>
      <c r="C286" s="78">
        <v>263000</v>
      </c>
      <c r="D286" s="79">
        <f t="shared" si="41"/>
        <v>0</v>
      </c>
      <c r="E286" s="79">
        <f t="shared" si="40"/>
        <v>11674.104618834859</v>
      </c>
      <c r="F286" s="79">
        <f t="shared" si="40"/>
        <v>8018.8565887786308</v>
      </c>
      <c r="G286" s="79">
        <f t="shared" si="40"/>
        <v>6218.8538258985263</v>
      </c>
      <c r="H286" s="79">
        <f t="shared" si="40"/>
        <v>5127.4388366471594</v>
      </c>
      <c r="I286" s="79">
        <f t="shared" si="40"/>
        <v>4402.252627558787</v>
      </c>
      <c r="J286" s="79">
        <f t="shared" si="40"/>
        <v>3886.3308837791092</v>
      </c>
      <c r="K286" s="79">
        <f t="shared" si="39"/>
        <v>3501.1900501612149</v>
      </c>
      <c r="L286" s="79">
        <f t="shared" si="36"/>
        <v>3203.226932617376</v>
      </c>
      <c r="M286" s="79">
        <f t="shared" si="37"/>
        <v>2966.2785415846856</v>
      </c>
      <c r="N286" s="97"/>
      <c r="O286" s="98"/>
      <c r="P286" s="98"/>
      <c r="Q286" s="98"/>
      <c r="R286" s="99"/>
      <c r="S286" s="21"/>
    </row>
    <row r="287" spans="2:19" ht="15.5" hidden="1">
      <c r="B287" s="18"/>
      <c r="C287" s="78">
        <v>264000</v>
      </c>
      <c r="D287" s="79">
        <f t="shared" si="41"/>
        <v>0</v>
      </c>
      <c r="E287" s="79">
        <f t="shared" si="40"/>
        <v>11718.492849324726</v>
      </c>
      <c r="F287" s="79">
        <f t="shared" si="40"/>
        <v>8049.3465377853936</v>
      </c>
      <c r="G287" s="79">
        <f t="shared" si="40"/>
        <v>6242.4996579361623</v>
      </c>
      <c r="H287" s="79">
        <f t="shared" si="40"/>
        <v>5146.9348018055143</v>
      </c>
      <c r="I287" s="79">
        <f t="shared" si="40"/>
        <v>4418.9912307053983</v>
      </c>
      <c r="J287" s="79">
        <f t="shared" si="40"/>
        <v>3901.1078072915775</v>
      </c>
      <c r="K287" s="79">
        <f t="shared" si="39"/>
        <v>3514.5025598576449</v>
      </c>
      <c r="L287" s="79">
        <f t="shared" si="36"/>
        <v>3215.406502703373</v>
      </c>
      <c r="M287" s="79">
        <f t="shared" si="37"/>
        <v>2977.5571672180877</v>
      </c>
      <c r="N287" s="97"/>
      <c r="O287" s="98"/>
      <c r="P287" s="98"/>
      <c r="Q287" s="98"/>
      <c r="R287" s="99"/>
      <c r="S287" s="21"/>
    </row>
    <row r="288" spans="2:19" ht="15.5">
      <c r="B288" s="18"/>
      <c r="C288" s="86">
        <v>265000</v>
      </c>
      <c r="D288" s="87">
        <f t="shared" si="41"/>
        <v>0</v>
      </c>
      <c r="E288" s="87">
        <f t="shared" si="40"/>
        <v>11762.881079814591</v>
      </c>
      <c r="F288" s="87">
        <f t="shared" si="40"/>
        <v>8079.8364867921564</v>
      </c>
      <c r="G288" s="87">
        <f t="shared" si="40"/>
        <v>6266.1454899738001</v>
      </c>
      <c r="H288" s="87">
        <f t="shared" si="40"/>
        <v>5166.4307669638683</v>
      </c>
      <c r="I288" s="87">
        <f t="shared" si="40"/>
        <v>4435.7298338520104</v>
      </c>
      <c r="J288" s="87">
        <f t="shared" si="40"/>
        <v>3915.8847308040454</v>
      </c>
      <c r="K288" s="87">
        <f t="shared" si="39"/>
        <v>3527.8150695540753</v>
      </c>
      <c r="L288" s="87">
        <f t="shared" si="36"/>
        <v>3227.586072789371</v>
      </c>
      <c r="M288" s="87">
        <f t="shared" si="37"/>
        <v>2988.8357928514893</v>
      </c>
      <c r="N288" s="97"/>
      <c r="O288" s="98"/>
      <c r="P288" s="98"/>
      <c r="Q288" s="98"/>
      <c r="R288" s="99"/>
      <c r="S288" s="21"/>
    </row>
    <row r="289" spans="2:19" ht="15.5" hidden="1">
      <c r="B289" s="18"/>
      <c r="C289" s="78">
        <v>266000</v>
      </c>
      <c r="D289" s="79">
        <f t="shared" si="41"/>
        <v>0</v>
      </c>
      <c r="E289" s="79">
        <f t="shared" si="40"/>
        <v>11807.269310304457</v>
      </c>
      <c r="F289" s="79">
        <f t="shared" si="40"/>
        <v>8110.3264357989192</v>
      </c>
      <c r="G289" s="79">
        <f t="shared" si="40"/>
        <v>6289.7913220114369</v>
      </c>
      <c r="H289" s="79">
        <f t="shared" si="40"/>
        <v>5185.9267321222223</v>
      </c>
      <c r="I289" s="79">
        <f t="shared" si="40"/>
        <v>4452.4684369986217</v>
      </c>
      <c r="J289" s="79">
        <f t="shared" si="40"/>
        <v>3930.6616543165137</v>
      </c>
      <c r="K289" s="79">
        <f t="shared" si="39"/>
        <v>3541.1275792505062</v>
      </c>
      <c r="L289" s="79">
        <f t="shared" ref="L289:L352" si="42">PMT($L$11,$L$6,C289*(-1))</f>
        <v>3239.7656428753685</v>
      </c>
      <c r="M289" s="79">
        <f t="shared" ref="M289:M352" si="43">PMT($M$11,$M$6,C289*(-1))</f>
        <v>3000.1144184848918</v>
      </c>
      <c r="N289" s="97"/>
      <c r="O289" s="98"/>
      <c r="P289" s="98"/>
      <c r="Q289" s="98"/>
      <c r="R289" s="99"/>
      <c r="S289" s="21"/>
    </row>
    <row r="290" spans="2:19" ht="15.5" hidden="1">
      <c r="B290" s="18"/>
      <c r="C290" s="78">
        <v>267000</v>
      </c>
      <c r="D290" s="79">
        <f t="shared" si="41"/>
        <v>0</v>
      </c>
      <c r="E290" s="79">
        <f t="shared" si="40"/>
        <v>11851.657540794324</v>
      </c>
      <c r="F290" s="79">
        <f t="shared" si="40"/>
        <v>8140.816384805682</v>
      </c>
      <c r="G290" s="79">
        <f t="shared" si="40"/>
        <v>6313.4371540490738</v>
      </c>
      <c r="H290" s="79">
        <f t="shared" si="40"/>
        <v>5205.4226972805764</v>
      </c>
      <c r="I290" s="79">
        <f t="shared" si="40"/>
        <v>4469.2070401452329</v>
      </c>
      <c r="J290" s="79">
        <f t="shared" si="40"/>
        <v>3945.4385778289816</v>
      </c>
      <c r="K290" s="79">
        <f t="shared" ref="K290:K353" si="44">PMT($K$11,$K$6,C290*(-1))</f>
        <v>3554.4400889469366</v>
      </c>
      <c r="L290" s="79">
        <f t="shared" si="42"/>
        <v>3251.9452129613665</v>
      </c>
      <c r="M290" s="79">
        <f t="shared" si="43"/>
        <v>3011.3930441182929</v>
      </c>
      <c r="N290" s="97"/>
      <c r="O290" s="98"/>
      <c r="P290" s="98"/>
      <c r="Q290" s="98"/>
      <c r="R290" s="99"/>
      <c r="S290" s="21"/>
    </row>
    <row r="291" spans="2:19" ht="15.5" hidden="1">
      <c r="B291" s="18"/>
      <c r="C291" s="78">
        <v>268000</v>
      </c>
      <c r="D291" s="79">
        <f t="shared" si="41"/>
        <v>0</v>
      </c>
      <c r="E291" s="79">
        <f t="shared" si="40"/>
        <v>11896.045771284189</v>
      </c>
      <c r="F291" s="79">
        <f t="shared" si="40"/>
        <v>8171.3063338124448</v>
      </c>
      <c r="G291" s="79">
        <f t="shared" si="40"/>
        <v>6337.0829860867107</v>
      </c>
      <c r="H291" s="79">
        <f t="shared" si="40"/>
        <v>5224.9186624389304</v>
      </c>
      <c r="I291" s="79">
        <f t="shared" si="40"/>
        <v>4485.9456432918441</v>
      </c>
      <c r="J291" s="79">
        <f t="shared" si="40"/>
        <v>3960.2155013414499</v>
      </c>
      <c r="K291" s="79">
        <f t="shared" si="44"/>
        <v>3567.7525986433666</v>
      </c>
      <c r="L291" s="79">
        <f t="shared" si="42"/>
        <v>3264.1247830473635</v>
      </c>
      <c r="M291" s="79">
        <f t="shared" si="43"/>
        <v>3022.6716697516954</v>
      </c>
      <c r="N291" s="97"/>
      <c r="O291" s="98"/>
      <c r="P291" s="98"/>
      <c r="Q291" s="98"/>
      <c r="R291" s="99"/>
      <c r="S291" s="21"/>
    </row>
    <row r="292" spans="2:19" ht="15.5" hidden="1">
      <c r="B292" s="18"/>
      <c r="C292" s="78">
        <v>269000</v>
      </c>
      <c r="D292" s="79">
        <f t="shared" si="41"/>
        <v>0</v>
      </c>
      <c r="E292" s="79">
        <f t="shared" si="40"/>
        <v>11940.434001774058</v>
      </c>
      <c r="F292" s="79">
        <f t="shared" si="40"/>
        <v>8201.7962828192067</v>
      </c>
      <c r="G292" s="79">
        <f t="shared" si="40"/>
        <v>6360.7288181243475</v>
      </c>
      <c r="H292" s="79">
        <f t="shared" si="40"/>
        <v>5244.4146275972853</v>
      </c>
      <c r="I292" s="79">
        <f t="shared" si="40"/>
        <v>4502.6842464384554</v>
      </c>
      <c r="J292" s="79">
        <f t="shared" si="40"/>
        <v>3974.9924248539178</v>
      </c>
      <c r="K292" s="79">
        <f t="shared" si="44"/>
        <v>3581.0651083397975</v>
      </c>
      <c r="L292" s="79">
        <f t="shared" si="42"/>
        <v>3276.3043531333615</v>
      </c>
      <c r="M292" s="79">
        <f t="shared" si="43"/>
        <v>3033.950295385097</v>
      </c>
      <c r="N292" s="97"/>
      <c r="O292" s="98"/>
      <c r="P292" s="98"/>
      <c r="Q292" s="98"/>
      <c r="R292" s="99"/>
      <c r="S292" s="21"/>
    </row>
    <row r="293" spans="2:19" ht="15.5">
      <c r="B293" s="18"/>
      <c r="C293" s="78">
        <v>270000</v>
      </c>
      <c r="D293" s="79">
        <f t="shared" si="41"/>
        <v>0</v>
      </c>
      <c r="E293" s="79">
        <f t="shared" si="40"/>
        <v>11984.822232263923</v>
      </c>
      <c r="F293" s="79">
        <f t="shared" si="40"/>
        <v>8232.2862318259704</v>
      </c>
      <c r="G293" s="79">
        <f t="shared" si="40"/>
        <v>6384.3746501619844</v>
      </c>
      <c r="H293" s="79">
        <f t="shared" si="40"/>
        <v>5263.9105927556393</v>
      </c>
      <c r="I293" s="79">
        <f t="shared" si="40"/>
        <v>4519.4228495850666</v>
      </c>
      <c r="J293" s="79">
        <f t="shared" si="40"/>
        <v>3989.7693483663861</v>
      </c>
      <c r="K293" s="79">
        <f t="shared" si="44"/>
        <v>3594.3776180362279</v>
      </c>
      <c r="L293" s="79">
        <f t="shared" si="42"/>
        <v>3288.483923219359</v>
      </c>
      <c r="M293" s="79">
        <f t="shared" si="43"/>
        <v>3045.228921018499</v>
      </c>
      <c r="N293" s="97"/>
      <c r="O293" s="98"/>
      <c r="P293" s="98"/>
      <c r="Q293" s="98"/>
      <c r="R293" s="99"/>
      <c r="S293" s="21"/>
    </row>
    <row r="294" spans="2:19" ht="15.5" hidden="1">
      <c r="B294" s="18"/>
      <c r="C294" s="78">
        <v>271000</v>
      </c>
      <c r="D294" s="79">
        <f t="shared" si="41"/>
        <v>0</v>
      </c>
      <c r="E294" s="79">
        <f t="shared" si="40"/>
        <v>12029.21046275379</v>
      </c>
      <c r="F294" s="79">
        <f t="shared" si="40"/>
        <v>8262.7761808327341</v>
      </c>
      <c r="G294" s="79">
        <f t="shared" si="40"/>
        <v>6408.0204821996222</v>
      </c>
      <c r="H294" s="79">
        <f t="shared" si="40"/>
        <v>5283.4065579139933</v>
      </c>
      <c r="I294" s="79">
        <f t="shared" si="40"/>
        <v>4536.1614527316779</v>
      </c>
      <c r="J294" s="79">
        <f t="shared" si="40"/>
        <v>4004.546271878854</v>
      </c>
      <c r="K294" s="79">
        <f t="shared" si="44"/>
        <v>3607.6901277326588</v>
      </c>
      <c r="L294" s="79">
        <f t="shared" si="42"/>
        <v>3300.6634933053565</v>
      </c>
      <c r="M294" s="79">
        <f t="shared" si="43"/>
        <v>3056.5075466519006</v>
      </c>
      <c r="N294" s="97"/>
      <c r="O294" s="98"/>
      <c r="P294" s="98"/>
      <c r="Q294" s="98"/>
      <c r="R294" s="99"/>
      <c r="S294" s="21"/>
    </row>
    <row r="295" spans="2:19" ht="15.5" hidden="1">
      <c r="B295" s="18"/>
      <c r="C295" s="78">
        <v>272000</v>
      </c>
      <c r="D295" s="79">
        <f t="shared" si="41"/>
        <v>0</v>
      </c>
      <c r="E295" s="79">
        <f t="shared" si="40"/>
        <v>12073.598693243655</v>
      </c>
      <c r="F295" s="79">
        <f t="shared" si="40"/>
        <v>8293.266129839496</v>
      </c>
      <c r="G295" s="79">
        <f t="shared" si="40"/>
        <v>6431.6663142372581</v>
      </c>
      <c r="H295" s="79">
        <f t="shared" si="40"/>
        <v>5302.9025230723473</v>
      </c>
      <c r="I295" s="79">
        <f t="shared" si="40"/>
        <v>4552.9000558782891</v>
      </c>
      <c r="J295" s="79">
        <f t="shared" si="40"/>
        <v>4019.3231953913223</v>
      </c>
      <c r="K295" s="79">
        <f t="shared" si="44"/>
        <v>3621.0026374290887</v>
      </c>
      <c r="L295" s="79">
        <f t="shared" si="42"/>
        <v>3312.843063391354</v>
      </c>
      <c r="M295" s="79">
        <f t="shared" si="43"/>
        <v>3067.7861722853027</v>
      </c>
      <c r="N295" s="97"/>
      <c r="O295" s="98"/>
      <c r="P295" s="98"/>
      <c r="Q295" s="98"/>
      <c r="R295" s="99"/>
      <c r="S295" s="21"/>
    </row>
    <row r="296" spans="2:19" ht="15.5" hidden="1">
      <c r="B296" s="18"/>
      <c r="C296" s="78">
        <v>273000</v>
      </c>
      <c r="D296" s="79">
        <f t="shared" si="41"/>
        <v>0</v>
      </c>
      <c r="E296" s="79">
        <f t="shared" si="40"/>
        <v>12117.986923733522</v>
      </c>
      <c r="F296" s="79">
        <f t="shared" si="40"/>
        <v>8323.7560788462597</v>
      </c>
      <c r="G296" s="79">
        <f t="shared" si="40"/>
        <v>6455.3121462748959</v>
      </c>
      <c r="H296" s="79">
        <f t="shared" si="40"/>
        <v>5322.3984882307022</v>
      </c>
      <c r="I296" s="79">
        <f t="shared" si="40"/>
        <v>4569.6386590249003</v>
      </c>
      <c r="J296" s="79">
        <f t="shared" si="40"/>
        <v>4034.1001189037902</v>
      </c>
      <c r="K296" s="79">
        <f t="shared" si="44"/>
        <v>3634.3151471255192</v>
      </c>
      <c r="L296" s="79">
        <f t="shared" si="42"/>
        <v>3325.022633477352</v>
      </c>
      <c r="M296" s="79">
        <f t="shared" si="43"/>
        <v>3079.0647979187042</v>
      </c>
      <c r="N296" s="97"/>
      <c r="O296" s="98"/>
      <c r="P296" s="98"/>
      <c r="Q296" s="98"/>
      <c r="R296" s="99"/>
      <c r="S296" s="21"/>
    </row>
    <row r="297" spans="2:19" ht="15.5" hidden="1">
      <c r="B297" s="18"/>
      <c r="C297" s="78">
        <v>274000</v>
      </c>
      <c r="D297" s="79">
        <f t="shared" si="41"/>
        <v>0</v>
      </c>
      <c r="E297" s="79">
        <f t="shared" si="40"/>
        <v>12162.375154223388</v>
      </c>
      <c r="F297" s="79">
        <f t="shared" si="40"/>
        <v>8354.2460278530216</v>
      </c>
      <c r="G297" s="79">
        <f t="shared" si="40"/>
        <v>6478.9579783125318</v>
      </c>
      <c r="H297" s="79">
        <f t="shared" si="40"/>
        <v>5341.8944533890563</v>
      </c>
      <c r="I297" s="79">
        <f t="shared" si="40"/>
        <v>4586.3772621715125</v>
      </c>
      <c r="J297" s="79">
        <f t="shared" si="40"/>
        <v>4048.8770424162585</v>
      </c>
      <c r="K297" s="79">
        <f t="shared" si="44"/>
        <v>3647.62765682195</v>
      </c>
      <c r="L297" s="79">
        <f t="shared" si="42"/>
        <v>3337.2022035633495</v>
      </c>
      <c r="M297" s="79">
        <f t="shared" si="43"/>
        <v>3090.3434235521063</v>
      </c>
      <c r="N297" s="97"/>
      <c r="O297" s="98"/>
      <c r="P297" s="98"/>
      <c r="Q297" s="98"/>
      <c r="R297" s="99"/>
      <c r="S297" s="21"/>
    </row>
    <row r="298" spans="2:19" ht="15.5">
      <c r="B298" s="18"/>
      <c r="C298" s="86">
        <v>275000</v>
      </c>
      <c r="D298" s="87">
        <f t="shared" si="41"/>
        <v>0</v>
      </c>
      <c r="E298" s="87">
        <f t="shared" si="40"/>
        <v>12206.763384713257</v>
      </c>
      <c r="F298" s="87">
        <f t="shared" si="40"/>
        <v>8384.7359768597853</v>
      </c>
      <c r="G298" s="87">
        <f t="shared" si="40"/>
        <v>6502.6038103501696</v>
      </c>
      <c r="H298" s="87">
        <f t="shared" si="40"/>
        <v>5361.3904185474103</v>
      </c>
      <c r="I298" s="87">
        <f t="shared" si="40"/>
        <v>4603.1158653181237</v>
      </c>
      <c r="J298" s="87">
        <f t="shared" si="40"/>
        <v>4063.6539659287264</v>
      </c>
      <c r="K298" s="87">
        <f t="shared" si="44"/>
        <v>3660.94016651838</v>
      </c>
      <c r="L298" s="87">
        <f t="shared" si="42"/>
        <v>3349.381773649347</v>
      </c>
      <c r="M298" s="87">
        <f t="shared" si="43"/>
        <v>3101.6220491855079</v>
      </c>
      <c r="N298" s="97"/>
      <c r="O298" s="98"/>
      <c r="P298" s="98"/>
      <c r="Q298" s="98"/>
      <c r="R298" s="99"/>
      <c r="S298" s="21"/>
    </row>
    <row r="299" spans="2:19" ht="15.5" hidden="1">
      <c r="B299" s="18"/>
      <c r="C299" s="78">
        <v>276000</v>
      </c>
      <c r="D299" s="79">
        <f t="shared" si="41"/>
        <v>0</v>
      </c>
      <c r="E299" s="79">
        <f t="shared" si="40"/>
        <v>12251.151615203122</v>
      </c>
      <c r="F299" s="79">
        <f t="shared" si="40"/>
        <v>8415.2259258665472</v>
      </c>
      <c r="G299" s="79">
        <f t="shared" si="40"/>
        <v>6526.2496423878074</v>
      </c>
      <c r="H299" s="79">
        <f t="shared" si="40"/>
        <v>5380.8863837057643</v>
      </c>
      <c r="I299" s="79">
        <f t="shared" si="40"/>
        <v>4619.854468464735</v>
      </c>
      <c r="J299" s="79">
        <f t="shared" si="40"/>
        <v>4078.4308894411938</v>
      </c>
      <c r="K299" s="79">
        <f t="shared" si="44"/>
        <v>3674.2526762148109</v>
      </c>
      <c r="L299" s="79">
        <f t="shared" si="42"/>
        <v>3361.5613437353445</v>
      </c>
      <c r="M299" s="79">
        <f t="shared" si="43"/>
        <v>3112.9006748189104</v>
      </c>
      <c r="N299" s="97"/>
      <c r="O299" s="98"/>
      <c r="P299" s="98"/>
      <c r="Q299" s="98"/>
      <c r="R299" s="99"/>
      <c r="S299" s="21"/>
    </row>
    <row r="300" spans="2:19" ht="15.5" hidden="1">
      <c r="B300" s="18"/>
      <c r="C300" s="78">
        <v>277000</v>
      </c>
      <c r="D300" s="79">
        <f t="shared" si="41"/>
        <v>0</v>
      </c>
      <c r="E300" s="79">
        <f t="shared" si="40"/>
        <v>12295.539845692989</v>
      </c>
      <c r="F300" s="79">
        <f t="shared" si="40"/>
        <v>8445.7158748733109</v>
      </c>
      <c r="G300" s="79">
        <f t="shared" si="40"/>
        <v>6549.8954744254434</v>
      </c>
      <c r="H300" s="79">
        <f t="shared" si="40"/>
        <v>5400.3823488641192</v>
      </c>
      <c r="I300" s="79">
        <f t="shared" si="40"/>
        <v>4636.5930716113462</v>
      </c>
      <c r="J300" s="79">
        <f t="shared" si="40"/>
        <v>4093.2078129536621</v>
      </c>
      <c r="K300" s="79">
        <f t="shared" si="44"/>
        <v>3687.5651859112413</v>
      </c>
      <c r="L300" s="79">
        <f t="shared" si="42"/>
        <v>3373.7409138213425</v>
      </c>
      <c r="M300" s="79">
        <f t="shared" si="43"/>
        <v>3124.1793004523115</v>
      </c>
      <c r="N300" s="97"/>
      <c r="O300" s="98"/>
      <c r="P300" s="98"/>
      <c r="Q300" s="98"/>
      <c r="R300" s="99"/>
      <c r="S300" s="21"/>
    </row>
    <row r="301" spans="2:19" ht="15.5" hidden="1">
      <c r="B301" s="18"/>
      <c r="C301" s="78">
        <v>278000</v>
      </c>
      <c r="D301" s="79">
        <f t="shared" si="41"/>
        <v>0</v>
      </c>
      <c r="E301" s="79">
        <f t="shared" si="40"/>
        <v>12339.928076182854</v>
      </c>
      <c r="F301" s="79">
        <f t="shared" si="40"/>
        <v>8476.2058238800728</v>
      </c>
      <c r="G301" s="79">
        <f t="shared" si="40"/>
        <v>6573.5413064630811</v>
      </c>
      <c r="H301" s="79">
        <f t="shared" si="40"/>
        <v>5419.8783140224732</v>
      </c>
      <c r="I301" s="79">
        <f t="shared" si="40"/>
        <v>4653.3316747579574</v>
      </c>
      <c r="J301" s="79">
        <f t="shared" si="40"/>
        <v>4107.98473646613</v>
      </c>
      <c r="K301" s="79">
        <f t="shared" si="44"/>
        <v>3700.8776956076713</v>
      </c>
      <c r="L301" s="79">
        <f t="shared" si="42"/>
        <v>3385.9204839073404</v>
      </c>
      <c r="M301" s="79">
        <f t="shared" si="43"/>
        <v>3135.457926085714</v>
      </c>
      <c r="N301" s="97"/>
      <c r="O301" s="98"/>
      <c r="P301" s="98"/>
      <c r="Q301" s="98"/>
      <c r="R301" s="99"/>
      <c r="S301" s="21"/>
    </row>
    <row r="302" spans="2:19" ht="15.5" hidden="1">
      <c r="B302" s="18"/>
      <c r="C302" s="78">
        <v>279000</v>
      </c>
      <c r="D302" s="79">
        <f t="shared" si="41"/>
        <v>0</v>
      </c>
      <c r="E302" s="79">
        <f t="shared" si="40"/>
        <v>12384.316306672719</v>
      </c>
      <c r="F302" s="79">
        <f t="shared" si="40"/>
        <v>8506.6957728868365</v>
      </c>
      <c r="G302" s="79">
        <f t="shared" si="40"/>
        <v>6597.1871385007171</v>
      </c>
      <c r="H302" s="79">
        <f t="shared" si="40"/>
        <v>5439.3742791808272</v>
      </c>
      <c r="I302" s="79">
        <f t="shared" si="40"/>
        <v>4670.0702779045687</v>
      </c>
      <c r="J302" s="79">
        <f t="shared" si="40"/>
        <v>4122.7616599785979</v>
      </c>
      <c r="K302" s="79">
        <f t="shared" si="44"/>
        <v>3714.1902053041022</v>
      </c>
      <c r="L302" s="79">
        <f t="shared" si="42"/>
        <v>3398.1000539933375</v>
      </c>
      <c r="M302" s="79">
        <f t="shared" si="43"/>
        <v>3146.7365517191156</v>
      </c>
      <c r="N302" s="97"/>
      <c r="O302" s="98"/>
      <c r="P302" s="98"/>
      <c r="Q302" s="98"/>
      <c r="R302" s="99"/>
      <c r="S302" s="21"/>
    </row>
    <row r="303" spans="2:19" ht="15.5">
      <c r="B303" s="18"/>
      <c r="C303" s="78">
        <v>280000</v>
      </c>
      <c r="D303" s="79">
        <f t="shared" si="41"/>
        <v>0</v>
      </c>
      <c r="E303" s="79">
        <f t="shared" si="40"/>
        <v>12428.704537162586</v>
      </c>
      <c r="F303" s="79">
        <f t="shared" si="40"/>
        <v>8537.1857218936002</v>
      </c>
      <c r="G303" s="79">
        <f t="shared" si="40"/>
        <v>6620.8329705383549</v>
      </c>
      <c r="H303" s="79">
        <f t="shared" si="40"/>
        <v>5458.8702443391812</v>
      </c>
      <c r="I303" s="79">
        <f t="shared" si="40"/>
        <v>4686.8088810511799</v>
      </c>
      <c r="J303" s="79">
        <f t="shared" si="40"/>
        <v>4137.5385834910667</v>
      </c>
      <c r="K303" s="79">
        <f t="shared" si="44"/>
        <v>3727.5027150005326</v>
      </c>
      <c r="L303" s="79">
        <f t="shared" si="42"/>
        <v>3410.2796240793355</v>
      </c>
      <c r="M303" s="79">
        <f t="shared" si="43"/>
        <v>3158.0151773525172</v>
      </c>
      <c r="N303" s="97"/>
      <c r="O303" s="98"/>
      <c r="P303" s="98"/>
      <c r="Q303" s="98"/>
      <c r="R303" s="99"/>
      <c r="S303" s="21"/>
    </row>
    <row r="304" spans="2:19" ht="15.5" hidden="1">
      <c r="B304" s="18"/>
      <c r="C304" s="78">
        <v>281000</v>
      </c>
      <c r="D304" s="79">
        <f t="shared" si="41"/>
        <v>0</v>
      </c>
      <c r="E304" s="79">
        <f t="shared" si="40"/>
        <v>12473.092767652455</v>
      </c>
      <c r="F304" s="79">
        <f t="shared" si="40"/>
        <v>8567.6756709003621</v>
      </c>
      <c r="G304" s="79">
        <f t="shared" si="40"/>
        <v>6644.4788025759908</v>
      </c>
      <c r="H304" s="79">
        <f t="shared" si="40"/>
        <v>5478.3662094975352</v>
      </c>
      <c r="I304" s="79">
        <f t="shared" si="40"/>
        <v>4703.5474841977912</v>
      </c>
      <c r="J304" s="79">
        <f t="shared" si="40"/>
        <v>4152.3155070035345</v>
      </c>
      <c r="K304" s="79">
        <f t="shared" si="44"/>
        <v>3740.815224696963</v>
      </c>
      <c r="L304" s="79">
        <f t="shared" si="42"/>
        <v>3422.459194165333</v>
      </c>
      <c r="M304" s="79">
        <f t="shared" si="43"/>
        <v>3169.2938029859192</v>
      </c>
      <c r="N304" s="97"/>
      <c r="O304" s="98"/>
      <c r="P304" s="98"/>
      <c r="Q304" s="98"/>
      <c r="R304" s="99"/>
      <c r="S304" s="21"/>
    </row>
    <row r="305" spans="2:19" ht="15.5" hidden="1">
      <c r="B305" s="18"/>
      <c r="C305" s="78">
        <v>282000</v>
      </c>
      <c r="D305" s="79">
        <f t="shared" si="41"/>
        <v>0</v>
      </c>
      <c r="E305" s="79">
        <f t="shared" si="40"/>
        <v>12517.48099814232</v>
      </c>
      <c r="F305" s="79">
        <f t="shared" si="40"/>
        <v>8598.165619907124</v>
      </c>
      <c r="G305" s="79">
        <f t="shared" si="40"/>
        <v>6668.1246346136286</v>
      </c>
      <c r="H305" s="79">
        <f t="shared" si="40"/>
        <v>5497.8621746558902</v>
      </c>
      <c r="I305" s="79">
        <f t="shared" si="40"/>
        <v>4720.2860873444024</v>
      </c>
      <c r="J305" s="79">
        <f t="shared" si="40"/>
        <v>4167.0924305160024</v>
      </c>
      <c r="K305" s="79">
        <f t="shared" si="44"/>
        <v>3754.1277343933934</v>
      </c>
      <c r="L305" s="79">
        <f t="shared" si="42"/>
        <v>3434.63876425133</v>
      </c>
      <c r="M305" s="79">
        <f t="shared" si="43"/>
        <v>3180.5724286193208</v>
      </c>
      <c r="N305" s="97"/>
      <c r="O305" s="98"/>
      <c r="P305" s="98"/>
      <c r="Q305" s="98"/>
      <c r="R305" s="99"/>
      <c r="S305" s="21"/>
    </row>
    <row r="306" spans="2:19" ht="15.5" hidden="1">
      <c r="B306" s="18"/>
      <c r="C306" s="78">
        <v>283000</v>
      </c>
      <c r="D306" s="79">
        <f t="shared" si="41"/>
        <v>0</v>
      </c>
      <c r="E306" s="79">
        <f t="shared" si="40"/>
        <v>12561.869228632186</v>
      </c>
      <c r="F306" s="79">
        <f t="shared" si="40"/>
        <v>8628.6555689138877</v>
      </c>
      <c r="G306" s="79">
        <f t="shared" si="40"/>
        <v>6691.7704666512655</v>
      </c>
      <c r="H306" s="79">
        <f t="shared" si="40"/>
        <v>5517.3581398142442</v>
      </c>
      <c r="I306" s="79">
        <f t="shared" si="40"/>
        <v>4737.0246904910146</v>
      </c>
      <c r="J306" s="79">
        <f t="shared" si="40"/>
        <v>4181.8693540284712</v>
      </c>
      <c r="K306" s="79">
        <f t="shared" si="44"/>
        <v>3767.4402440898239</v>
      </c>
      <c r="L306" s="79">
        <f t="shared" si="42"/>
        <v>3446.818334337328</v>
      </c>
      <c r="M306" s="79">
        <f t="shared" si="43"/>
        <v>3191.8510542527229</v>
      </c>
      <c r="N306" s="97"/>
      <c r="O306" s="98"/>
      <c r="P306" s="98"/>
      <c r="Q306" s="98"/>
      <c r="R306" s="99"/>
      <c r="S306" s="21"/>
    </row>
    <row r="307" spans="2:19" ht="15.5" hidden="1">
      <c r="B307" s="18"/>
      <c r="C307" s="78">
        <v>284000</v>
      </c>
      <c r="D307" s="79">
        <f t="shared" si="41"/>
        <v>0</v>
      </c>
      <c r="E307" s="79">
        <f t="shared" si="40"/>
        <v>12606.257459122053</v>
      </c>
      <c r="F307" s="79">
        <f t="shared" si="40"/>
        <v>8659.1455179206496</v>
      </c>
      <c r="G307" s="79">
        <f t="shared" si="40"/>
        <v>6715.4162986889023</v>
      </c>
      <c r="H307" s="79">
        <f t="shared" si="40"/>
        <v>5536.8541049725982</v>
      </c>
      <c r="I307" s="79">
        <f t="shared" si="40"/>
        <v>4753.7632936376258</v>
      </c>
      <c r="J307" s="79">
        <f t="shared" si="40"/>
        <v>4196.6462775409391</v>
      </c>
      <c r="K307" s="79">
        <f t="shared" si="44"/>
        <v>3780.7527537862547</v>
      </c>
      <c r="L307" s="79">
        <f t="shared" si="42"/>
        <v>3458.997904423326</v>
      </c>
      <c r="M307" s="79">
        <f t="shared" si="43"/>
        <v>3203.1296798861244</v>
      </c>
      <c r="N307" s="97"/>
      <c r="O307" s="98"/>
      <c r="P307" s="98"/>
      <c r="Q307" s="98"/>
      <c r="R307" s="99"/>
      <c r="S307" s="21"/>
    </row>
    <row r="308" spans="2:19" ht="15.5">
      <c r="B308" s="18"/>
      <c r="C308" s="86">
        <v>285000</v>
      </c>
      <c r="D308" s="87">
        <f t="shared" si="41"/>
        <v>0</v>
      </c>
      <c r="E308" s="87">
        <f t="shared" si="40"/>
        <v>12650.645689611918</v>
      </c>
      <c r="F308" s="87">
        <f t="shared" si="40"/>
        <v>8689.6354669274133</v>
      </c>
      <c r="G308" s="87">
        <f t="shared" si="40"/>
        <v>6739.0621307265392</v>
      </c>
      <c r="H308" s="87">
        <f t="shared" si="40"/>
        <v>5556.3500701309522</v>
      </c>
      <c r="I308" s="87">
        <f t="shared" si="40"/>
        <v>4770.501896784237</v>
      </c>
      <c r="J308" s="87">
        <f t="shared" si="40"/>
        <v>4211.423201053407</v>
      </c>
      <c r="K308" s="87">
        <f t="shared" si="44"/>
        <v>3794.0652634826852</v>
      </c>
      <c r="L308" s="87">
        <f t="shared" si="42"/>
        <v>3471.1774745093235</v>
      </c>
      <c r="M308" s="87">
        <f t="shared" si="43"/>
        <v>3214.4083055195265</v>
      </c>
      <c r="N308" s="97"/>
      <c r="O308" s="98"/>
      <c r="P308" s="98"/>
      <c r="Q308" s="98"/>
      <c r="R308" s="99"/>
      <c r="S308" s="21"/>
    </row>
    <row r="309" spans="2:19" ht="15.5" hidden="1">
      <c r="B309" s="18"/>
      <c r="C309" s="78">
        <v>286000</v>
      </c>
      <c r="D309" s="79">
        <f t="shared" si="41"/>
        <v>0</v>
      </c>
      <c r="E309" s="79">
        <f t="shared" si="40"/>
        <v>12695.033920101785</v>
      </c>
      <c r="F309" s="79">
        <f t="shared" si="40"/>
        <v>8720.1254159341752</v>
      </c>
      <c r="G309" s="79">
        <f t="shared" si="40"/>
        <v>6762.707962764177</v>
      </c>
      <c r="H309" s="79">
        <f t="shared" si="40"/>
        <v>5575.8460352893071</v>
      </c>
      <c r="I309" s="79">
        <f t="shared" si="40"/>
        <v>4787.2404999308483</v>
      </c>
      <c r="J309" s="79">
        <f t="shared" si="40"/>
        <v>4226.2001245658748</v>
      </c>
      <c r="K309" s="79">
        <f t="shared" si="44"/>
        <v>3807.3777731791151</v>
      </c>
      <c r="L309" s="79">
        <f t="shared" si="42"/>
        <v>3483.357044595321</v>
      </c>
      <c r="M309" s="79">
        <f t="shared" si="43"/>
        <v>3225.6869311529281</v>
      </c>
      <c r="N309" s="97"/>
      <c r="O309" s="98"/>
      <c r="P309" s="98"/>
      <c r="Q309" s="98"/>
      <c r="R309" s="99"/>
      <c r="S309" s="21"/>
    </row>
    <row r="310" spans="2:19" ht="15.5" hidden="1">
      <c r="B310" s="18"/>
      <c r="C310" s="78">
        <v>287000</v>
      </c>
      <c r="D310" s="79">
        <f t="shared" si="41"/>
        <v>0</v>
      </c>
      <c r="E310" s="79">
        <f t="shared" si="40"/>
        <v>12739.422150591652</v>
      </c>
      <c r="F310" s="79">
        <f t="shared" si="40"/>
        <v>8750.6153649409389</v>
      </c>
      <c r="G310" s="79">
        <f t="shared" si="40"/>
        <v>6786.3537948018129</v>
      </c>
      <c r="H310" s="79">
        <f t="shared" si="40"/>
        <v>5595.3420004476611</v>
      </c>
      <c r="I310" s="79">
        <f t="shared" si="40"/>
        <v>4803.9791030774595</v>
      </c>
      <c r="J310" s="79">
        <f t="shared" si="40"/>
        <v>4240.9770480783436</v>
      </c>
      <c r="K310" s="79">
        <f t="shared" si="44"/>
        <v>3820.690282875546</v>
      </c>
      <c r="L310" s="79">
        <f t="shared" si="42"/>
        <v>3495.5366146813185</v>
      </c>
      <c r="M310" s="79">
        <f t="shared" si="43"/>
        <v>3236.9655567863301</v>
      </c>
      <c r="N310" s="97"/>
      <c r="O310" s="98"/>
      <c r="P310" s="98"/>
      <c r="Q310" s="98"/>
      <c r="R310" s="99"/>
      <c r="S310" s="21"/>
    </row>
    <row r="311" spans="2:19" ht="15.5" hidden="1">
      <c r="B311" s="18"/>
      <c r="C311" s="78">
        <v>288000</v>
      </c>
      <c r="D311" s="79">
        <f t="shared" si="41"/>
        <v>0</v>
      </c>
      <c r="E311" s="79">
        <f t="shared" si="40"/>
        <v>12783.810381081519</v>
      </c>
      <c r="F311" s="79">
        <f t="shared" si="40"/>
        <v>8781.1053139477026</v>
      </c>
      <c r="G311" s="79">
        <f t="shared" si="40"/>
        <v>6809.9996268394507</v>
      </c>
      <c r="H311" s="79">
        <f t="shared" si="40"/>
        <v>5614.8379656060151</v>
      </c>
      <c r="I311" s="79">
        <f t="shared" si="40"/>
        <v>4820.7177062240708</v>
      </c>
      <c r="J311" s="79">
        <f t="shared" ref="H311:J331" si="45">PMT(J$11,J$6,$C311*(-1))</f>
        <v>4255.7539715908115</v>
      </c>
      <c r="K311" s="79">
        <f t="shared" si="44"/>
        <v>3834.0027925719764</v>
      </c>
      <c r="L311" s="79">
        <f t="shared" si="42"/>
        <v>3507.7161847673165</v>
      </c>
      <c r="M311" s="79">
        <f t="shared" si="43"/>
        <v>3248.2441824197317</v>
      </c>
      <c r="N311" s="97"/>
      <c r="O311" s="98"/>
      <c r="P311" s="98"/>
      <c r="Q311" s="98"/>
      <c r="R311" s="99"/>
      <c r="S311" s="21"/>
    </row>
    <row r="312" spans="2:19" ht="15.5" hidden="1">
      <c r="B312" s="18"/>
      <c r="C312" s="78">
        <v>289000</v>
      </c>
      <c r="D312" s="79">
        <f t="shared" si="41"/>
        <v>0</v>
      </c>
      <c r="E312" s="79">
        <f t="shared" ref="E312:J364" si="46">PMT(E$11,E$6,$C312*(-1))</f>
        <v>12828.198611571384</v>
      </c>
      <c r="F312" s="79">
        <f t="shared" si="46"/>
        <v>8811.5952629544645</v>
      </c>
      <c r="G312" s="79">
        <f t="shared" si="46"/>
        <v>6833.6454588770875</v>
      </c>
      <c r="H312" s="79">
        <f t="shared" si="45"/>
        <v>5634.3339307643701</v>
      </c>
      <c r="I312" s="79">
        <f t="shared" si="45"/>
        <v>4837.456309370682</v>
      </c>
      <c r="J312" s="79">
        <f t="shared" si="45"/>
        <v>4270.5308951032794</v>
      </c>
      <c r="K312" s="79">
        <f t="shared" si="44"/>
        <v>3847.3153022684073</v>
      </c>
      <c r="L312" s="79">
        <f t="shared" si="42"/>
        <v>3519.895754853314</v>
      </c>
      <c r="M312" s="79">
        <f t="shared" si="43"/>
        <v>3259.5228080531342</v>
      </c>
      <c r="N312" s="97"/>
      <c r="O312" s="98"/>
      <c r="P312" s="98"/>
      <c r="Q312" s="98"/>
      <c r="R312" s="99"/>
      <c r="S312" s="21"/>
    </row>
    <row r="313" spans="2:19" ht="15.5">
      <c r="B313" s="18"/>
      <c r="C313" s="78">
        <v>290000</v>
      </c>
      <c r="D313" s="79">
        <f t="shared" si="41"/>
        <v>0</v>
      </c>
      <c r="E313" s="79">
        <f t="shared" si="46"/>
        <v>12872.586842061251</v>
      </c>
      <c r="F313" s="79">
        <f t="shared" si="46"/>
        <v>8842.0852119612282</v>
      </c>
      <c r="G313" s="79">
        <f t="shared" si="46"/>
        <v>6857.2912909147244</v>
      </c>
      <c r="H313" s="79">
        <f t="shared" si="45"/>
        <v>5653.8298959227232</v>
      </c>
      <c r="I313" s="79">
        <f t="shared" si="45"/>
        <v>4854.1949125172932</v>
      </c>
      <c r="J313" s="79">
        <f t="shared" si="45"/>
        <v>4285.3078186157472</v>
      </c>
      <c r="K313" s="79">
        <f t="shared" si="44"/>
        <v>3860.6278119648373</v>
      </c>
      <c r="L313" s="79">
        <f t="shared" si="42"/>
        <v>3532.0753249393115</v>
      </c>
      <c r="M313" s="79">
        <f t="shared" si="43"/>
        <v>3270.8014336865358</v>
      </c>
      <c r="N313" s="97"/>
      <c r="O313" s="98"/>
      <c r="P313" s="98"/>
      <c r="Q313" s="98"/>
      <c r="R313" s="99"/>
      <c r="S313" s="21"/>
    </row>
    <row r="314" spans="2:19" ht="15.5" hidden="1">
      <c r="B314" s="18"/>
      <c r="C314" s="78">
        <v>291000</v>
      </c>
      <c r="D314" s="79">
        <f t="shared" si="41"/>
        <v>0</v>
      </c>
      <c r="E314" s="79">
        <f t="shared" si="46"/>
        <v>12916.975072551117</v>
      </c>
      <c r="F314" s="79">
        <f t="shared" si="46"/>
        <v>8872.5751609679901</v>
      </c>
      <c r="G314" s="79">
        <f t="shared" si="46"/>
        <v>6880.9371229523622</v>
      </c>
      <c r="H314" s="79">
        <f t="shared" si="45"/>
        <v>5673.3258610810781</v>
      </c>
      <c r="I314" s="79">
        <f t="shared" si="45"/>
        <v>4870.9335156639054</v>
      </c>
      <c r="J314" s="79">
        <f t="shared" si="45"/>
        <v>4300.084742128216</v>
      </c>
      <c r="K314" s="79">
        <f t="shared" si="44"/>
        <v>3873.9403216612677</v>
      </c>
      <c r="L314" s="79">
        <f t="shared" si="42"/>
        <v>3544.254895025309</v>
      </c>
      <c r="M314" s="79">
        <f t="shared" si="43"/>
        <v>3282.0800593199378</v>
      </c>
      <c r="N314" s="97"/>
      <c r="O314" s="98"/>
      <c r="P314" s="98"/>
      <c r="Q314" s="98"/>
      <c r="R314" s="99"/>
      <c r="S314" s="21"/>
    </row>
    <row r="315" spans="2:19" ht="15.5" hidden="1">
      <c r="B315" s="18"/>
      <c r="C315" s="78">
        <v>292000</v>
      </c>
      <c r="D315" s="79">
        <f t="shared" si="41"/>
        <v>0</v>
      </c>
      <c r="E315" s="79">
        <f t="shared" si="46"/>
        <v>12961.363303040982</v>
      </c>
      <c r="F315" s="79">
        <f t="shared" si="46"/>
        <v>8903.0651099747538</v>
      </c>
      <c r="G315" s="79">
        <f t="shared" si="46"/>
        <v>6904.5829549899981</v>
      </c>
      <c r="H315" s="79">
        <f t="shared" si="45"/>
        <v>5692.8218262394321</v>
      </c>
      <c r="I315" s="79">
        <f t="shared" si="45"/>
        <v>4887.6721188105166</v>
      </c>
      <c r="J315" s="79">
        <f t="shared" si="45"/>
        <v>4314.8616656406839</v>
      </c>
      <c r="K315" s="79">
        <f t="shared" si="44"/>
        <v>3887.2528313576986</v>
      </c>
      <c r="L315" s="79">
        <f t="shared" si="42"/>
        <v>3556.434465111307</v>
      </c>
      <c r="M315" s="79">
        <f t="shared" si="43"/>
        <v>3293.3586849533394</v>
      </c>
      <c r="N315" s="97"/>
      <c r="O315" s="98"/>
      <c r="P315" s="98"/>
      <c r="Q315" s="98"/>
      <c r="R315" s="99"/>
      <c r="S315" s="21"/>
    </row>
    <row r="316" spans="2:19" ht="15.5" hidden="1">
      <c r="B316" s="18"/>
      <c r="C316" s="78">
        <v>293000</v>
      </c>
      <c r="D316" s="79">
        <f t="shared" si="41"/>
        <v>0</v>
      </c>
      <c r="E316" s="79">
        <f t="shared" si="46"/>
        <v>13005.751533530849</v>
      </c>
      <c r="F316" s="79">
        <f t="shared" si="46"/>
        <v>8933.5550589815157</v>
      </c>
      <c r="G316" s="79">
        <f t="shared" si="46"/>
        <v>6928.2287870276359</v>
      </c>
      <c r="H316" s="79">
        <f t="shared" si="45"/>
        <v>5712.3177913977861</v>
      </c>
      <c r="I316" s="79">
        <f t="shared" si="45"/>
        <v>4904.4107219571279</v>
      </c>
      <c r="J316" s="79">
        <f t="shared" si="45"/>
        <v>4329.6385891531518</v>
      </c>
      <c r="K316" s="79">
        <f t="shared" si="44"/>
        <v>3900.5653410541286</v>
      </c>
      <c r="L316" s="79">
        <f t="shared" si="42"/>
        <v>3568.614035197304</v>
      </c>
      <c r="M316" s="79">
        <f t="shared" si="43"/>
        <v>3304.6373105867415</v>
      </c>
      <c r="N316" s="97"/>
      <c r="O316" s="98"/>
      <c r="P316" s="98"/>
      <c r="Q316" s="98"/>
      <c r="R316" s="99"/>
      <c r="S316" s="21"/>
    </row>
    <row r="317" spans="2:19" ht="15.5" hidden="1">
      <c r="B317" s="18"/>
      <c r="C317" s="78">
        <v>294000</v>
      </c>
      <c r="D317" s="79">
        <f t="shared" si="41"/>
        <v>0</v>
      </c>
      <c r="E317" s="79">
        <f t="shared" si="46"/>
        <v>13050.139764020718</v>
      </c>
      <c r="F317" s="79">
        <f t="shared" si="46"/>
        <v>8964.0450079882794</v>
      </c>
      <c r="G317" s="79">
        <f t="shared" si="46"/>
        <v>6951.8746190652719</v>
      </c>
      <c r="H317" s="79">
        <f t="shared" si="45"/>
        <v>5731.813756556141</v>
      </c>
      <c r="I317" s="79">
        <f t="shared" si="45"/>
        <v>4921.1493251037391</v>
      </c>
      <c r="J317" s="79">
        <f t="shared" si="45"/>
        <v>4344.4155126656196</v>
      </c>
      <c r="K317" s="79">
        <f t="shared" si="44"/>
        <v>3913.877850750559</v>
      </c>
      <c r="L317" s="79">
        <f t="shared" si="42"/>
        <v>3580.793605283302</v>
      </c>
      <c r="M317" s="79">
        <f t="shared" si="43"/>
        <v>3315.9159362201431</v>
      </c>
      <c r="N317" s="97"/>
      <c r="O317" s="98"/>
      <c r="P317" s="98"/>
      <c r="Q317" s="98"/>
      <c r="R317" s="99"/>
      <c r="S317" s="21"/>
    </row>
    <row r="318" spans="2:19" ht="15.5">
      <c r="B318" s="18"/>
      <c r="C318" s="86">
        <v>295000</v>
      </c>
      <c r="D318" s="87">
        <f t="shared" si="41"/>
        <v>0</v>
      </c>
      <c r="E318" s="87">
        <f t="shared" si="46"/>
        <v>13094.527994510583</v>
      </c>
      <c r="F318" s="87">
        <f t="shared" si="46"/>
        <v>8994.5349569950413</v>
      </c>
      <c r="G318" s="87">
        <f t="shared" si="46"/>
        <v>6975.5204511029096</v>
      </c>
      <c r="H318" s="87">
        <f t="shared" si="45"/>
        <v>5751.3097217144941</v>
      </c>
      <c r="I318" s="87">
        <f t="shared" si="45"/>
        <v>4937.8879282503503</v>
      </c>
      <c r="J318" s="87">
        <f t="shared" si="45"/>
        <v>4359.1924361780884</v>
      </c>
      <c r="K318" s="87">
        <f t="shared" si="44"/>
        <v>3927.1903604469899</v>
      </c>
      <c r="L318" s="87">
        <f t="shared" si="42"/>
        <v>3592.9731753692995</v>
      </c>
      <c r="M318" s="87">
        <f t="shared" si="43"/>
        <v>3327.1945618535451</v>
      </c>
      <c r="N318" s="97"/>
      <c r="O318" s="98"/>
      <c r="P318" s="98"/>
      <c r="Q318" s="98"/>
      <c r="R318" s="99"/>
      <c r="S318" s="21"/>
    </row>
    <row r="319" spans="2:19" ht="15.5" hidden="1">
      <c r="B319" s="18"/>
      <c r="C319" s="78">
        <v>296000</v>
      </c>
      <c r="D319" s="79">
        <f t="shared" si="41"/>
        <v>0</v>
      </c>
      <c r="E319" s="79">
        <f t="shared" si="46"/>
        <v>13138.916225000448</v>
      </c>
      <c r="F319" s="79">
        <f t="shared" si="46"/>
        <v>9025.024906001805</v>
      </c>
      <c r="G319" s="79">
        <f t="shared" si="46"/>
        <v>6999.1662831405456</v>
      </c>
      <c r="H319" s="79">
        <f t="shared" si="45"/>
        <v>5770.805686872849</v>
      </c>
      <c r="I319" s="79">
        <f t="shared" si="45"/>
        <v>4954.6265313969616</v>
      </c>
      <c r="J319" s="79">
        <f t="shared" si="45"/>
        <v>4373.9693596905563</v>
      </c>
      <c r="K319" s="79">
        <f t="shared" si="44"/>
        <v>3940.5028701434198</v>
      </c>
      <c r="L319" s="79">
        <f t="shared" si="42"/>
        <v>3605.1527454552975</v>
      </c>
      <c r="M319" s="79">
        <f t="shared" si="43"/>
        <v>3338.4731874869467</v>
      </c>
      <c r="N319" s="97"/>
      <c r="O319" s="98"/>
      <c r="P319" s="98"/>
      <c r="Q319" s="98"/>
      <c r="R319" s="99"/>
      <c r="S319" s="21"/>
    </row>
    <row r="320" spans="2:19" ht="15.5" hidden="1">
      <c r="B320" s="18"/>
      <c r="C320" s="78">
        <v>297000</v>
      </c>
      <c r="D320" s="79">
        <f t="shared" si="41"/>
        <v>0</v>
      </c>
      <c r="E320" s="79">
        <f t="shared" si="46"/>
        <v>13183.304455490315</v>
      </c>
      <c r="F320" s="79">
        <f t="shared" si="46"/>
        <v>9055.5148550085687</v>
      </c>
      <c r="G320" s="79">
        <f t="shared" si="46"/>
        <v>7022.8121151781834</v>
      </c>
      <c r="H320" s="79">
        <f t="shared" si="45"/>
        <v>5790.301652031204</v>
      </c>
      <c r="I320" s="79">
        <f t="shared" si="45"/>
        <v>4971.3651345435728</v>
      </c>
      <c r="J320" s="79">
        <f t="shared" si="45"/>
        <v>4388.7462832030242</v>
      </c>
      <c r="K320" s="79">
        <f t="shared" si="44"/>
        <v>3953.8153798398507</v>
      </c>
      <c r="L320" s="79">
        <f t="shared" si="42"/>
        <v>3617.3323155412945</v>
      </c>
      <c r="M320" s="79">
        <f t="shared" si="43"/>
        <v>3349.7518131203487</v>
      </c>
      <c r="N320" s="97"/>
      <c r="O320" s="98"/>
      <c r="P320" s="98"/>
      <c r="Q320" s="98"/>
      <c r="R320" s="99"/>
      <c r="S320" s="21"/>
    </row>
    <row r="321" spans="2:19" ht="15.5" hidden="1">
      <c r="B321" s="18"/>
      <c r="C321" s="78">
        <v>298000</v>
      </c>
      <c r="D321" s="79">
        <f t="shared" si="41"/>
        <v>0</v>
      </c>
      <c r="E321" s="79">
        <f t="shared" si="46"/>
        <v>13227.692685980181</v>
      </c>
      <c r="F321" s="79">
        <f t="shared" si="46"/>
        <v>9086.0048040153306</v>
      </c>
      <c r="G321" s="79">
        <f t="shared" si="46"/>
        <v>7046.4579472158193</v>
      </c>
      <c r="H321" s="79">
        <f t="shared" si="45"/>
        <v>5809.7976171895571</v>
      </c>
      <c r="I321" s="79">
        <f t="shared" si="45"/>
        <v>4988.103737690185</v>
      </c>
      <c r="J321" s="79">
        <f t="shared" si="45"/>
        <v>4403.5232067154921</v>
      </c>
      <c r="K321" s="79">
        <f t="shared" si="44"/>
        <v>3967.1278895362811</v>
      </c>
      <c r="L321" s="79">
        <f t="shared" si="42"/>
        <v>3629.5118856272925</v>
      </c>
      <c r="M321" s="79">
        <f t="shared" si="43"/>
        <v>3361.0304387537503</v>
      </c>
      <c r="N321" s="97"/>
      <c r="O321" s="98"/>
      <c r="P321" s="98"/>
      <c r="Q321" s="98"/>
      <c r="R321" s="99"/>
      <c r="S321" s="21"/>
    </row>
    <row r="322" spans="2:19" ht="15.5" hidden="1">
      <c r="B322" s="18"/>
      <c r="C322" s="78">
        <v>299000</v>
      </c>
      <c r="D322" s="79">
        <f t="shared" si="41"/>
        <v>0</v>
      </c>
      <c r="E322" s="79">
        <f t="shared" si="46"/>
        <v>13272.080916470048</v>
      </c>
      <c r="F322" s="79">
        <f t="shared" si="46"/>
        <v>9116.4947530220925</v>
      </c>
      <c r="G322" s="79">
        <f t="shared" si="46"/>
        <v>7070.1037792534571</v>
      </c>
      <c r="H322" s="79">
        <f t="shared" si="45"/>
        <v>5829.293582347912</v>
      </c>
      <c r="I322" s="79">
        <f t="shared" si="45"/>
        <v>5004.8423408367962</v>
      </c>
      <c r="J322" s="79">
        <f t="shared" si="45"/>
        <v>4418.3001302279608</v>
      </c>
      <c r="K322" s="79">
        <f t="shared" si="44"/>
        <v>3980.4403992327116</v>
      </c>
      <c r="L322" s="79">
        <f t="shared" si="42"/>
        <v>3641.6914557132905</v>
      </c>
      <c r="M322" s="79">
        <f t="shared" si="43"/>
        <v>3372.3090643871528</v>
      </c>
      <c r="N322" s="97"/>
      <c r="O322" s="98"/>
      <c r="P322" s="98"/>
      <c r="Q322" s="98"/>
      <c r="R322" s="99"/>
      <c r="S322" s="21"/>
    </row>
    <row r="323" spans="2:19" ht="15.5">
      <c r="B323" s="18"/>
      <c r="C323" s="78">
        <v>300000</v>
      </c>
      <c r="D323" s="79">
        <f t="shared" si="41"/>
        <v>0</v>
      </c>
      <c r="E323" s="79">
        <f t="shared" si="46"/>
        <v>13316.469146959915</v>
      </c>
      <c r="F323" s="79">
        <f t="shared" si="46"/>
        <v>9146.9847020288562</v>
      </c>
      <c r="G323" s="79">
        <f t="shared" si="46"/>
        <v>7093.749611291094</v>
      </c>
      <c r="H323" s="79">
        <f t="shared" si="45"/>
        <v>5848.789547506266</v>
      </c>
      <c r="I323" s="79">
        <f t="shared" si="45"/>
        <v>5021.5809439834075</v>
      </c>
      <c r="J323" s="79">
        <f t="shared" si="45"/>
        <v>4433.0770537404287</v>
      </c>
      <c r="K323" s="79">
        <f t="shared" si="44"/>
        <v>3993.752908929142</v>
      </c>
      <c r="L323" s="79">
        <f t="shared" si="42"/>
        <v>3653.8710257992875</v>
      </c>
      <c r="M323" s="79">
        <f t="shared" si="43"/>
        <v>3383.5876900205544</v>
      </c>
      <c r="N323" s="97"/>
      <c r="O323" s="98"/>
      <c r="P323" s="98"/>
      <c r="Q323" s="98"/>
      <c r="R323" s="99"/>
      <c r="S323" s="21"/>
    </row>
    <row r="324" spans="2:19" ht="15.5" hidden="1">
      <c r="B324" s="18"/>
      <c r="C324" s="78">
        <v>301000</v>
      </c>
      <c r="D324" s="79">
        <f t="shared" ref="D324:D375" si="47">IF($V$19="P4",PMT(D$11,D$6,$C324*(-1)),0)</f>
        <v>0</v>
      </c>
      <c r="E324" s="79">
        <f t="shared" si="46"/>
        <v>13360.857377449782</v>
      </c>
      <c r="F324" s="79">
        <f t="shared" si="46"/>
        <v>9177.4746510356181</v>
      </c>
      <c r="G324" s="79">
        <f t="shared" si="46"/>
        <v>7117.3954433287308</v>
      </c>
      <c r="H324" s="79">
        <f t="shared" si="45"/>
        <v>5868.28551266462</v>
      </c>
      <c r="I324" s="79">
        <f t="shared" si="45"/>
        <v>5038.3195471300187</v>
      </c>
      <c r="J324" s="79">
        <f t="shared" si="45"/>
        <v>4447.8539772528966</v>
      </c>
      <c r="K324" s="79">
        <f t="shared" si="44"/>
        <v>4007.0654186255724</v>
      </c>
      <c r="L324" s="79">
        <f t="shared" si="42"/>
        <v>3666.050595885285</v>
      </c>
      <c r="M324" s="79">
        <f t="shared" si="43"/>
        <v>3394.866315653956</v>
      </c>
      <c r="N324" s="97"/>
      <c r="O324" s="98"/>
      <c r="P324" s="98"/>
      <c r="Q324" s="98"/>
      <c r="R324" s="99"/>
      <c r="S324" s="21"/>
    </row>
    <row r="325" spans="2:19" ht="15.5" hidden="1">
      <c r="B325" s="18"/>
      <c r="C325" s="78">
        <v>302000</v>
      </c>
      <c r="D325" s="79">
        <f t="shared" si="47"/>
        <v>0</v>
      </c>
      <c r="E325" s="79">
        <f t="shared" si="46"/>
        <v>13405.245607939647</v>
      </c>
      <c r="F325" s="79">
        <f t="shared" si="46"/>
        <v>9207.9646000423818</v>
      </c>
      <c r="G325" s="79">
        <f t="shared" si="46"/>
        <v>7141.0412753663677</v>
      </c>
      <c r="H325" s="79">
        <f t="shared" si="45"/>
        <v>5887.7814778229749</v>
      </c>
      <c r="I325" s="79">
        <f t="shared" si="45"/>
        <v>5055.0581502766299</v>
      </c>
      <c r="J325" s="79">
        <f t="shared" si="45"/>
        <v>4462.6309007653645</v>
      </c>
      <c r="K325" s="79">
        <f t="shared" si="44"/>
        <v>4020.3779283220033</v>
      </c>
      <c r="L325" s="79">
        <f t="shared" si="42"/>
        <v>3678.230165971283</v>
      </c>
      <c r="M325" s="79">
        <f t="shared" si="43"/>
        <v>3406.1449412873581</v>
      </c>
      <c r="N325" s="97"/>
      <c r="O325" s="98"/>
      <c r="P325" s="98"/>
      <c r="Q325" s="98"/>
      <c r="R325" s="99"/>
      <c r="S325" s="21"/>
    </row>
    <row r="326" spans="2:19" ht="15.5" hidden="1">
      <c r="B326" s="18"/>
      <c r="C326" s="78">
        <v>303000</v>
      </c>
      <c r="D326" s="79">
        <f t="shared" si="47"/>
        <v>0</v>
      </c>
      <c r="E326" s="79">
        <f t="shared" si="46"/>
        <v>13449.633838429514</v>
      </c>
      <c r="F326" s="79">
        <f t="shared" si="46"/>
        <v>9238.4545490491437</v>
      </c>
      <c r="G326" s="79">
        <f t="shared" si="46"/>
        <v>7164.6871074040055</v>
      </c>
      <c r="H326" s="79">
        <f t="shared" si="45"/>
        <v>5907.277442981328</v>
      </c>
      <c r="I326" s="79">
        <f t="shared" si="45"/>
        <v>5071.7967534232421</v>
      </c>
      <c r="J326" s="79">
        <f t="shared" si="45"/>
        <v>4477.4078242778332</v>
      </c>
      <c r="K326" s="79">
        <f t="shared" si="44"/>
        <v>4033.6904380184337</v>
      </c>
      <c r="L326" s="79">
        <f t="shared" si="42"/>
        <v>3690.409736057281</v>
      </c>
      <c r="M326" s="79">
        <f t="shared" si="43"/>
        <v>3417.4235669207596</v>
      </c>
      <c r="N326" s="97"/>
      <c r="O326" s="98"/>
      <c r="P326" s="98"/>
      <c r="Q326" s="98"/>
      <c r="R326" s="99"/>
      <c r="S326" s="21"/>
    </row>
    <row r="327" spans="2:19" ht="15.5" hidden="1">
      <c r="B327" s="18"/>
      <c r="C327" s="78">
        <v>304000</v>
      </c>
      <c r="D327" s="79">
        <f t="shared" si="47"/>
        <v>0</v>
      </c>
      <c r="E327" s="79">
        <f t="shared" si="46"/>
        <v>13494.022068919379</v>
      </c>
      <c r="F327" s="79">
        <f t="shared" si="46"/>
        <v>9268.9444980559074</v>
      </c>
      <c r="G327" s="79">
        <f t="shared" si="46"/>
        <v>7188.3329394416423</v>
      </c>
      <c r="H327" s="79">
        <f t="shared" si="45"/>
        <v>5926.7734081396829</v>
      </c>
      <c r="I327" s="79">
        <f t="shared" si="45"/>
        <v>5088.5353565698533</v>
      </c>
      <c r="J327" s="79">
        <f t="shared" si="45"/>
        <v>4492.1847477903011</v>
      </c>
      <c r="K327" s="79">
        <f t="shared" si="44"/>
        <v>4047.0029477148637</v>
      </c>
      <c r="L327" s="79">
        <f t="shared" si="42"/>
        <v>3702.589306143278</v>
      </c>
      <c r="M327" s="79">
        <f t="shared" si="43"/>
        <v>3428.7021925541617</v>
      </c>
      <c r="N327" s="97"/>
      <c r="O327" s="98"/>
      <c r="P327" s="98"/>
      <c r="Q327" s="98"/>
      <c r="R327" s="99"/>
      <c r="S327" s="21"/>
    </row>
    <row r="328" spans="2:19" ht="15.5">
      <c r="B328" s="18"/>
      <c r="C328" s="86">
        <v>305000</v>
      </c>
      <c r="D328" s="87">
        <f t="shared" si="47"/>
        <v>0</v>
      </c>
      <c r="E328" s="87">
        <f t="shared" si="46"/>
        <v>13538.410299409245</v>
      </c>
      <c r="F328" s="87">
        <f t="shared" si="46"/>
        <v>9299.4344470626711</v>
      </c>
      <c r="G328" s="87">
        <f t="shared" si="46"/>
        <v>7211.9787714792792</v>
      </c>
      <c r="H328" s="87">
        <f t="shared" si="45"/>
        <v>5946.269373298037</v>
      </c>
      <c r="I328" s="87">
        <f t="shared" si="45"/>
        <v>5105.2739597164646</v>
      </c>
      <c r="J328" s="87">
        <f t="shared" si="45"/>
        <v>4506.961671302769</v>
      </c>
      <c r="K328" s="87">
        <f t="shared" si="44"/>
        <v>4060.3154574112946</v>
      </c>
      <c r="L328" s="87">
        <f t="shared" si="42"/>
        <v>3714.768876229276</v>
      </c>
      <c r="M328" s="87">
        <f t="shared" si="43"/>
        <v>3439.9808181875633</v>
      </c>
      <c r="N328" s="97"/>
      <c r="O328" s="98"/>
      <c r="P328" s="98"/>
      <c r="Q328" s="98"/>
      <c r="R328" s="99"/>
      <c r="S328" s="21"/>
    </row>
    <row r="329" spans="2:19" ht="15.5" hidden="1">
      <c r="B329" s="18"/>
      <c r="C329" s="78">
        <v>306000</v>
      </c>
      <c r="D329" s="79">
        <f t="shared" si="47"/>
        <v>0</v>
      </c>
      <c r="E329" s="79">
        <f t="shared" si="46"/>
        <v>13582.798529899113</v>
      </c>
      <c r="F329" s="79">
        <f t="shared" si="46"/>
        <v>9329.924396069433</v>
      </c>
      <c r="G329" s="79">
        <f t="shared" si="46"/>
        <v>7235.6246035169161</v>
      </c>
      <c r="H329" s="79">
        <f t="shared" si="45"/>
        <v>5965.765338456391</v>
      </c>
      <c r="I329" s="79">
        <f t="shared" si="45"/>
        <v>5122.0125628630758</v>
      </c>
      <c r="J329" s="79">
        <f t="shared" si="45"/>
        <v>4521.7385948152369</v>
      </c>
      <c r="K329" s="79">
        <f t="shared" si="44"/>
        <v>4073.627967107725</v>
      </c>
      <c r="L329" s="79">
        <f t="shared" si="42"/>
        <v>3726.9484463152735</v>
      </c>
      <c r="M329" s="79">
        <f t="shared" si="43"/>
        <v>3451.2594438209653</v>
      </c>
      <c r="N329" s="97"/>
      <c r="O329" s="98"/>
      <c r="P329" s="98"/>
      <c r="Q329" s="98"/>
      <c r="R329" s="99"/>
      <c r="S329" s="21"/>
    </row>
    <row r="330" spans="2:19" ht="15.5" hidden="1">
      <c r="B330" s="18"/>
      <c r="C330" s="78">
        <v>307000</v>
      </c>
      <c r="D330" s="79">
        <f t="shared" si="47"/>
        <v>0</v>
      </c>
      <c r="E330" s="79">
        <f t="shared" si="46"/>
        <v>13627.18676038898</v>
      </c>
      <c r="F330" s="79">
        <f t="shared" si="46"/>
        <v>9360.4143450761967</v>
      </c>
      <c r="G330" s="79">
        <f t="shared" si="46"/>
        <v>7259.2704355545529</v>
      </c>
      <c r="H330" s="79">
        <f t="shared" si="45"/>
        <v>5985.2613036147459</v>
      </c>
      <c r="I330" s="79">
        <f t="shared" si="45"/>
        <v>5138.751166009687</v>
      </c>
      <c r="J330" s="79">
        <f t="shared" si="45"/>
        <v>4536.5155183277056</v>
      </c>
      <c r="K330" s="79">
        <f t="shared" si="44"/>
        <v>4086.940476804155</v>
      </c>
      <c r="L330" s="79">
        <f t="shared" si="42"/>
        <v>3739.1280164012715</v>
      </c>
      <c r="M330" s="79">
        <f t="shared" si="43"/>
        <v>3462.5380694543669</v>
      </c>
      <c r="N330" s="97"/>
      <c r="O330" s="98"/>
      <c r="P330" s="98"/>
      <c r="Q330" s="98"/>
      <c r="R330" s="99"/>
      <c r="S330" s="21"/>
    </row>
    <row r="331" spans="2:19" ht="15.5" hidden="1">
      <c r="B331" s="18"/>
      <c r="C331" s="78">
        <v>308000</v>
      </c>
      <c r="D331" s="79">
        <f t="shared" si="47"/>
        <v>0</v>
      </c>
      <c r="E331" s="79">
        <f t="shared" si="46"/>
        <v>13671.574990878846</v>
      </c>
      <c r="F331" s="79">
        <f t="shared" si="46"/>
        <v>9390.9042940829586</v>
      </c>
      <c r="G331" s="79">
        <f t="shared" si="46"/>
        <v>7282.9162675921907</v>
      </c>
      <c r="H331" s="79">
        <f t="shared" si="45"/>
        <v>6004.7572687730999</v>
      </c>
      <c r="I331" s="79">
        <f t="shared" si="45"/>
        <v>5155.4897691562983</v>
      </c>
      <c r="J331" s="79">
        <f t="shared" si="45"/>
        <v>4551.2924418401735</v>
      </c>
      <c r="K331" s="79">
        <f t="shared" si="44"/>
        <v>4100.2529865005863</v>
      </c>
      <c r="L331" s="79">
        <f t="shared" si="42"/>
        <v>3751.3075864872685</v>
      </c>
      <c r="M331" s="79">
        <f t="shared" si="43"/>
        <v>3473.8166950877689</v>
      </c>
      <c r="N331" s="97"/>
      <c r="O331" s="98"/>
      <c r="P331" s="98"/>
      <c r="Q331" s="98"/>
      <c r="R331" s="99"/>
      <c r="S331" s="21"/>
    </row>
    <row r="332" spans="2:19" ht="15.5" hidden="1">
      <c r="B332" s="18"/>
      <c r="C332" s="78">
        <v>309000</v>
      </c>
      <c r="D332" s="79">
        <f t="shared" si="47"/>
        <v>0</v>
      </c>
      <c r="E332" s="79">
        <f t="shared" si="46"/>
        <v>13715.963221368711</v>
      </c>
      <c r="F332" s="79">
        <f t="shared" si="46"/>
        <v>9421.3942430897223</v>
      </c>
      <c r="G332" s="79">
        <f t="shared" si="46"/>
        <v>7306.5620996298267</v>
      </c>
      <c r="H332" s="79">
        <f t="shared" si="46"/>
        <v>6024.2532339314539</v>
      </c>
      <c r="I332" s="79">
        <f t="shared" si="46"/>
        <v>5172.2283723029095</v>
      </c>
      <c r="J332" s="79">
        <f t="shared" si="46"/>
        <v>4566.0693653526414</v>
      </c>
      <c r="K332" s="79">
        <f t="shared" si="44"/>
        <v>4113.5654961970158</v>
      </c>
      <c r="L332" s="79">
        <f t="shared" si="42"/>
        <v>3763.4871565732665</v>
      </c>
      <c r="M332" s="79">
        <f t="shared" si="43"/>
        <v>3485.0953207211705</v>
      </c>
      <c r="N332" s="97"/>
      <c r="O332" s="98"/>
      <c r="P332" s="98"/>
      <c r="Q332" s="98"/>
      <c r="R332" s="99"/>
      <c r="S332" s="21"/>
    </row>
    <row r="333" spans="2:19" ht="15.5">
      <c r="B333" s="18"/>
      <c r="C333" s="78">
        <v>310000</v>
      </c>
      <c r="D333" s="79">
        <f t="shared" si="47"/>
        <v>0</v>
      </c>
      <c r="E333" s="93">
        <f t="shared" si="46"/>
        <v>13760.351451858578</v>
      </c>
      <c r="F333" s="79">
        <f t="shared" si="46"/>
        <v>9451.8841920964842</v>
      </c>
      <c r="G333" s="79">
        <f t="shared" si="46"/>
        <v>7330.2079316674644</v>
      </c>
      <c r="H333" s="79">
        <f t="shared" si="46"/>
        <v>6043.7491990898088</v>
      </c>
      <c r="I333" s="79">
        <f t="shared" si="46"/>
        <v>5188.9669754495208</v>
      </c>
      <c r="J333" s="79">
        <f t="shared" si="46"/>
        <v>4580.8462888651102</v>
      </c>
      <c r="K333" s="79">
        <f t="shared" si="44"/>
        <v>4126.8780058934472</v>
      </c>
      <c r="L333" s="79">
        <f t="shared" si="42"/>
        <v>3775.666726659264</v>
      </c>
      <c r="M333" s="79">
        <f t="shared" si="43"/>
        <v>3496.373946354573</v>
      </c>
      <c r="N333" s="97"/>
      <c r="O333" s="98"/>
      <c r="P333" s="98"/>
      <c r="Q333" s="98"/>
      <c r="R333" s="99"/>
      <c r="S333" s="21"/>
    </row>
    <row r="334" spans="2:19" ht="15.5" hidden="1">
      <c r="B334" s="18"/>
      <c r="C334" s="78">
        <v>311000</v>
      </c>
      <c r="D334" s="79">
        <f t="shared" si="47"/>
        <v>0</v>
      </c>
      <c r="E334" s="79">
        <f t="shared" si="46"/>
        <v>13804.739682348443</v>
      </c>
      <c r="F334" s="79">
        <f t="shared" si="46"/>
        <v>9482.3741411032461</v>
      </c>
      <c r="G334" s="79">
        <f t="shared" si="46"/>
        <v>7353.8537637051004</v>
      </c>
      <c r="H334" s="79">
        <f t="shared" si="46"/>
        <v>6063.2451642481619</v>
      </c>
      <c r="I334" s="79">
        <f t="shared" si="46"/>
        <v>5205.705578596132</v>
      </c>
      <c r="J334" s="79">
        <f t="shared" si="46"/>
        <v>4595.6232123775781</v>
      </c>
      <c r="K334" s="79">
        <f t="shared" si="44"/>
        <v>4140.1905155898776</v>
      </c>
      <c r="L334" s="79">
        <f t="shared" si="42"/>
        <v>3787.8462967452615</v>
      </c>
      <c r="M334" s="79">
        <f t="shared" si="43"/>
        <v>3507.6525719879746</v>
      </c>
      <c r="N334" s="97"/>
      <c r="O334" s="98"/>
      <c r="P334" s="98"/>
      <c r="Q334" s="98"/>
      <c r="R334" s="99"/>
      <c r="S334" s="21"/>
    </row>
    <row r="335" spans="2:19" ht="15.5" hidden="1">
      <c r="B335" s="18"/>
      <c r="C335" s="78">
        <v>312000</v>
      </c>
      <c r="D335" s="79">
        <f t="shared" si="47"/>
        <v>0</v>
      </c>
      <c r="E335" s="79">
        <f t="shared" si="46"/>
        <v>13849.127912838312</v>
      </c>
      <c r="F335" s="79">
        <f t="shared" si="46"/>
        <v>9512.8640901100116</v>
      </c>
      <c r="G335" s="79">
        <f t="shared" si="46"/>
        <v>7377.4995957427382</v>
      </c>
      <c r="H335" s="79">
        <f t="shared" si="46"/>
        <v>6082.7411294065168</v>
      </c>
      <c r="I335" s="79">
        <f t="shared" si="46"/>
        <v>5222.4441817427441</v>
      </c>
      <c r="J335" s="79">
        <f t="shared" si="46"/>
        <v>4610.4001358900459</v>
      </c>
      <c r="K335" s="79">
        <f t="shared" si="44"/>
        <v>4153.5030252863071</v>
      </c>
      <c r="L335" s="79">
        <f t="shared" si="42"/>
        <v>3800.025866831259</v>
      </c>
      <c r="M335" s="79">
        <f t="shared" si="43"/>
        <v>3518.9311976213767</v>
      </c>
      <c r="N335" s="97"/>
      <c r="O335" s="98"/>
      <c r="P335" s="98"/>
      <c r="Q335" s="98"/>
      <c r="R335" s="99"/>
      <c r="S335" s="21"/>
    </row>
    <row r="336" spans="2:19" ht="15.5" hidden="1">
      <c r="B336" s="18"/>
      <c r="C336" s="78">
        <v>313000</v>
      </c>
      <c r="D336" s="79">
        <f t="shared" si="47"/>
        <v>0</v>
      </c>
      <c r="E336" s="79">
        <f t="shared" si="46"/>
        <v>13893.516143328177</v>
      </c>
      <c r="F336" s="79">
        <f t="shared" si="46"/>
        <v>9543.3540391167735</v>
      </c>
      <c r="G336" s="79">
        <f t="shared" si="46"/>
        <v>7401.1454277803741</v>
      </c>
      <c r="H336" s="79">
        <f t="shared" si="46"/>
        <v>6102.2370945648709</v>
      </c>
      <c r="I336" s="79">
        <f t="shared" si="46"/>
        <v>5239.1827848893554</v>
      </c>
      <c r="J336" s="79">
        <f t="shared" si="46"/>
        <v>4625.1770594025138</v>
      </c>
      <c r="K336" s="79">
        <f t="shared" si="44"/>
        <v>4166.8155349827384</v>
      </c>
      <c r="L336" s="79">
        <f t="shared" si="42"/>
        <v>3812.205436917257</v>
      </c>
      <c r="M336" s="79">
        <f t="shared" si="43"/>
        <v>3530.2098232547783</v>
      </c>
      <c r="N336" s="97"/>
      <c r="O336" s="98"/>
      <c r="P336" s="98"/>
      <c r="Q336" s="98"/>
      <c r="R336" s="99"/>
      <c r="S336" s="21"/>
    </row>
    <row r="337" spans="2:19" ht="15.5" hidden="1">
      <c r="B337" s="18"/>
      <c r="C337" s="78">
        <v>314000</v>
      </c>
      <c r="D337" s="79">
        <f t="shared" si="47"/>
        <v>0</v>
      </c>
      <c r="E337" s="79">
        <f t="shared" si="46"/>
        <v>13937.904373818044</v>
      </c>
      <c r="F337" s="79">
        <f t="shared" si="46"/>
        <v>9573.8439881235354</v>
      </c>
      <c r="G337" s="79">
        <f t="shared" si="46"/>
        <v>7424.7912598180119</v>
      </c>
      <c r="H337" s="79">
        <f t="shared" si="46"/>
        <v>6121.7330597232249</v>
      </c>
      <c r="I337" s="79">
        <f t="shared" si="46"/>
        <v>5255.9213880359666</v>
      </c>
      <c r="J337" s="79">
        <f t="shared" si="46"/>
        <v>4639.9539829149826</v>
      </c>
      <c r="K337" s="79">
        <f t="shared" si="44"/>
        <v>4180.1280446791689</v>
      </c>
      <c r="L337" s="79">
        <f t="shared" si="42"/>
        <v>3824.3850070032549</v>
      </c>
      <c r="M337" s="79">
        <f t="shared" si="43"/>
        <v>3541.4884488881803</v>
      </c>
      <c r="N337" s="97"/>
      <c r="O337" s="98"/>
      <c r="P337" s="98"/>
      <c r="Q337" s="98"/>
      <c r="R337" s="99"/>
      <c r="S337" s="21"/>
    </row>
    <row r="338" spans="2:19" ht="15.5">
      <c r="B338" s="18"/>
      <c r="C338" s="86">
        <v>315000</v>
      </c>
      <c r="D338" s="87">
        <f t="shared" si="47"/>
        <v>0</v>
      </c>
      <c r="E338" s="87">
        <f t="shared" si="46"/>
        <v>13982.29260430791</v>
      </c>
      <c r="F338" s="87">
        <f t="shared" si="46"/>
        <v>9604.3339371302991</v>
      </c>
      <c r="G338" s="87">
        <f t="shared" si="46"/>
        <v>7448.4370918556488</v>
      </c>
      <c r="H338" s="87">
        <f t="shared" si="46"/>
        <v>6141.2290248815798</v>
      </c>
      <c r="I338" s="87">
        <f t="shared" si="46"/>
        <v>5272.6599911825779</v>
      </c>
      <c r="J338" s="87">
        <f t="shared" si="46"/>
        <v>4654.7309064274505</v>
      </c>
      <c r="K338" s="87">
        <f t="shared" si="44"/>
        <v>4193.4405543755993</v>
      </c>
      <c r="L338" s="87">
        <f t="shared" si="42"/>
        <v>3836.564577089252</v>
      </c>
      <c r="M338" s="87">
        <f t="shared" si="43"/>
        <v>3552.7670745215819</v>
      </c>
      <c r="N338" s="97"/>
      <c r="O338" s="98"/>
      <c r="P338" s="98"/>
      <c r="Q338" s="98"/>
      <c r="R338" s="99"/>
      <c r="S338" s="21"/>
    </row>
    <row r="339" spans="2:19" ht="15.5" hidden="1">
      <c r="B339" s="18"/>
      <c r="C339" s="78">
        <v>316000</v>
      </c>
      <c r="D339" s="79">
        <f t="shared" si="47"/>
        <v>0</v>
      </c>
      <c r="E339" s="79">
        <f t="shared" si="46"/>
        <v>14026.680834797777</v>
      </c>
      <c r="F339" s="79">
        <f t="shared" si="46"/>
        <v>9634.823886137061</v>
      </c>
      <c r="G339" s="79">
        <f t="shared" si="46"/>
        <v>7472.0829238932856</v>
      </c>
      <c r="H339" s="79">
        <f t="shared" si="46"/>
        <v>6160.7249900399329</v>
      </c>
      <c r="I339" s="79">
        <f t="shared" si="46"/>
        <v>5289.3985943291891</v>
      </c>
      <c r="J339" s="79">
        <f t="shared" si="46"/>
        <v>4669.5078299399183</v>
      </c>
      <c r="K339" s="79">
        <f t="shared" si="44"/>
        <v>4206.7530640720297</v>
      </c>
      <c r="L339" s="79">
        <f t="shared" si="42"/>
        <v>3848.7441471752495</v>
      </c>
      <c r="M339" s="79">
        <f t="shared" si="43"/>
        <v>3564.0457001549839</v>
      </c>
      <c r="N339" s="97"/>
      <c r="O339" s="98"/>
      <c r="P339" s="98"/>
      <c r="Q339" s="98"/>
      <c r="R339" s="99"/>
      <c r="S339" s="21"/>
    </row>
    <row r="340" spans="2:19" ht="15.5" hidden="1">
      <c r="B340" s="18"/>
      <c r="C340" s="78">
        <v>317000</v>
      </c>
      <c r="D340" s="79">
        <f t="shared" si="47"/>
        <v>0</v>
      </c>
      <c r="E340" s="79">
        <f t="shared" si="46"/>
        <v>14071.069065287642</v>
      </c>
      <c r="F340" s="79">
        <f t="shared" si="46"/>
        <v>9665.3138351438247</v>
      </c>
      <c r="G340" s="79">
        <f t="shared" si="46"/>
        <v>7495.7287559309225</v>
      </c>
      <c r="H340" s="79">
        <f t="shared" si="46"/>
        <v>6180.2209551982878</v>
      </c>
      <c r="I340" s="79">
        <f t="shared" si="46"/>
        <v>5306.1371974758003</v>
      </c>
      <c r="J340" s="79">
        <f t="shared" si="46"/>
        <v>4684.2847534523862</v>
      </c>
      <c r="K340" s="79">
        <f t="shared" si="44"/>
        <v>4220.0655737684601</v>
      </c>
      <c r="L340" s="79">
        <f t="shared" si="42"/>
        <v>3860.9237172612475</v>
      </c>
      <c r="M340" s="79">
        <f t="shared" si="43"/>
        <v>3575.3243257883855</v>
      </c>
      <c r="N340" s="97"/>
      <c r="O340" s="98"/>
      <c r="P340" s="98"/>
      <c r="Q340" s="98"/>
      <c r="R340" s="99"/>
      <c r="S340" s="21"/>
    </row>
    <row r="341" spans="2:19" ht="15.5" hidden="1">
      <c r="B341" s="18"/>
      <c r="C341" s="78">
        <v>318000</v>
      </c>
      <c r="D341" s="79">
        <f t="shared" si="47"/>
        <v>0</v>
      </c>
      <c r="E341" s="79">
        <f t="shared" si="46"/>
        <v>14115.457295777511</v>
      </c>
      <c r="F341" s="79">
        <f t="shared" si="46"/>
        <v>9695.8037841505866</v>
      </c>
      <c r="G341" s="79">
        <f t="shared" si="46"/>
        <v>7519.3745879685594</v>
      </c>
      <c r="H341" s="79">
        <f t="shared" si="46"/>
        <v>6199.7169203566418</v>
      </c>
      <c r="I341" s="79">
        <f t="shared" si="46"/>
        <v>5322.8758006224116</v>
      </c>
      <c r="J341" s="79">
        <f t="shared" si="46"/>
        <v>4699.0616769648541</v>
      </c>
      <c r="K341" s="79">
        <f t="shared" si="44"/>
        <v>4233.3780834648906</v>
      </c>
      <c r="L341" s="79">
        <f t="shared" si="42"/>
        <v>3873.1032873472454</v>
      </c>
      <c r="M341" s="79">
        <f t="shared" si="43"/>
        <v>3586.6029514217876</v>
      </c>
      <c r="N341" s="97"/>
      <c r="O341" s="98"/>
      <c r="P341" s="98"/>
      <c r="Q341" s="98"/>
      <c r="R341" s="99"/>
      <c r="S341" s="21"/>
    </row>
    <row r="342" spans="2:19" ht="15.5" hidden="1">
      <c r="B342" s="18"/>
      <c r="C342" s="78">
        <v>319000</v>
      </c>
      <c r="D342" s="79">
        <f t="shared" si="47"/>
        <v>0</v>
      </c>
      <c r="E342" s="79">
        <f t="shared" si="46"/>
        <v>14159.845526267376</v>
      </c>
      <c r="F342" s="79">
        <f t="shared" si="46"/>
        <v>9726.2937331573503</v>
      </c>
      <c r="G342" s="79">
        <f t="shared" si="46"/>
        <v>7543.0204200061971</v>
      </c>
      <c r="H342" s="79">
        <f t="shared" si="46"/>
        <v>6219.2128855149958</v>
      </c>
      <c r="I342" s="79">
        <f t="shared" si="46"/>
        <v>5339.6144037690228</v>
      </c>
      <c r="J342" s="79">
        <f t="shared" si="46"/>
        <v>4713.838600477322</v>
      </c>
      <c r="K342" s="79">
        <f t="shared" si="44"/>
        <v>4246.690593161321</v>
      </c>
      <c r="L342" s="79">
        <f t="shared" si="42"/>
        <v>3885.2828574332425</v>
      </c>
      <c r="M342" s="79">
        <f t="shared" si="43"/>
        <v>3597.8815770551892</v>
      </c>
      <c r="N342" s="97"/>
      <c r="O342" s="98"/>
      <c r="P342" s="98"/>
      <c r="Q342" s="98"/>
      <c r="R342" s="99"/>
      <c r="S342" s="21"/>
    </row>
    <row r="343" spans="2:19" ht="15.5">
      <c r="B343" s="18"/>
      <c r="C343" s="78">
        <v>320000</v>
      </c>
      <c r="D343" s="79">
        <f t="shared" si="47"/>
        <v>0</v>
      </c>
      <c r="E343" s="79">
        <f t="shared" si="46"/>
        <v>14204.233756757243</v>
      </c>
      <c r="F343" s="79">
        <f t="shared" si="46"/>
        <v>9756.783682164114</v>
      </c>
      <c r="G343" s="79">
        <f t="shared" si="46"/>
        <v>7566.666252043834</v>
      </c>
      <c r="H343" s="79">
        <f t="shared" si="46"/>
        <v>6238.7088506733508</v>
      </c>
      <c r="I343" s="79">
        <f t="shared" si="46"/>
        <v>5356.353006915635</v>
      </c>
      <c r="J343" s="79">
        <f t="shared" si="46"/>
        <v>4728.6155239897898</v>
      </c>
      <c r="K343" s="79">
        <f t="shared" si="44"/>
        <v>4260.0031028577514</v>
      </c>
      <c r="L343" s="79">
        <f t="shared" si="42"/>
        <v>3897.4624275192405</v>
      </c>
      <c r="M343" s="79">
        <f t="shared" si="43"/>
        <v>3609.1602026885917</v>
      </c>
      <c r="N343" s="97"/>
      <c r="O343" s="98"/>
      <c r="P343" s="98"/>
      <c r="Q343" s="98"/>
      <c r="R343" s="99"/>
      <c r="S343" s="21"/>
    </row>
    <row r="344" spans="2:19" ht="15.5" hidden="1">
      <c r="B344" s="18"/>
      <c r="C344" s="78">
        <v>321000</v>
      </c>
      <c r="D344" s="79">
        <f t="shared" si="47"/>
        <v>0</v>
      </c>
      <c r="E344" s="79">
        <f t="shared" si="46"/>
        <v>14248.621987247108</v>
      </c>
      <c r="F344" s="79">
        <f t="shared" si="46"/>
        <v>9787.2736311708759</v>
      </c>
      <c r="G344" s="79">
        <f t="shared" si="46"/>
        <v>7590.3120840814709</v>
      </c>
      <c r="H344" s="79">
        <f t="shared" si="46"/>
        <v>6258.2048158317048</v>
      </c>
      <c r="I344" s="79">
        <f t="shared" si="46"/>
        <v>5373.0916100622462</v>
      </c>
      <c r="J344" s="79">
        <f t="shared" si="46"/>
        <v>4743.3924475022586</v>
      </c>
      <c r="K344" s="79">
        <f t="shared" si="44"/>
        <v>4273.3156125541818</v>
      </c>
      <c r="L344" s="79">
        <f t="shared" si="42"/>
        <v>3909.641997605238</v>
      </c>
      <c r="M344" s="79">
        <f t="shared" si="43"/>
        <v>3620.4388283219932</v>
      </c>
      <c r="N344" s="97"/>
      <c r="O344" s="98"/>
      <c r="P344" s="98"/>
      <c r="Q344" s="98"/>
      <c r="R344" s="99"/>
      <c r="S344" s="21"/>
    </row>
    <row r="345" spans="2:19" ht="15.5" hidden="1">
      <c r="B345" s="18"/>
      <c r="C345" s="78">
        <v>322000</v>
      </c>
      <c r="D345" s="79">
        <f t="shared" si="47"/>
        <v>0</v>
      </c>
      <c r="E345" s="79">
        <f t="shared" si="46"/>
        <v>14293.010217736975</v>
      </c>
      <c r="F345" s="79">
        <f t="shared" si="46"/>
        <v>9817.7635801776396</v>
      </c>
      <c r="G345" s="79">
        <f t="shared" si="46"/>
        <v>7613.9579161191077</v>
      </c>
      <c r="H345" s="79">
        <f t="shared" si="46"/>
        <v>6277.7007809900588</v>
      </c>
      <c r="I345" s="79">
        <f t="shared" si="46"/>
        <v>5389.8302132088575</v>
      </c>
      <c r="J345" s="79">
        <f t="shared" si="46"/>
        <v>4758.1693710147265</v>
      </c>
      <c r="K345" s="79">
        <f t="shared" si="44"/>
        <v>4286.6281222506123</v>
      </c>
      <c r="L345" s="79">
        <f t="shared" si="42"/>
        <v>3921.821567691235</v>
      </c>
      <c r="M345" s="79">
        <f t="shared" si="43"/>
        <v>3631.7174539553944</v>
      </c>
      <c r="N345" s="97"/>
      <c r="O345" s="98"/>
      <c r="P345" s="98"/>
      <c r="Q345" s="98"/>
      <c r="R345" s="99"/>
      <c r="S345" s="21"/>
    </row>
    <row r="346" spans="2:19" ht="15.5" hidden="1">
      <c r="B346" s="18"/>
      <c r="C346" s="78">
        <v>323000</v>
      </c>
      <c r="D346" s="79">
        <f t="shared" si="47"/>
        <v>0</v>
      </c>
      <c r="E346" s="79">
        <f t="shared" si="46"/>
        <v>14337.398448226841</v>
      </c>
      <c r="F346" s="79">
        <f t="shared" si="46"/>
        <v>9848.2535291844015</v>
      </c>
      <c r="G346" s="79">
        <f t="shared" si="46"/>
        <v>7637.6037481567455</v>
      </c>
      <c r="H346" s="79">
        <f t="shared" si="46"/>
        <v>6297.1967461484137</v>
      </c>
      <c r="I346" s="79">
        <f t="shared" si="46"/>
        <v>5406.5688163554687</v>
      </c>
      <c r="J346" s="79">
        <f t="shared" si="46"/>
        <v>4772.9462945271944</v>
      </c>
      <c r="K346" s="79">
        <f t="shared" si="44"/>
        <v>4299.9406319470436</v>
      </c>
      <c r="L346" s="79">
        <f t="shared" si="42"/>
        <v>3934.001137777233</v>
      </c>
      <c r="M346" s="79">
        <f t="shared" si="43"/>
        <v>3642.9960795887969</v>
      </c>
      <c r="N346" s="97"/>
      <c r="O346" s="98"/>
      <c r="P346" s="98"/>
      <c r="Q346" s="98"/>
      <c r="R346" s="99"/>
      <c r="S346" s="21"/>
    </row>
    <row r="347" spans="2:19" ht="15.5" hidden="1">
      <c r="B347" s="18"/>
      <c r="C347" s="78">
        <v>324000</v>
      </c>
      <c r="D347" s="79">
        <f t="shared" si="47"/>
        <v>0</v>
      </c>
      <c r="E347" s="79">
        <f t="shared" si="46"/>
        <v>14381.78667871671</v>
      </c>
      <c r="F347" s="79">
        <f t="shared" si="46"/>
        <v>9878.7434781911652</v>
      </c>
      <c r="G347" s="79">
        <f t="shared" si="46"/>
        <v>7661.2495801943815</v>
      </c>
      <c r="H347" s="79">
        <f t="shared" si="46"/>
        <v>6316.6927113067668</v>
      </c>
      <c r="I347" s="79">
        <f t="shared" si="46"/>
        <v>5423.3074195020799</v>
      </c>
      <c r="J347" s="79">
        <f t="shared" si="46"/>
        <v>4787.7232180396622</v>
      </c>
      <c r="K347" s="79">
        <f t="shared" si="44"/>
        <v>4313.2531416434731</v>
      </c>
      <c r="L347" s="79">
        <f t="shared" si="42"/>
        <v>3946.180707863231</v>
      </c>
      <c r="M347" s="79">
        <f t="shared" si="43"/>
        <v>3654.2747052221985</v>
      </c>
      <c r="N347" s="97"/>
      <c r="O347" s="98"/>
      <c r="P347" s="98"/>
      <c r="Q347" s="98"/>
      <c r="R347" s="99"/>
      <c r="S347" s="21"/>
    </row>
    <row r="348" spans="2:19" ht="15.5">
      <c r="B348" s="18"/>
      <c r="C348" s="86">
        <v>325000</v>
      </c>
      <c r="D348" s="87">
        <f t="shared" si="47"/>
        <v>0</v>
      </c>
      <c r="E348" s="87">
        <f t="shared" si="46"/>
        <v>14426.174909206575</v>
      </c>
      <c r="F348" s="87">
        <f t="shared" si="46"/>
        <v>9909.2334271979271</v>
      </c>
      <c r="G348" s="87">
        <f t="shared" si="46"/>
        <v>7684.8954122320192</v>
      </c>
      <c r="H348" s="87">
        <f t="shared" si="46"/>
        <v>6336.1886764651217</v>
      </c>
      <c r="I348" s="87">
        <f t="shared" si="46"/>
        <v>5440.0460226486912</v>
      </c>
      <c r="J348" s="87">
        <f t="shared" si="46"/>
        <v>4802.500141552131</v>
      </c>
      <c r="K348" s="87">
        <f t="shared" si="44"/>
        <v>4326.5656513399035</v>
      </c>
      <c r="L348" s="87">
        <f t="shared" si="42"/>
        <v>3958.3602779492285</v>
      </c>
      <c r="M348" s="87">
        <f t="shared" si="43"/>
        <v>3665.5533308556005</v>
      </c>
      <c r="N348" s="97"/>
      <c r="O348" s="98"/>
      <c r="P348" s="98"/>
      <c r="Q348" s="98"/>
      <c r="R348" s="99"/>
      <c r="S348" s="21"/>
    </row>
    <row r="349" spans="2:19" ht="15.5" hidden="1">
      <c r="B349" s="18"/>
      <c r="C349" s="78">
        <v>326000</v>
      </c>
      <c r="D349" s="79">
        <f t="shared" si="47"/>
        <v>0</v>
      </c>
      <c r="E349" s="79">
        <f t="shared" si="46"/>
        <v>14470.56313969644</v>
      </c>
      <c r="F349" s="79">
        <f t="shared" si="46"/>
        <v>9939.7233762046908</v>
      </c>
      <c r="G349" s="79">
        <f t="shared" si="46"/>
        <v>7708.5412442696552</v>
      </c>
      <c r="H349" s="79">
        <f t="shared" si="46"/>
        <v>6355.6846416234757</v>
      </c>
      <c r="I349" s="79">
        <f t="shared" si="46"/>
        <v>5456.7846257953024</v>
      </c>
      <c r="J349" s="79">
        <f t="shared" si="46"/>
        <v>4817.2770650645989</v>
      </c>
      <c r="K349" s="79">
        <f t="shared" si="44"/>
        <v>4339.8781610363349</v>
      </c>
      <c r="L349" s="79">
        <f t="shared" si="42"/>
        <v>3970.539848035226</v>
      </c>
      <c r="M349" s="79">
        <f t="shared" si="43"/>
        <v>3676.8319564890021</v>
      </c>
      <c r="N349" s="97"/>
      <c r="O349" s="98"/>
      <c r="P349" s="98"/>
      <c r="Q349" s="98"/>
      <c r="R349" s="99"/>
      <c r="S349" s="21"/>
    </row>
    <row r="350" spans="2:19" ht="15.5" hidden="1">
      <c r="B350" s="18"/>
      <c r="C350" s="78">
        <v>327000</v>
      </c>
      <c r="D350" s="79">
        <f t="shared" si="47"/>
        <v>0</v>
      </c>
      <c r="E350" s="79">
        <f t="shared" si="46"/>
        <v>14514.951370186307</v>
      </c>
      <c r="F350" s="79">
        <f t="shared" si="46"/>
        <v>9970.2133252114527</v>
      </c>
      <c r="G350" s="79">
        <f t="shared" si="46"/>
        <v>7732.187076307293</v>
      </c>
      <c r="H350" s="79">
        <f t="shared" si="46"/>
        <v>6375.1806067818297</v>
      </c>
      <c r="I350" s="79">
        <f t="shared" si="46"/>
        <v>5473.5232289419137</v>
      </c>
      <c r="J350" s="79">
        <f t="shared" si="46"/>
        <v>4832.0539885770668</v>
      </c>
      <c r="K350" s="79">
        <f t="shared" si="44"/>
        <v>4353.1906707327644</v>
      </c>
      <c r="L350" s="79">
        <f t="shared" si="42"/>
        <v>3982.7194181212235</v>
      </c>
      <c r="M350" s="79">
        <f t="shared" si="43"/>
        <v>3688.1105821224041</v>
      </c>
      <c r="N350" s="97"/>
      <c r="O350" s="98"/>
      <c r="P350" s="98"/>
      <c r="Q350" s="98"/>
      <c r="R350" s="99"/>
      <c r="S350" s="21"/>
    </row>
    <row r="351" spans="2:19" ht="15.5" hidden="1">
      <c r="B351" s="18"/>
      <c r="C351" s="78">
        <v>328000</v>
      </c>
      <c r="D351" s="79">
        <f t="shared" si="47"/>
        <v>0</v>
      </c>
      <c r="E351" s="79">
        <f t="shared" si="46"/>
        <v>14559.339600676172</v>
      </c>
      <c r="F351" s="79">
        <f t="shared" si="46"/>
        <v>10000.703274218216</v>
      </c>
      <c r="G351" s="79">
        <f t="shared" si="46"/>
        <v>7755.8329083449289</v>
      </c>
      <c r="H351" s="79">
        <f t="shared" si="46"/>
        <v>6394.6765719401847</v>
      </c>
      <c r="I351" s="79">
        <f t="shared" si="46"/>
        <v>5490.2618320885249</v>
      </c>
      <c r="J351" s="79">
        <f t="shared" si="46"/>
        <v>4846.8309120895346</v>
      </c>
      <c r="K351" s="79">
        <f t="shared" si="44"/>
        <v>4366.5031804291957</v>
      </c>
      <c r="L351" s="79">
        <f t="shared" si="42"/>
        <v>3994.8989882072215</v>
      </c>
      <c r="M351" s="79">
        <f t="shared" si="43"/>
        <v>3699.3892077558057</v>
      </c>
      <c r="N351" s="97"/>
      <c r="O351" s="98"/>
      <c r="P351" s="98"/>
      <c r="Q351" s="98"/>
      <c r="R351" s="99"/>
      <c r="S351" s="21"/>
    </row>
    <row r="352" spans="2:19" ht="15.5" hidden="1">
      <c r="B352" s="18"/>
      <c r="C352" s="78">
        <v>329000</v>
      </c>
      <c r="D352" s="79">
        <f t="shared" si="47"/>
        <v>0</v>
      </c>
      <c r="E352" s="79">
        <f t="shared" si="46"/>
        <v>14603.727831166039</v>
      </c>
      <c r="F352" s="79">
        <f t="shared" si="46"/>
        <v>10031.19322322498</v>
      </c>
      <c r="G352" s="79">
        <f t="shared" si="46"/>
        <v>7779.4787403825667</v>
      </c>
      <c r="H352" s="79">
        <f t="shared" si="46"/>
        <v>6414.1725370985378</v>
      </c>
      <c r="I352" s="79">
        <f t="shared" si="46"/>
        <v>5507.000435235137</v>
      </c>
      <c r="J352" s="79">
        <f t="shared" si="46"/>
        <v>4861.6078356020034</v>
      </c>
      <c r="K352" s="79">
        <f t="shared" si="44"/>
        <v>4379.8156901256261</v>
      </c>
      <c r="L352" s="79">
        <f t="shared" si="42"/>
        <v>4007.078558293219</v>
      </c>
      <c r="M352" s="79">
        <f t="shared" si="43"/>
        <v>3710.6678333892078</v>
      </c>
      <c r="N352" s="97"/>
      <c r="O352" s="98"/>
      <c r="P352" s="98"/>
      <c r="Q352" s="98"/>
      <c r="R352" s="99"/>
      <c r="S352" s="21"/>
    </row>
    <row r="353" spans="2:19" ht="15.5">
      <c r="B353" s="18"/>
      <c r="C353" s="78">
        <v>330000</v>
      </c>
      <c r="D353" s="79">
        <f t="shared" si="47"/>
        <v>0</v>
      </c>
      <c r="E353" s="79">
        <f t="shared" si="46"/>
        <v>14648.116061655905</v>
      </c>
      <c r="F353" s="79">
        <f t="shared" si="46"/>
        <v>10061.683172231742</v>
      </c>
      <c r="G353" s="79">
        <f t="shared" si="46"/>
        <v>7803.1245724202026</v>
      </c>
      <c r="H353" s="79">
        <f t="shared" si="46"/>
        <v>6433.6685022568927</v>
      </c>
      <c r="I353" s="79">
        <f t="shared" si="46"/>
        <v>5523.7390383817483</v>
      </c>
      <c r="J353" s="79">
        <f t="shared" si="46"/>
        <v>4876.3847591144713</v>
      </c>
      <c r="K353" s="79">
        <f t="shared" si="44"/>
        <v>4393.1281998220556</v>
      </c>
      <c r="L353" s="79">
        <f t="shared" ref="L353:L375" si="48">PMT($L$11,$L$6,C353*(-1))</f>
        <v>4019.2581283792165</v>
      </c>
      <c r="M353" s="79">
        <f t="shared" ref="M353:M375" si="49">PMT($M$11,$M$6,C353*(-1))</f>
        <v>3721.9464590226094</v>
      </c>
      <c r="N353" s="97"/>
      <c r="O353" s="98"/>
      <c r="P353" s="98"/>
      <c r="Q353" s="98"/>
      <c r="R353" s="99"/>
      <c r="S353" s="21"/>
    </row>
    <row r="354" spans="2:19" ht="15.5" hidden="1">
      <c r="B354" s="18"/>
      <c r="C354" s="78">
        <v>331000</v>
      </c>
      <c r="D354" s="79">
        <f t="shared" si="47"/>
        <v>0</v>
      </c>
      <c r="E354" s="79">
        <f t="shared" si="46"/>
        <v>14692.504292145773</v>
      </c>
      <c r="F354" s="79">
        <f t="shared" si="46"/>
        <v>10092.173121238504</v>
      </c>
      <c r="G354" s="79">
        <f t="shared" si="46"/>
        <v>7826.7704044578404</v>
      </c>
      <c r="H354" s="79">
        <f t="shared" si="46"/>
        <v>6453.1644674152467</v>
      </c>
      <c r="I354" s="79">
        <f t="shared" si="46"/>
        <v>5540.4776415283595</v>
      </c>
      <c r="J354" s="79">
        <f t="shared" si="46"/>
        <v>4891.1616826269392</v>
      </c>
      <c r="K354" s="79">
        <f t="shared" ref="K354:K375" si="50">PMT($K$11,$K$6,C354*(-1))</f>
        <v>4406.440709518487</v>
      </c>
      <c r="L354" s="79">
        <f t="shared" si="48"/>
        <v>4031.437698465214</v>
      </c>
      <c r="M354" s="79">
        <f t="shared" si="49"/>
        <v>3733.2250846560119</v>
      </c>
      <c r="N354" s="97"/>
      <c r="O354" s="98"/>
      <c r="P354" s="98"/>
      <c r="Q354" s="98"/>
      <c r="R354" s="99"/>
      <c r="S354" s="21"/>
    </row>
    <row r="355" spans="2:19" ht="15.5" hidden="1">
      <c r="B355" s="18"/>
      <c r="C355" s="78">
        <v>332000</v>
      </c>
      <c r="D355" s="79">
        <f t="shared" si="47"/>
        <v>0</v>
      </c>
      <c r="E355" s="79">
        <f t="shared" si="46"/>
        <v>14736.892522635639</v>
      </c>
      <c r="F355" s="79">
        <f t="shared" si="46"/>
        <v>10122.663070245268</v>
      </c>
      <c r="G355" s="79">
        <f t="shared" si="46"/>
        <v>7850.4162364954773</v>
      </c>
      <c r="H355" s="79">
        <f t="shared" si="46"/>
        <v>6472.6604325736007</v>
      </c>
      <c r="I355" s="79">
        <f t="shared" si="46"/>
        <v>5557.2162446749717</v>
      </c>
      <c r="J355" s="79">
        <f t="shared" si="46"/>
        <v>4905.938606139408</v>
      </c>
      <c r="K355" s="79">
        <f t="shared" si="50"/>
        <v>4419.7532192149174</v>
      </c>
      <c r="L355" s="79">
        <f t="shared" si="48"/>
        <v>4043.617268551212</v>
      </c>
      <c r="M355" s="79">
        <f t="shared" si="49"/>
        <v>3744.503710289413</v>
      </c>
      <c r="N355" s="97"/>
      <c r="O355" s="98"/>
      <c r="P355" s="98"/>
      <c r="Q355" s="98"/>
      <c r="R355" s="99"/>
      <c r="S355" s="21"/>
    </row>
    <row r="356" spans="2:19" ht="15.5" hidden="1">
      <c r="B356" s="18"/>
      <c r="C356" s="78">
        <v>333000</v>
      </c>
      <c r="D356" s="79">
        <f t="shared" si="47"/>
        <v>0</v>
      </c>
      <c r="E356" s="79">
        <f t="shared" si="46"/>
        <v>14781.280753125506</v>
      </c>
      <c r="F356" s="79">
        <f t="shared" si="46"/>
        <v>10153.153019252029</v>
      </c>
      <c r="G356" s="79">
        <f t="shared" si="46"/>
        <v>7874.0620685331141</v>
      </c>
      <c r="H356" s="79">
        <f t="shared" si="46"/>
        <v>6492.1563977319556</v>
      </c>
      <c r="I356" s="79">
        <f t="shared" si="46"/>
        <v>5573.9548478215829</v>
      </c>
      <c r="J356" s="79">
        <f t="shared" si="46"/>
        <v>4920.7155296518758</v>
      </c>
      <c r="K356" s="79">
        <f t="shared" si="50"/>
        <v>4433.0657289113478</v>
      </c>
      <c r="L356" s="79">
        <f t="shared" si="48"/>
        <v>4055.796838637209</v>
      </c>
      <c r="M356" s="79">
        <f t="shared" si="49"/>
        <v>3755.7823359228155</v>
      </c>
      <c r="N356" s="97"/>
      <c r="O356" s="98"/>
      <c r="P356" s="98"/>
      <c r="Q356" s="98"/>
      <c r="R356" s="99"/>
      <c r="S356" s="21"/>
    </row>
    <row r="357" spans="2:19" ht="15.5" hidden="1">
      <c r="B357" s="18"/>
      <c r="C357" s="78">
        <v>334000</v>
      </c>
      <c r="D357" s="79">
        <f t="shared" si="47"/>
        <v>0</v>
      </c>
      <c r="E357" s="79">
        <f t="shared" si="46"/>
        <v>14825.668983615371</v>
      </c>
      <c r="F357" s="79">
        <f t="shared" si="46"/>
        <v>10183.642968258793</v>
      </c>
      <c r="G357" s="79">
        <f t="shared" si="46"/>
        <v>7897.7079005707519</v>
      </c>
      <c r="H357" s="79">
        <f t="shared" si="46"/>
        <v>6511.6523628903096</v>
      </c>
      <c r="I357" s="79">
        <f t="shared" si="46"/>
        <v>5590.6934509681942</v>
      </c>
      <c r="J357" s="79">
        <f t="shared" si="46"/>
        <v>4935.4924531643437</v>
      </c>
      <c r="K357" s="79">
        <f t="shared" si="50"/>
        <v>4446.3782386077783</v>
      </c>
      <c r="L357" s="79">
        <f t="shared" si="48"/>
        <v>4067.976408723207</v>
      </c>
      <c r="M357" s="79">
        <f t="shared" si="49"/>
        <v>3767.0609615562171</v>
      </c>
      <c r="N357" s="97"/>
      <c r="O357" s="98"/>
      <c r="P357" s="98"/>
      <c r="Q357" s="98"/>
      <c r="R357" s="99"/>
      <c r="S357" s="21"/>
    </row>
    <row r="358" spans="2:19" ht="15.5">
      <c r="B358" s="18"/>
      <c r="C358" s="86">
        <v>335000</v>
      </c>
      <c r="D358" s="87">
        <f t="shared" si="47"/>
        <v>0</v>
      </c>
      <c r="E358" s="87">
        <f t="shared" si="46"/>
        <v>14870.057214105238</v>
      </c>
      <c r="F358" s="87">
        <f t="shared" si="46"/>
        <v>10214.132917265555</v>
      </c>
      <c r="G358" s="87">
        <f t="shared" si="46"/>
        <v>7921.3537326083888</v>
      </c>
      <c r="H358" s="87">
        <f t="shared" si="46"/>
        <v>6531.1483280486636</v>
      </c>
      <c r="I358" s="87">
        <f t="shared" si="46"/>
        <v>5607.4320541148054</v>
      </c>
      <c r="J358" s="87">
        <f t="shared" si="46"/>
        <v>4950.2693766768116</v>
      </c>
      <c r="K358" s="87">
        <f t="shared" si="50"/>
        <v>4459.6907483042087</v>
      </c>
      <c r="L358" s="87">
        <f t="shared" si="48"/>
        <v>4080.155978809205</v>
      </c>
      <c r="M358" s="87">
        <f t="shared" si="49"/>
        <v>3778.3395871896191</v>
      </c>
      <c r="N358" s="97"/>
      <c r="O358" s="98"/>
      <c r="P358" s="98"/>
      <c r="Q358" s="98"/>
      <c r="R358" s="99"/>
      <c r="S358" s="21"/>
    </row>
    <row r="359" spans="2:19" ht="15.5" hidden="1">
      <c r="B359" s="18"/>
      <c r="C359" s="78">
        <v>336000</v>
      </c>
      <c r="D359" s="79">
        <f t="shared" si="47"/>
        <v>0</v>
      </c>
      <c r="E359" s="79">
        <f t="shared" si="46"/>
        <v>14914.445444595103</v>
      </c>
      <c r="F359" s="79">
        <f t="shared" si="46"/>
        <v>10244.622866272319</v>
      </c>
      <c r="G359" s="79">
        <f t="shared" si="46"/>
        <v>7944.9995646460256</v>
      </c>
      <c r="H359" s="79">
        <f t="shared" si="46"/>
        <v>6550.6442932070186</v>
      </c>
      <c r="I359" s="79">
        <f t="shared" si="46"/>
        <v>5624.1706572614166</v>
      </c>
      <c r="J359" s="79">
        <f t="shared" si="46"/>
        <v>4965.0463001892804</v>
      </c>
      <c r="K359" s="79">
        <f t="shared" si="50"/>
        <v>4473.0032580006391</v>
      </c>
      <c r="L359" s="79">
        <f t="shared" si="48"/>
        <v>4092.3355488952025</v>
      </c>
      <c r="M359" s="79">
        <f t="shared" si="49"/>
        <v>3789.6182128230207</v>
      </c>
      <c r="N359" s="97"/>
      <c r="O359" s="98"/>
      <c r="P359" s="98"/>
      <c r="Q359" s="98"/>
      <c r="R359" s="99"/>
      <c r="S359" s="21"/>
    </row>
    <row r="360" spans="2:19" ht="15.5" hidden="1">
      <c r="B360" s="18"/>
      <c r="C360" s="78">
        <v>337000</v>
      </c>
      <c r="D360" s="79">
        <f t="shared" si="47"/>
        <v>0</v>
      </c>
      <c r="E360" s="79">
        <f t="shared" si="46"/>
        <v>14958.833675084972</v>
      </c>
      <c r="F360" s="79">
        <f t="shared" si="46"/>
        <v>10275.112815279082</v>
      </c>
      <c r="G360" s="79">
        <f t="shared" si="46"/>
        <v>7968.6453966836625</v>
      </c>
      <c r="H360" s="79">
        <f t="shared" si="46"/>
        <v>6570.1402583653717</v>
      </c>
      <c r="I360" s="79">
        <f t="shared" si="46"/>
        <v>5640.9092604080279</v>
      </c>
      <c r="J360" s="79">
        <f t="shared" si="46"/>
        <v>4979.8232237017482</v>
      </c>
      <c r="K360" s="79">
        <f t="shared" si="50"/>
        <v>4486.3157676970695</v>
      </c>
      <c r="L360" s="79">
        <f t="shared" si="48"/>
        <v>4104.5151189811995</v>
      </c>
      <c r="M360" s="79">
        <f t="shared" si="49"/>
        <v>3800.8968384564228</v>
      </c>
      <c r="N360" s="97"/>
      <c r="O360" s="98"/>
      <c r="P360" s="98"/>
      <c r="Q360" s="98"/>
      <c r="R360" s="99"/>
      <c r="S360" s="21"/>
    </row>
    <row r="361" spans="2:19" ht="15.5" hidden="1">
      <c r="B361" s="18"/>
      <c r="C361" s="78">
        <v>338000</v>
      </c>
      <c r="D361" s="79">
        <f t="shared" si="47"/>
        <v>0</v>
      </c>
      <c r="E361" s="79">
        <f t="shared" si="46"/>
        <v>15003.221905574837</v>
      </c>
      <c r="F361" s="79">
        <f t="shared" si="46"/>
        <v>10305.602764285844</v>
      </c>
      <c r="G361" s="79">
        <f t="shared" si="46"/>
        <v>7992.2912287212994</v>
      </c>
      <c r="H361" s="79">
        <f t="shared" si="46"/>
        <v>6589.6362235237266</v>
      </c>
      <c r="I361" s="79">
        <f t="shared" si="46"/>
        <v>5657.6478635546391</v>
      </c>
      <c r="J361" s="79">
        <f t="shared" si="46"/>
        <v>4994.6001472142161</v>
      </c>
      <c r="K361" s="79">
        <f t="shared" si="50"/>
        <v>4499.6282773935</v>
      </c>
      <c r="L361" s="79">
        <f t="shared" si="48"/>
        <v>4116.6946890671979</v>
      </c>
      <c r="M361" s="79">
        <f t="shared" si="49"/>
        <v>3812.1754640898243</v>
      </c>
      <c r="N361" s="97"/>
      <c r="O361" s="98"/>
      <c r="P361" s="98"/>
      <c r="Q361" s="98"/>
      <c r="R361" s="99"/>
      <c r="S361" s="21"/>
    </row>
    <row r="362" spans="2:19" ht="15.5" hidden="1">
      <c r="B362" s="18"/>
      <c r="C362" s="78">
        <v>339000</v>
      </c>
      <c r="D362" s="79">
        <f t="shared" si="47"/>
        <v>0</v>
      </c>
      <c r="E362" s="79">
        <f t="shared" si="46"/>
        <v>15047.610136064704</v>
      </c>
      <c r="F362" s="79">
        <f t="shared" si="46"/>
        <v>10336.092713292608</v>
      </c>
      <c r="G362" s="79">
        <f t="shared" si="46"/>
        <v>8015.9370607589362</v>
      </c>
      <c r="H362" s="79">
        <f t="shared" si="46"/>
        <v>6609.1321886820806</v>
      </c>
      <c r="I362" s="79">
        <f t="shared" si="46"/>
        <v>5674.3864667012504</v>
      </c>
      <c r="J362" s="79">
        <f t="shared" si="46"/>
        <v>5009.377070726684</v>
      </c>
      <c r="K362" s="79">
        <f t="shared" si="50"/>
        <v>4512.9407870899304</v>
      </c>
      <c r="L362" s="79">
        <f t="shared" si="48"/>
        <v>4128.8742591531955</v>
      </c>
      <c r="M362" s="79">
        <f t="shared" si="49"/>
        <v>3823.4540897232264</v>
      </c>
      <c r="N362" s="97"/>
      <c r="O362" s="98"/>
      <c r="P362" s="98"/>
      <c r="Q362" s="98"/>
      <c r="R362" s="99"/>
      <c r="S362" s="21"/>
    </row>
    <row r="363" spans="2:19" ht="15.5">
      <c r="B363" s="18"/>
      <c r="C363" s="78">
        <v>340000</v>
      </c>
      <c r="D363" s="79">
        <f t="shared" si="47"/>
        <v>0</v>
      </c>
      <c r="E363" s="79">
        <f t="shared" si="46"/>
        <v>15091.99836655457</v>
      </c>
      <c r="F363" s="79">
        <f t="shared" si="46"/>
        <v>10366.58266229937</v>
      </c>
      <c r="G363" s="79">
        <f t="shared" si="46"/>
        <v>8039.582892796574</v>
      </c>
      <c r="H363" s="79">
        <f t="shared" si="46"/>
        <v>6628.6281538404346</v>
      </c>
      <c r="I363" s="79">
        <f t="shared" si="46"/>
        <v>5691.1250698478616</v>
      </c>
      <c r="J363" s="79">
        <f t="shared" si="46"/>
        <v>5024.1539942391528</v>
      </c>
      <c r="K363" s="79">
        <f t="shared" si="50"/>
        <v>4526.2532967863608</v>
      </c>
      <c r="L363" s="79">
        <f t="shared" si="48"/>
        <v>4141.0538292391921</v>
      </c>
      <c r="M363" s="79">
        <f t="shared" si="49"/>
        <v>3834.732715356628</v>
      </c>
      <c r="N363" s="97"/>
      <c r="O363" s="98"/>
      <c r="P363" s="98"/>
      <c r="Q363" s="98"/>
      <c r="R363" s="99"/>
      <c r="S363" s="21"/>
    </row>
    <row r="364" spans="2:19" ht="15.5">
      <c r="B364" s="18"/>
      <c r="C364" s="86">
        <v>345000</v>
      </c>
      <c r="D364" s="87">
        <f t="shared" si="47"/>
        <v>0</v>
      </c>
      <c r="E364" s="87">
        <f t="shared" si="46"/>
        <v>15313.939519003901</v>
      </c>
      <c r="F364" s="87">
        <f t="shared" si="46"/>
        <v>10519.032407333185</v>
      </c>
      <c r="G364" s="87">
        <f t="shared" si="46"/>
        <v>8157.8120529847574</v>
      </c>
      <c r="H364" s="87">
        <f t="shared" ref="E364:J375" si="51">PMT(H$11,H$6,$C364*(-1))</f>
        <v>6726.1079796322056</v>
      </c>
      <c r="I364" s="87">
        <f t="shared" si="51"/>
        <v>5774.8180855809187</v>
      </c>
      <c r="J364" s="87">
        <f t="shared" si="51"/>
        <v>5098.0386118014931</v>
      </c>
      <c r="K364" s="87">
        <f t="shared" si="50"/>
        <v>4592.8158452685129</v>
      </c>
      <c r="L364" s="87">
        <f t="shared" si="48"/>
        <v>4201.9516796691805</v>
      </c>
      <c r="M364" s="87">
        <f t="shared" si="49"/>
        <v>3891.1258435236373</v>
      </c>
      <c r="N364" s="97"/>
      <c r="O364" s="98"/>
      <c r="P364" s="98"/>
      <c r="Q364" s="98"/>
      <c r="R364" s="99"/>
      <c r="S364" s="21"/>
    </row>
    <row r="365" spans="2:19" ht="15.5">
      <c r="B365" s="18"/>
      <c r="C365" s="78">
        <v>350000</v>
      </c>
      <c r="D365" s="79">
        <f t="shared" si="47"/>
        <v>0</v>
      </c>
      <c r="E365" s="79">
        <f t="shared" si="51"/>
        <v>15535.880671453235</v>
      </c>
      <c r="F365" s="79">
        <f t="shared" si="51"/>
        <v>10671.482152366998</v>
      </c>
      <c r="G365" s="79">
        <f t="shared" si="51"/>
        <v>8276.0412131729427</v>
      </c>
      <c r="H365" s="79">
        <f t="shared" si="51"/>
        <v>6823.5878054239765</v>
      </c>
      <c r="I365" s="79">
        <f t="shared" si="51"/>
        <v>5858.5111013139758</v>
      </c>
      <c r="J365" s="79">
        <f t="shared" si="51"/>
        <v>5171.9232293638333</v>
      </c>
      <c r="K365" s="79">
        <f t="shared" si="50"/>
        <v>4659.378393750666</v>
      </c>
      <c r="L365" s="79">
        <f t="shared" si="48"/>
        <v>4262.849530099169</v>
      </c>
      <c r="M365" s="79">
        <f t="shared" si="49"/>
        <v>3947.5189716906466</v>
      </c>
      <c r="N365" s="97"/>
      <c r="O365" s="98"/>
      <c r="P365" s="98"/>
      <c r="Q365" s="98"/>
      <c r="R365" s="99"/>
      <c r="S365" s="21"/>
    </row>
    <row r="366" spans="2:19" ht="15.5">
      <c r="B366" s="18"/>
      <c r="C366" s="86">
        <v>355000</v>
      </c>
      <c r="D366" s="87">
        <f t="shared" si="47"/>
        <v>0</v>
      </c>
      <c r="E366" s="87">
        <f t="shared" si="51"/>
        <v>15757.821823902566</v>
      </c>
      <c r="F366" s="87">
        <f t="shared" si="51"/>
        <v>10823.931897400813</v>
      </c>
      <c r="G366" s="87">
        <f t="shared" si="51"/>
        <v>8394.2703733611288</v>
      </c>
      <c r="H366" s="87">
        <f t="shared" si="51"/>
        <v>6921.0676312157475</v>
      </c>
      <c r="I366" s="87">
        <f t="shared" si="51"/>
        <v>5942.204117047032</v>
      </c>
      <c r="J366" s="87">
        <f t="shared" si="51"/>
        <v>5245.8078469261736</v>
      </c>
      <c r="K366" s="87">
        <f t="shared" si="50"/>
        <v>4725.9409422328181</v>
      </c>
      <c r="L366" s="87">
        <f t="shared" si="48"/>
        <v>4323.7473805291565</v>
      </c>
      <c r="M366" s="87">
        <f t="shared" si="49"/>
        <v>4003.9120998576559</v>
      </c>
      <c r="N366" s="97"/>
      <c r="O366" s="98"/>
      <c r="P366" s="98"/>
      <c r="Q366" s="98"/>
      <c r="R366" s="99"/>
      <c r="S366" s="21"/>
    </row>
    <row r="367" spans="2:19" ht="15.5">
      <c r="B367" s="18"/>
      <c r="C367" s="78">
        <v>360000</v>
      </c>
      <c r="D367" s="79">
        <f t="shared" si="47"/>
        <v>0</v>
      </c>
      <c r="E367" s="93">
        <f t="shared" si="51"/>
        <v>15979.762976351896</v>
      </c>
      <c r="F367" s="79">
        <f t="shared" si="51"/>
        <v>10976.381642434626</v>
      </c>
      <c r="G367" s="79">
        <f t="shared" si="51"/>
        <v>8512.4995335493131</v>
      </c>
      <c r="H367" s="79">
        <f t="shared" si="51"/>
        <v>7018.5474570075194</v>
      </c>
      <c r="I367" s="79">
        <f t="shared" si="51"/>
        <v>6025.8971327800891</v>
      </c>
      <c r="J367" s="79">
        <f t="shared" si="51"/>
        <v>5319.6924644885148</v>
      </c>
      <c r="K367" s="79">
        <f t="shared" si="50"/>
        <v>4792.5034907149702</v>
      </c>
      <c r="L367" s="79">
        <f t="shared" si="48"/>
        <v>4384.645230959145</v>
      </c>
      <c r="M367" s="79">
        <f t="shared" si="49"/>
        <v>4060.3052280246652</v>
      </c>
      <c r="N367" s="97"/>
      <c r="O367" s="98"/>
      <c r="P367" s="98"/>
      <c r="Q367" s="98"/>
      <c r="R367" s="99"/>
      <c r="S367" s="21"/>
    </row>
    <row r="368" spans="2:19" ht="15.5">
      <c r="B368" s="18"/>
      <c r="C368" s="86">
        <v>365000</v>
      </c>
      <c r="D368" s="87">
        <f t="shared" si="47"/>
        <v>0</v>
      </c>
      <c r="E368" s="87">
        <f t="shared" si="51"/>
        <v>16201.70412880123</v>
      </c>
      <c r="F368" s="87">
        <f t="shared" si="51"/>
        <v>11128.831387468443</v>
      </c>
      <c r="G368" s="87">
        <f t="shared" si="51"/>
        <v>8630.7286937374975</v>
      </c>
      <c r="H368" s="87">
        <f t="shared" si="51"/>
        <v>7116.0272827992903</v>
      </c>
      <c r="I368" s="87">
        <f t="shared" si="51"/>
        <v>6109.5901485131453</v>
      </c>
      <c r="J368" s="87">
        <f t="shared" si="51"/>
        <v>5393.5770820508542</v>
      </c>
      <c r="K368" s="87">
        <f t="shared" si="50"/>
        <v>4859.0660391971232</v>
      </c>
      <c r="L368" s="87">
        <f t="shared" si="48"/>
        <v>4445.5430813891335</v>
      </c>
      <c r="M368" s="87">
        <f t="shared" si="49"/>
        <v>4116.6983561916741</v>
      </c>
      <c r="N368" s="97"/>
      <c r="O368" s="98"/>
      <c r="P368" s="98"/>
      <c r="Q368" s="98"/>
      <c r="R368" s="99"/>
      <c r="S368" s="21"/>
    </row>
    <row r="369" spans="2:19" ht="15.5">
      <c r="B369" s="18"/>
      <c r="C369" s="78">
        <v>370000</v>
      </c>
      <c r="D369" s="79">
        <f t="shared" si="47"/>
        <v>0</v>
      </c>
      <c r="E369" s="79">
        <f t="shared" si="51"/>
        <v>16423.645281250563</v>
      </c>
      <c r="F369" s="79">
        <f t="shared" si="51"/>
        <v>11281.281132502256</v>
      </c>
      <c r="G369" s="79">
        <f t="shared" si="51"/>
        <v>8748.9578539256836</v>
      </c>
      <c r="H369" s="79">
        <f t="shared" si="51"/>
        <v>7213.5071085910613</v>
      </c>
      <c r="I369" s="79">
        <f t="shared" si="51"/>
        <v>6193.2831642462024</v>
      </c>
      <c r="J369" s="79">
        <f t="shared" si="51"/>
        <v>5467.4616996131954</v>
      </c>
      <c r="K369" s="79">
        <f t="shared" si="50"/>
        <v>4925.6285876792754</v>
      </c>
      <c r="L369" s="79">
        <f t="shared" si="48"/>
        <v>4506.440931819121</v>
      </c>
      <c r="M369" s="79">
        <f t="shared" si="49"/>
        <v>4173.0914843586834</v>
      </c>
      <c r="N369" s="97"/>
      <c r="O369" s="98"/>
      <c r="P369" s="98"/>
      <c r="Q369" s="98"/>
      <c r="R369" s="99"/>
      <c r="S369" s="21"/>
    </row>
    <row r="370" spans="2:19" ht="15.5">
      <c r="B370" s="18"/>
      <c r="C370" s="86">
        <v>375000</v>
      </c>
      <c r="D370" s="87">
        <f t="shared" si="47"/>
        <v>0</v>
      </c>
      <c r="E370" s="87">
        <f t="shared" si="51"/>
        <v>16645.586433699893</v>
      </c>
      <c r="F370" s="87">
        <f t="shared" si="51"/>
        <v>11433.730877536069</v>
      </c>
      <c r="G370" s="87">
        <f t="shared" si="51"/>
        <v>8867.1870141138679</v>
      </c>
      <c r="H370" s="87">
        <f t="shared" si="51"/>
        <v>7310.9869343828323</v>
      </c>
      <c r="I370" s="87">
        <f t="shared" si="51"/>
        <v>6276.9761799792595</v>
      </c>
      <c r="J370" s="87">
        <f t="shared" si="51"/>
        <v>5541.3463171755357</v>
      </c>
      <c r="K370" s="87">
        <f t="shared" si="50"/>
        <v>4992.1911361614275</v>
      </c>
      <c r="L370" s="87">
        <f t="shared" si="48"/>
        <v>4567.3387822491095</v>
      </c>
      <c r="M370" s="87">
        <f t="shared" si="49"/>
        <v>4229.4846125256927</v>
      </c>
      <c r="N370" s="97"/>
      <c r="O370" s="98"/>
      <c r="P370" s="98"/>
      <c r="Q370" s="98"/>
      <c r="R370" s="99"/>
      <c r="S370" s="21"/>
    </row>
    <row r="371" spans="2:19" ht="15.5">
      <c r="B371" s="18"/>
      <c r="C371" s="78">
        <v>380000</v>
      </c>
      <c r="D371" s="79">
        <f t="shared" si="47"/>
        <v>0</v>
      </c>
      <c r="E371" s="79">
        <f t="shared" si="51"/>
        <v>16867.527586149226</v>
      </c>
      <c r="F371" s="79">
        <f t="shared" si="51"/>
        <v>11586.180622569886</v>
      </c>
      <c r="G371" s="79">
        <f t="shared" si="51"/>
        <v>8985.4161743020522</v>
      </c>
      <c r="H371" s="79">
        <f t="shared" si="51"/>
        <v>7408.4667601746041</v>
      </c>
      <c r="I371" s="79">
        <f t="shared" si="51"/>
        <v>6360.6691957123157</v>
      </c>
      <c r="J371" s="79">
        <f t="shared" si="51"/>
        <v>5615.2309347378769</v>
      </c>
      <c r="K371" s="79">
        <f t="shared" si="50"/>
        <v>5058.7536846435805</v>
      </c>
      <c r="L371" s="79">
        <f t="shared" si="48"/>
        <v>4628.236632679098</v>
      </c>
      <c r="M371" s="79">
        <f t="shared" si="49"/>
        <v>4285.877740692702</v>
      </c>
      <c r="N371" s="97"/>
      <c r="O371" s="98"/>
      <c r="P371" s="98"/>
      <c r="Q371" s="98"/>
      <c r="R371" s="99"/>
      <c r="S371" s="21"/>
    </row>
    <row r="372" spans="2:19" ht="15.5">
      <c r="B372" s="18"/>
      <c r="C372" s="86">
        <v>385000</v>
      </c>
      <c r="D372" s="87">
        <f t="shared" si="47"/>
        <v>0</v>
      </c>
      <c r="E372" s="87">
        <f t="shared" si="51"/>
        <v>17089.468738598556</v>
      </c>
      <c r="F372" s="87">
        <f t="shared" si="51"/>
        <v>11738.630367603699</v>
      </c>
      <c r="G372" s="87">
        <f t="shared" si="51"/>
        <v>9103.6453344902384</v>
      </c>
      <c r="H372" s="87">
        <f t="shared" si="51"/>
        <v>7505.9465859663751</v>
      </c>
      <c r="I372" s="87">
        <f t="shared" si="51"/>
        <v>6444.3622114453728</v>
      </c>
      <c r="J372" s="87">
        <f t="shared" si="51"/>
        <v>5689.1155523002171</v>
      </c>
      <c r="K372" s="87">
        <f t="shared" si="50"/>
        <v>5125.3162331257327</v>
      </c>
      <c r="L372" s="87">
        <f t="shared" si="48"/>
        <v>4689.1344831090855</v>
      </c>
      <c r="M372" s="87">
        <f t="shared" si="49"/>
        <v>4342.2708688597113</v>
      </c>
      <c r="N372" s="97"/>
      <c r="O372" s="98"/>
      <c r="P372" s="98"/>
      <c r="Q372" s="98"/>
      <c r="R372" s="99"/>
      <c r="S372" s="21"/>
    </row>
    <row r="373" spans="2:19" ht="15.5">
      <c r="B373" s="18"/>
      <c r="C373" s="78">
        <v>390000</v>
      </c>
      <c r="D373" s="79">
        <f t="shared" si="47"/>
        <v>0</v>
      </c>
      <c r="E373" s="79">
        <f t="shared" si="51"/>
        <v>17311.40989104789</v>
      </c>
      <c r="F373" s="79">
        <f t="shared" si="51"/>
        <v>11891.080112637512</v>
      </c>
      <c r="G373" s="79">
        <f t="shared" si="51"/>
        <v>9221.8744946784209</v>
      </c>
      <c r="H373" s="79">
        <f t="shared" si="51"/>
        <v>7603.4264117581461</v>
      </c>
      <c r="I373" s="79">
        <f t="shared" si="51"/>
        <v>6528.055227178429</v>
      </c>
      <c r="J373" s="79">
        <f t="shared" si="51"/>
        <v>5763.0001698625565</v>
      </c>
      <c r="K373" s="79">
        <f t="shared" si="50"/>
        <v>5191.8787816078848</v>
      </c>
      <c r="L373" s="79">
        <f t="shared" si="48"/>
        <v>4750.032333539074</v>
      </c>
      <c r="M373" s="79">
        <f t="shared" si="49"/>
        <v>4398.6639970267206</v>
      </c>
      <c r="N373" s="97"/>
      <c r="O373" s="98"/>
      <c r="P373" s="98"/>
      <c r="Q373" s="98"/>
      <c r="R373" s="99"/>
      <c r="S373" s="21"/>
    </row>
    <row r="374" spans="2:19" ht="15.5">
      <c r="B374" s="18"/>
      <c r="C374" s="86">
        <v>395000</v>
      </c>
      <c r="D374" s="87">
        <f t="shared" si="47"/>
        <v>0</v>
      </c>
      <c r="E374" s="87">
        <f t="shared" si="51"/>
        <v>17533.35104349722</v>
      </c>
      <c r="F374" s="87">
        <f t="shared" si="51"/>
        <v>12043.529857671327</v>
      </c>
      <c r="G374" s="87">
        <f t="shared" si="51"/>
        <v>9340.103654866607</v>
      </c>
      <c r="H374" s="87">
        <f t="shared" si="51"/>
        <v>7700.906237549917</v>
      </c>
      <c r="I374" s="87">
        <f t="shared" si="51"/>
        <v>6611.7482429114862</v>
      </c>
      <c r="J374" s="87">
        <f t="shared" si="51"/>
        <v>5836.8847874248977</v>
      </c>
      <c r="K374" s="87">
        <f t="shared" si="50"/>
        <v>5258.4413300900369</v>
      </c>
      <c r="L374" s="87">
        <f t="shared" si="48"/>
        <v>4810.9301839690615</v>
      </c>
      <c r="M374" s="87">
        <f t="shared" si="49"/>
        <v>4455.0571251937299</v>
      </c>
      <c r="N374" s="97"/>
      <c r="O374" s="98"/>
      <c r="P374" s="98"/>
      <c r="Q374" s="98"/>
      <c r="R374" s="99"/>
      <c r="S374" s="21"/>
    </row>
    <row r="375" spans="2:19" ht="16" thickBot="1">
      <c r="B375" s="18"/>
      <c r="C375" s="78">
        <v>400000</v>
      </c>
      <c r="D375" s="79">
        <f t="shared" si="47"/>
        <v>0</v>
      </c>
      <c r="E375" s="79">
        <f t="shared" si="51"/>
        <v>17755.292195946553</v>
      </c>
      <c r="F375" s="79">
        <f t="shared" si="51"/>
        <v>12195.979602705142</v>
      </c>
      <c r="G375" s="79">
        <f t="shared" si="51"/>
        <v>9458.3328150547932</v>
      </c>
      <c r="H375" s="79">
        <f t="shared" si="51"/>
        <v>7798.386063341688</v>
      </c>
      <c r="I375" s="79">
        <f t="shared" si="51"/>
        <v>6695.4412586445424</v>
      </c>
      <c r="J375" s="79">
        <f t="shared" si="51"/>
        <v>5910.769404987238</v>
      </c>
      <c r="K375" s="79">
        <f t="shared" si="50"/>
        <v>5325.003878572189</v>
      </c>
      <c r="L375" s="79">
        <f t="shared" si="48"/>
        <v>4871.82803439905</v>
      </c>
      <c r="M375" s="79">
        <f t="shared" si="49"/>
        <v>4511.4502533607392</v>
      </c>
      <c r="N375" s="100"/>
      <c r="O375" s="101"/>
      <c r="P375" s="101"/>
      <c r="Q375" s="101"/>
      <c r="R375" s="102"/>
      <c r="S375" s="21"/>
    </row>
    <row r="376" spans="2:19" ht="15.5">
      <c r="B376" s="18"/>
      <c r="C376" s="103"/>
      <c r="D376" s="104"/>
      <c r="E376" s="104"/>
      <c r="F376" s="104"/>
      <c r="G376" s="104"/>
      <c r="H376" s="104"/>
      <c r="I376" s="104"/>
      <c r="J376" s="104"/>
      <c r="K376" s="104"/>
      <c r="L376" s="104"/>
      <c r="M376" s="105"/>
      <c r="N376" s="105"/>
      <c r="O376" s="105"/>
      <c r="P376" s="105"/>
      <c r="Q376" s="105"/>
      <c r="R376" s="105"/>
      <c r="S376" s="106"/>
    </row>
    <row r="377" spans="2:19" ht="15.5">
      <c r="B377" s="107"/>
      <c r="C377" s="108"/>
      <c r="D377" s="109"/>
      <c r="E377" s="109"/>
      <c r="F377" s="109"/>
      <c r="G377" s="109"/>
      <c r="H377" s="109"/>
      <c r="I377" s="109"/>
      <c r="J377" s="109"/>
      <c r="K377" s="109"/>
      <c r="L377" s="110"/>
      <c r="S377" s="111"/>
    </row>
    <row r="378" spans="2:19" ht="15.5">
      <c r="B378" s="112"/>
      <c r="C378" s="103"/>
      <c r="S378" s="113"/>
    </row>
    <row r="379" spans="2:19">
      <c r="B379" s="112"/>
      <c r="S379" s="113"/>
    </row>
    <row r="380" spans="2:19">
      <c r="B380" s="112"/>
      <c r="S380" s="113"/>
    </row>
    <row r="381" spans="2:19">
      <c r="B381" s="112"/>
      <c r="J381" s="114"/>
      <c r="S381" s="113"/>
    </row>
    <row r="382" spans="2:19">
      <c r="B382" s="112"/>
      <c r="C382" s="115"/>
      <c r="D382" s="115"/>
      <c r="E382" s="115"/>
      <c r="F382" s="115"/>
      <c r="G382" s="115"/>
      <c r="H382" s="115"/>
      <c r="I382" s="115"/>
      <c r="J382" s="115"/>
      <c r="K382" s="115"/>
      <c r="L382" s="115"/>
      <c r="M382" s="115"/>
      <c r="S382" s="113"/>
    </row>
    <row r="383" spans="2:19">
      <c r="B383" s="112"/>
      <c r="C383" s="115"/>
      <c r="D383" s="115"/>
      <c r="E383" s="115"/>
      <c r="F383" s="115"/>
      <c r="G383" s="115"/>
      <c r="H383" s="115"/>
      <c r="I383" s="115"/>
      <c r="J383" s="115"/>
      <c r="K383" s="115"/>
      <c r="L383" s="115"/>
      <c r="M383" s="115"/>
      <c r="S383" s="113"/>
    </row>
    <row r="384" spans="2:19">
      <c r="B384" s="112"/>
      <c r="C384" s="115"/>
      <c r="D384" s="115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S384" s="113"/>
    </row>
    <row r="385" spans="2:20">
      <c r="B385" s="112"/>
      <c r="C385" s="115"/>
      <c r="D385" s="115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S385" s="113"/>
      <c r="T385" s="116"/>
    </row>
    <row r="386" spans="2:20">
      <c r="B386" s="112"/>
      <c r="C386" s="115"/>
      <c r="D386" s="115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S386" s="113"/>
      <c r="T386" s="116"/>
    </row>
    <row r="387" spans="2:20">
      <c r="B387" s="112"/>
      <c r="C387" s="115"/>
      <c r="D387" s="115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S387" s="113"/>
      <c r="T387" s="116"/>
    </row>
    <row r="388" spans="2:20">
      <c r="B388" s="112"/>
      <c r="C388" s="115"/>
      <c r="D388" s="115"/>
      <c r="E388" s="115"/>
      <c r="F388" s="115"/>
      <c r="G388" s="115"/>
      <c r="H388" s="115"/>
      <c r="I388" s="115"/>
      <c r="J388" s="115"/>
      <c r="K388" s="115"/>
      <c r="L388" s="115"/>
      <c r="M388" s="115"/>
      <c r="S388" s="113"/>
    </row>
    <row r="389" spans="2:20">
      <c r="B389" s="112"/>
      <c r="C389" s="115"/>
      <c r="D389" s="115"/>
      <c r="E389" s="115"/>
      <c r="F389" s="115"/>
      <c r="G389" s="115"/>
      <c r="H389" s="115"/>
      <c r="I389" s="115"/>
      <c r="J389" s="115"/>
      <c r="K389" s="115"/>
      <c r="L389" s="115"/>
      <c r="M389" s="115"/>
      <c r="S389" s="113"/>
    </row>
    <row r="390" spans="2:20">
      <c r="B390" s="112"/>
      <c r="C390" s="115"/>
      <c r="D390" s="115"/>
      <c r="E390" s="115"/>
      <c r="F390" s="115"/>
      <c r="G390" s="115"/>
      <c r="H390" s="115"/>
      <c r="I390" s="115"/>
      <c r="J390" s="115"/>
      <c r="K390" s="115"/>
      <c r="L390" s="115"/>
      <c r="M390" s="115"/>
      <c r="S390" s="113"/>
    </row>
    <row r="391" spans="2:20">
      <c r="B391" s="112"/>
      <c r="C391" s="115"/>
      <c r="D391" s="115"/>
      <c r="E391" s="115"/>
      <c r="F391" s="115"/>
      <c r="G391" s="115"/>
      <c r="H391" s="115"/>
      <c r="I391" s="115"/>
      <c r="J391" s="115"/>
      <c r="K391" s="115"/>
      <c r="L391" s="115"/>
      <c r="M391" s="115"/>
      <c r="S391" s="113"/>
    </row>
    <row r="392" spans="2:20">
      <c r="B392" s="112"/>
      <c r="S392" s="113"/>
    </row>
    <row r="393" spans="2:20">
      <c r="B393" s="112"/>
      <c r="S393" s="113"/>
    </row>
    <row r="394" spans="2:20">
      <c r="B394" s="112"/>
      <c r="S394" s="113"/>
    </row>
    <row r="395" spans="2:20">
      <c r="B395" s="112"/>
      <c r="S395" s="113"/>
    </row>
    <row r="396" spans="2:20">
      <c r="B396" s="112"/>
      <c r="S396" s="113"/>
    </row>
    <row r="397" spans="2:20">
      <c r="B397" s="112"/>
      <c r="S397" s="113"/>
    </row>
    <row r="398" spans="2:20">
      <c r="B398" s="112"/>
      <c r="S398" s="113"/>
    </row>
    <row r="399" spans="2:20">
      <c r="B399" s="112"/>
      <c r="S399" s="113"/>
    </row>
    <row r="400" spans="2:20">
      <c r="B400" s="112"/>
      <c r="S400" s="113"/>
    </row>
    <row r="401" spans="2:19" ht="15" thickBot="1">
      <c r="B401" s="117"/>
      <c r="C401" s="118"/>
      <c r="D401" s="118"/>
      <c r="E401" s="118"/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18"/>
      <c r="R401" s="118"/>
      <c r="S401" s="119"/>
    </row>
  </sheetData>
  <sheetProtection algorithmName="SHA-512" hashValue="dqnrcqfWfHG43U2NVbLUMZAIc8lN50eQpqJCyRNWIHCs7Ola+RedxHa/xlXmLOowEiBq5oSd5D+F7ff713rhIA==" saltValue="F1ZK23wrGDIzZ8FgnsRhkQ==" spinCount="100000" sheet="1" objects="1" scenarios="1"/>
  <mergeCells count="31">
    <mergeCell ref="C29:M29"/>
    <mergeCell ref="E30:F30"/>
    <mergeCell ref="G30:M30"/>
    <mergeCell ref="N30:R30"/>
    <mergeCell ref="J18:M18"/>
    <mergeCell ref="J25:M25"/>
    <mergeCell ref="J27:M27"/>
    <mergeCell ref="J19:M19"/>
    <mergeCell ref="J21:M21"/>
    <mergeCell ref="J23:M23"/>
    <mergeCell ref="C2:R2"/>
    <mergeCell ref="C4:G4"/>
    <mergeCell ref="C14:M14"/>
    <mergeCell ref="C15:M15"/>
    <mergeCell ref="C16:M16"/>
    <mergeCell ref="AF30:AF31"/>
    <mergeCell ref="AG30:AG31"/>
    <mergeCell ref="AE24:AE25"/>
    <mergeCell ref="AE20:AE21"/>
    <mergeCell ref="AE22:AE23"/>
    <mergeCell ref="AE28:AE31"/>
    <mergeCell ref="AG20:AG21"/>
    <mergeCell ref="AG22:AG23"/>
    <mergeCell ref="AG24:AG25"/>
    <mergeCell ref="AG26:AG27"/>
    <mergeCell ref="AF28:AF29"/>
    <mergeCell ref="AG28:AG29"/>
    <mergeCell ref="AF24:AF25"/>
    <mergeCell ref="AF26:AF27"/>
    <mergeCell ref="AF20:AF21"/>
    <mergeCell ref="AF22:AF23"/>
  </mergeCells>
  <dataValidations count="2">
    <dataValidation type="list" allowBlank="1" showInputMessage="1" showErrorMessage="1" sqref="J21" xr:uid="{06CC5DF8-7C73-46FD-822F-F0F51E6EAE6B}">
      <formula1>$AA$19:$AA$20</formula1>
    </dataValidation>
    <dataValidation type="list" allowBlank="1" showInputMessage="1" showErrorMessage="1" sqref="J27:M27" xr:uid="{833FFDB0-28E0-40AA-B413-C05AB2EF37ED}">
      <formula1>$AA$25:$AA$27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Cash-i Muamalat - EEP_GOV_PRO</vt:lpstr>
      <vt:lpstr>Cash-i Muamalat ANGKASA_AG</vt:lpstr>
      <vt:lpstr>Cash-i Muamalat PLC</vt:lpstr>
      <vt:lpstr>Cash-i Muamalat MuSS Plus</vt:lpstr>
      <vt:lpstr>Cash-i Muamalat First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 Salihah Che Berhanuddin</dc:creator>
  <cp:lastModifiedBy>Anis Salihah Che Berhanuddin</cp:lastModifiedBy>
  <dcterms:created xsi:type="dcterms:W3CDTF">2024-04-18T06:50:57Z</dcterms:created>
  <dcterms:modified xsi:type="dcterms:W3CDTF">2024-05-20T04:27:12Z</dcterms:modified>
</cp:coreProperties>
</file>