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4574\Documents\Installment Table\"/>
    </mc:Choice>
  </mc:AlternateContent>
  <xr:revisionPtr revIDLastSave="0" documentId="13_ncr:1_{41C2787B-90F2-4BD6-A867-37B2079B5162}" xr6:coauthVersionLast="47" xr6:coauthVersionMax="47" xr10:uidLastSave="{00000000-0000-0000-0000-000000000000}"/>
  <bookViews>
    <workbookView xWindow="-110" yWindow="-110" windowWidth="19420" windowHeight="10420" firstSheet="2" activeTab="4" xr2:uid="{E43BF5AC-CE35-471B-83FA-1DE0E91A4448}"/>
  </bookViews>
  <sheets>
    <sheet name="Cash-i Muamalat - EEP_GOV_PRO" sheetId="1" r:id="rId1"/>
    <sheet name="Cash-i Muamalat ANGKASA_AG" sheetId="3" r:id="rId2"/>
    <sheet name="Cash-i Muamalat PLC" sheetId="2" r:id="rId3"/>
    <sheet name="Cash-i Muamalat MuSS Plus" sheetId="4" r:id="rId4"/>
    <sheet name="Cash-i Muamalat First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5" i="5" l="1"/>
  <c r="AJ24" i="5"/>
  <c r="AK23" i="5"/>
  <c r="AJ23" i="5"/>
  <c r="AK21" i="5"/>
  <c r="AJ21" i="5"/>
  <c r="AJ30" i="4"/>
  <c r="AJ26" i="4"/>
  <c r="AJ28" i="4"/>
  <c r="AJ25" i="5" l="1"/>
  <c r="AJ31" i="4"/>
  <c r="AJ29" i="4"/>
  <c r="AJ22" i="3"/>
  <c r="AJ23" i="3" s="1"/>
  <c r="AJ22" i="1"/>
  <c r="AJ26" i="1"/>
  <c r="AJ30" i="1"/>
  <c r="AJ34" i="1"/>
  <c r="AJ38" i="1"/>
  <c r="AJ39" i="1" s="1"/>
  <c r="AK69" i="1"/>
  <c r="AK67" i="1"/>
  <c r="AJ66" i="1"/>
  <c r="AJ69" i="1" s="1"/>
  <c r="AK65" i="1"/>
  <c r="AJ65" i="1"/>
  <c r="AK63" i="1"/>
  <c r="AJ63" i="1"/>
  <c r="AK61" i="1"/>
  <c r="AK59" i="1"/>
  <c r="AJ58" i="1"/>
  <c r="AJ61" i="1" s="1"/>
  <c r="AK57" i="1"/>
  <c r="AJ57" i="1"/>
  <c r="AK55" i="1"/>
  <c r="AJ55" i="1"/>
  <c r="AK53" i="1"/>
  <c r="AK51" i="1"/>
  <c r="AJ50" i="1"/>
  <c r="AJ53" i="1" s="1"/>
  <c r="AK49" i="1"/>
  <c r="AJ49" i="1"/>
  <c r="AK47" i="1"/>
  <c r="AJ47" i="1"/>
  <c r="AK42" i="1"/>
  <c r="AK43" i="1" s="1"/>
  <c r="AJ40" i="1"/>
  <c r="AK38" i="1"/>
  <c r="AK39" i="1" s="1"/>
  <c r="AK37" i="1"/>
  <c r="AJ37" i="1"/>
  <c r="AK34" i="1"/>
  <c r="AK35" i="1" s="1"/>
  <c r="AJ32" i="1"/>
  <c r="AJ35" i="1" s="1"/>
  <c r="AK31" i="1"/>
  <c r="AK30" i="1"/>
  <c r="AJ31" i="1"/>
  <c r="AK29" i="1"/>
  <c r="AJ29" i="1"/>
  <c r="AJ22" i="2"/>
  <c r="R85" i="5"/>
  <c r="M31" i="5"/>
  <c r="L31" i="5"/>
  <c r="K31" i="5"/>
  <c r="J31" i="5"/>
  <c r="I31" i="5"/>
  <c r="H31" i="5"/>
  <c r="G31" i="5"/>
  <c r="F31" i="5"/>
  <c r="E31" i="5"/>
  <c r="V27" i="5"/>
  <c r="V25" i="5"/>
  <c r="V23" i="5"/>
  <c r="V21" i="5"/>
  <c r="V19" i="5"/>
  <c r="Q11" i="5"/>
  <c r="Q91" i="5" s="1"/>
  <c r="R9" i="5"/>
  <c r="R11" i="5" s="1"/>
  <c r="R68" i="5" s="1"/>
  <c r="Q9" i="5"/>
  <c r="P9" i="5"/>
  <c r="P11" i="5" s="1"/>
  <c r="O9" i="5"/>
  <c r="O11" i="5" s="1"/>
  <c r="O78" i="5" s="1"/>
  <c r="N9" i="5"/>
  <c r="N11" i="5" s="1"/>
  <c r="R6" i="5"/>
  <c r="Q6" i="5"/>
  <c r="Q115" i="5" s="1"/>
  <c r="P6" i="5"/>
  <c r="O6" i="5"/>
  <c r="N6" i="5"/>
  <c r="M6" i="5"/>
  <c r="L6" i="5"/>
  <c r="K6" i="5"/>
  <c r="J6" i="5"/>
  <c r="I6" i="5"/>
  <c r="H6" i="5"/>
  <c r="G6" i="5"/>
  <c r="F6" i="5"/>
  <c r="E6" i="5"/>
  <c r="M31" i="4"/>
  <c r="L31" i="4"/>
  <c r="K31" i="4"/>
  <c r="J31" i="4"/>
  <c r="I31" i="4"/>
  <c r="H31" i="4"/>
  <c r="G31" i="4"/>
  <c r="F31" i="4"/>
  <c r="E31" i="4"/>
  <c r="V27" i="4"/>
  <c r="AK27" i="4"/>
  <c r="V25" i="4"/>
  <c r="AJ24" i="4"/>
  <c r="AJ25" i="4" s="1"/>
  <c r="AJ23" i="4"/>
  <c r="V23" i="4"/>
  <c r="AK23" i="4"/>
  <c r="AK21" i="4"/>
  <c r="AJ21" i="4"/>
  <c r="V21" i="4"/>
  <c r="V19" i="4"/>
  <c r="R9" i="4"/>
  <c r="R11" i="4" s="1"/>
  <c r="Q9" i="4"/>
  <c r="Q11" i="4" s="1"/>
  <c r="Q60" i="4" s="1"/>
  <c r="P9" i="4"/>
  <c r="P11" i="4" s="1"/>
  <c r="O9" i="4"/>
  <c r="O11" i="4" s="1"/>
  <c r="O111" i="4" s="1"/>
  <c r="N9" i="4"/>
  <c r="N11" i="4" s="1"/>
  <c r="N138" i="4" s="1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M31" i="3"/>
  <c r="L31" i="3"/>
  <c r="K31" i="3"/>
  <c r="J31" i="3"/>
  <c r="I31" i="3"/>
  <c r="H31" i="3"/>
  <c r="G31" i="3"/>
  <c r="F31" i="3"/>
  <c r="E31" i="3"/>
  <c r="V27" i="3"/>
  <c r="V25" i="3"/>
  <c r="V23" i="3"/>
  <c r="AK23" i="3"/>
  <c r="AK21" i="3"/>
  <c r="AJ21" i="3"/>
  <c r="V21" i="3"/>
  <c r="V19" i="3"/>
  <c r="O11" i="3"/>
  <c r="O97" i="3" s="1"/>
  <c r="R9" i="3"/>
  <c r="R11" i="3" s="1"/>
  <c r="Q9" i="3"/>
  <c r="Q11" i="3" s="1"/>
  <c r="P9" i="3"/>
  <c r="P11" i="3" s="1"/>
  <c r="P81" i="3" s="1"/>
  <c r="O9" i="3"/>
  <c r="N9" i="3"/>
  <c r="N11" i="3" s="1"/>
  <c r="N49" i="3" s="1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M31" i="2"/>
  <c r="L31" i="2"/>
  <c r="K31" i="2"/>
  <c r="J31" i="2"/>
  <c r="I31" i="2"/>
  <c r="H31" i="2"/>
  <c r="G31" i="2"/>
  <c r="F31" i="2"/>
  <c r="E31" i="2"/>
  <c r="V27" i="2"/>
  <c r="V25" i="2"/>
  <c r="AK31" i="2"/>
  <c r="AJ24" i="2"/>
  <c r="AJ25" i="2" s="1"/>
  <c r="AJ23" i="2"/>
  <c r="V23" i="2"/>
  <c r="AK23" i="2"/>
  <c r="AK21" i="2"/>
  <c r="AJ21" i="2"/>
  <c r="V21" i="2"/>
  <c r="V19" i="2"/>
  <c r="R9" i="2"/>
  <c r="R11" i="2" s="1"/>
  <c r="Q9" i="2"/>
  <c r="Q11" i="2" s="1"/>
  <c r="P9" i="2"/>
  <c r="P11" i="2" s="1"/>
  <c r="O9" i="2"/>
  <c r="O11" i="2" s="1"/>
  <c r="N9" i="2"/>
  <c r="N11" i="2" s="1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M31" i="1"/>
  <c r="L31" i="1"/>
  <c r="K31" i="1"/>
  <c r="J31" i="1"/>
  <c r="I31" i="1"/>
  <c r="H31" i="1"/>
  <c r="G31" i="1"/>
  <c r="F31" i="1"/>
  <c r="E31" i="1"/>
  <c r="V27" i="1"/>
  <c r="V25" i="1"/>
  <c r="AK25" i="1"/>
  <c r="AJ24" i="1"/>
  <c r="AJ25" i="1" s="1"/>
  <c r="AJ23" i="1"/>
  <c r="V23" i="1"/>
  <c r="AK22" i="1"/>
  <c r="AK23" i="1" s="1"/>
  <c r="AK21" i="1"/>
  <c r="AJ21" i="1"/>
  <c r="V21" i="1"/>
  <c r="V19" i="1"/>
  <c r="D314" i="1" s="1"/>
  <c r="R9" i="1"/>
  <c r="R11" i="1" s="1"/>
  <c r="Q9" i="1"/>
  <c r="Q11" i="1" s="1"/>
  <c r="P9" i="1"/>
  <c r="P11" i="1" s="1"/>
  <c r="P74" i="1" s="1"/>
  <c r="O9" i="1"/>
  <c r="O11" i="1" s="1"/>
  <c r="N9" i="1"/>
  <c r="N11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312" i="1" l="1"/>
  <c r="D311" i="1"/>
  <c r="D310" i="1"/>
  <c r="D309" i="1"/>
  <c r="D317" i="1"/>
  <c r="D316" i="1"/>
  <c r="D315" i="1"/>
  <c r="P46" i="5"/>
  <c r="P82" i="5"/>
  <c r="R93" i="5"/>
  <c r="R162" i="5"/>
  <c r="R39" i="5"/>
  <c r="R49" i="5"/>
  <c r="AK25" i="4"/>
  <c r="N35" i="4"/>
  <c r="N195" i="4"/>
  <c r="Q64" i="4"/>
  <c r="N39" i="4"/>
  <c r="N60" i="4"/>
  <c r="Q74" i="4"/>
  <c r="Q50" i="4"/>
  <c r="N133" i="4"/>
  <c r="Q59" i="4"/>
  <c r="Q156" i="4"/>
  <c r="N34" i="4"/>
  <c r="Q120" i="4"/>
  <c r="N86" i="4"/>
  <c r="N178" i="4"/>
  <c r="N37" i="4"/>
  <c r="Q52" i="4"/>
  <c r="Q63" i="4"/>
  <c r="Q133" i="4"/>
  <c r="N80" i="4"/>
  <c r="AJ27" i="4"/>
  <c r="O53" i="3"/>
  <c r="O39" i="3"/>
  <c r="O45" i="3"/>
  <c r="O54" i="3"/>
  <c r="O91" i="3"/>
  <c r="O35" i="3"/>
  <c r="O63" i="3"/>
  <c r="O51" i="3"/>
  <c r="O66" i="3"/>
  <c r="O34" i="3"/>
  <c r="O73" i="3"/>
  <c r="O37" i="3"/>
  <c r="O47" i="3"/>
  <c r="O52" i="3"/>
  <c r="O49" i="3"/>
  <c r="O203" i="3"/>
  <c r="P48" i="3"/>
  <c r="P33" i="3"/>
  <c r="O38" i="3"/>
  <c r="P41" i="3"/>
  <c r="O48" i="3"/>
  <c r="N46" i="3"/>
  <c r="P38" i="3"/>
  <c r="O43" i="3"/>
  <c r="AJ51" i="1"/>
  <c r="AJ42" i="1"/>
  <c r="AJ43" i="1" s="1"/>
  <c r="N124" i="1"/>
  <c r="N164" i="1"/>
  <c r="N38" i="1"/>
  <c r="N105" i="1"/>
  <c r="N75" i="1"/>
  <c r="N57" i="1"/>
  <c r="AJ67" i="1"/>
  <c r="AJ59" i="1"/>
  <c r="AJ41" i="1"/>
  <c r="AK41" i="1"/>
  <c r="AJ33" i="1"/>
  <c r="AK33" i="1"/>
  <c r="N64" i="1"/>
  <c r="N113" i="1"/>
  <c r="AK26" i="1"/>
  <c r="AK27" i="1" s="1"/>
  <c r="P56" i="1"/>
  <c r="N60" i="1"/>
  <c r="N70" i="1"/>
  <c r="N86" i="1"/>
  <c r="N93" i="1"/>
  <c r="N58" i="1"/>
  <c r="N61" i="1"/>
  <c r="N71" i="1"/>
  <c r="N77" i="1"/>
  <c r="N88" i="1"/>
  <c r="N95" i="1"/>
  <c r="N33" i="1"/>
  <c r="N48" i="1"/>
  <c r="P58" i="1"/>
  <c r="N62" i="1"/>
  <c r="N103" i="1"/>
  <c r="N182" i="1"/>
  <c r="N76" i="1"/>
  <c r="N68" i="1"/>
  <c r="N84" i="1"/>
  <c r="N89" i="1"/>
  <c r="N109" i="1"/>
  <c r="N115" i="1"/>
  <c r="N131" i="1"/>
  <c r="N55" i="1"/>
  <c r="N59" i="1"/>
  <c r="N78" i="1"/>
  <c r="N141" i="1"/>
  <c r="O62" i="1"/>
  <c r="P97" i="1"/>
  <c r="AJ27" i="1"/>
  <c r="N56" i="1"/>
  <c r="N63" i="1"/>
  <c r="N91" i="1"/>
  <c r="V8" i="1"/>
  <c r="AK25" i="2"/>
  <c r="AJ26" i="2"/>
  <c r="AK27" i="2"/>
  <c r="AJ28" i="2"/>
  <c r="AK29" i="2"/>
  <c r="V8" i="5"/>
  <c r="N115" i="2"/>
  <c r="N73" i="2"/>
  <c r="N104" i="2"/>
  <c r="N90" i="2"/>
  <c r="N41" i="2"/>
  <c r="N152" i="2"/>
  <c r="N100" i="2"/>
  <c r="N63" i="2"/>
  <c r="AJ27" i="2"/>
  <c r="N218" i="5"/>
  <c r="N210" i="5"/>
  <c r="N202" i="5"/>
  <c r="N194" i="5"/>
  <c r="N186" i="5"/>
  <c r="N178" i="5"/>
  <c r="N219" i="5"/>
  <c r="N211" i="5"/>
  <c r="N203" i="5"/>
  <c r="N195" i="5"/>
  <c r="N187" i="5"/>
  <c r="N179" i="5"/>
  <c r="N221" i="5"/>
  <c r="N213" i="5"/>
  <c r="N205" i="5"/>
  <c r="N197" i="5"/>
  <c r="N222" i="5"/>
  <c r="N214" i="5"/>
  <c r="N206" i="5"/>
  <c r="N198" i="5"/>
  <c r="N190" i="5"/>
  <c r="N182" i="5"/>
  <c r="N223" i="5"/>
  <c r="N207" i="5"/>
  <c r="N181" i="5"/>
  <c r="N166" i="5"/>
  <c r="N145" i="5"/>
  <c r="N143" i="5"/>
  <c r="N208" i="5"/>
  <c r="N192" i="5"/>
  <c r="N180" i="5"/>
  <c r="N165" i="5"/>
  <c r="N163" i="5"/>
  <c r="N161" i="5"/>
  <c r="N158" i="5"/>
  <c r="N144" i="5"/>
  <c r="N142" i="5"/>
  <c r="N215" i="5"/>
  <c r="N199" i="5"/>
  <c r="N184" i="5"/>
  <c r="N177" i="5"/>
  <c r="N173" i="5"/>
  <c r="N172" i="5"/>
  <c r="N155" i="5"/>
  <c r="N153" i="5"/>
  <c r="N139" i="5"/>
  <c r="N137" i="5"/>
  <c r="N135" i="5"/>
  <c r="N134" i="5"/>
  <c r="N132" i="5"/>
  <c r="N217" i="5"/>
  <c r="N193" i="5"/>
  <c r="N176" i="5"/>
  <c r="N183" i="5"/>
  <c r="N220" i="5"/>
  <c r="N196" i="5"/>
  <c r="N191" i="5"/>
  <c r="N169" i="5"/>
  <c r="N159" i="5"/>
  <c r="N129" i="5"/>
  <c r="N127" i="5"/>
  <c r="N123" i="5"/>
  <c r="N98" i="5"/>
  <c r="N88" i="5"/>
  <c r="N86" i="5"/>
  <c r="N84" i="5"/>
  <c r="N81" i="5"/>
  <c r="N201" i="5"/>
  <c r="N171" i="5"/>
  <c r="N168" i="5"/>
  <c r="N162" i="5"/>
  <c r="N152" i="5"/>
  <c r="N126" i="5"/>
  <c r="N124" i="5"/>
  <c r="N122" i="5"/>
  <c r="N216" i="5"/>
  <c r="N188" i="5"/>
  <c r="N209" i="5"/>
  <c r="N204" i="5"/>
  <c r="N189" i="5"/>
  <c r="N185" i="5"/>
  <c r="N175" i="5"/>
  <c r="N170" i="5"/>
  <c r="N167" i="5"/>
  <c r="N164" i="5"/>
  <c r="N157" i="5"/>
  <c r="N148" i="5"/>
  <c r="N116" i="5"/>
  <c r="N108" i="5"/>
  <c r="N106" i="5"/>
  <c r="N77" i="5"/>
  <c r="N75" i="5"/>
  <c r="N71" i="5"/>
  <c r="N69" i="5"/>
  <c r="N67" i="5"/>
  <c r="N174" i="5"/>
  <c r="N141" i="5"/>
  <c r="N119" i="5"/>
  <c r="N97" i="5"/>
  <c r="N95" i="5"/>
  <c r="N156" i="5"/>
  <c r="N118" i="5"/>
  <c r="N115" i="5"/>
  <c r="N200" i="5"/>
  <c r="N149" i="5"/>
  <c r="N128" i="5"/>
  <c r="N110" i="5"/>
  <c r="N103" i="5"/>
  <c r="N87" i="5"/>
  <c r="N78" i="5"/>
  <c r="N76" i="5"/>
  <c r="N73" i="5"/>
  <c r="N52" i="5"/>
  <c r="N50" i="5"/>
  <c r="N46" i="5"/>
  <c r="N44" i="5"/>
  <c r="N42" i="5"/>
  <c r="N40" i="5"/>
  <c r="N36" i="5"/>
  <c r="N212" i="5"/>
  <c r="N125" i="5"/>
  <c r="N121" i="5"/>
  <c r="N109" i="5"/>
  <c r="N105" i="5"/>
  <c r="N102" i="5"/>
  <c r="N99" i="5"/>
  <c r="N96" i="5"/>
  <c r="N94" i="5"/>
  <c r="N92" i="5"/>
  <c r="N90" i="5"/>
  <c r="N85" i="5"/>
  <c r="N83" i="5"/>
  <c r="N49" i="5"/>
  <c r="N47" i="5"/>
  <c r="N45" i="5"/>
  <c r="N43" i="5"/>
  <c r="N39" i="5"/>
  <c r="N37" i="5"/>
  <c r="N35" i="5"/>
  <c r="N34" i="5"/>
  <c r="N150" i="5"/>
  <c r="N133" i="5"/>
  <c r="N131" i="5"/>
  <c r="N117" i="5"/>
  <c r="N112" i="5"/>
  <c r="N101" i="5"/>
  <c r="N160" i="5"/>
  <c r="N151" i="5"/>
  <c r="N146" i="5"/>
  <c r="N136" i="5"/>
  <c r="N111" i="5"/>
  <c r="N138" i="5"/>
  <c r="N130" i="5"/>
  <c r="N120" i="5"/>
  <c r="N114" i="5"/>
  <c r="N107" i="5"/>
  <c r="N104" i="5"/>
  <c r="N91" i="5"/>
  <c r="N70" i="5"/>
  <c r="N65" i="5"/>
  <c r="N62" i="5"/>
  <c r="N60" i="5"/>
  <c r="N59" i="5"/>
  <c r="N56" i="5"/>
  <c r="N82" i="5"/>
  <c r="N63" i="5"/>
  <c r="N53" i="5"/>
  <c r="N93" i="5"/>
  <c r="N74" i="5"/>
  <c r="N147" i="5"/>
  <c r="N72" i="5"/>
  <c r="N55" i="5"/>
  <c r="N33" i="5"/>
  <c r="N66" i="5"/>
  <c r="N58" i="5"/>
  <c r="N140" i="5"/>
  <c r="N113" i="5"/>
  <c r="N100" i="5"/>
  <c r="N68" i="5"/>
  <c r="N61" i="5"/>
  <c r="N51" i="5"/>
  <c r="N41" i="5"/>
  <c r="N54" i="5"/>
  <c r="N48" i="5"/>
  <c r="N38" i="5"/>
  <c r="N64" i="5"/>
  <c r="N57" i="5"/>
  <c r="N89" i="5"/>
  <c r="N80" i="5"/>
  <c r="N79" i="5"/>
  <c r="N154" i="5"/>
  <c r="O63" i="5"/>
  <c r="O86" i="5"/>
  <c r="P36" i="5"/>
  <c r="O56" i="5"/>
  <c r="Q87" i="5"/>
  <c r="Q83" i="5"/>
  <c r="Q92" i="5"/>
  <c r="Q105" i="5"/>
  <c r="Q75" i="5"/>
  <c r="P84" i="5"/>
  <c r="O219" i="5"/>
  <c r="O211" i="5"/>
  <c r="O203" i="5"/>
  <c r="O195" i="5"/>
  <c r="O187" i="5"/>
  <c r="O179" i="5"/>
  <c r="O220" i="5"/>
  <c r="O212" i="5"/>
  <c r="O204" i="5"/>
  <c r="O196" i="5"/>
  <c r="O188" i="5"/>
  <c r="O180" i="5"/>
  <c r="O222" i="5"/>
  <c r="O214" i="5"/>
  <c r="O206" i="5"/>
  <c r="O198" i="5"/>
  <c r="O223" i="5"/>
  <c r="O215" i="5"/>
  <c r="O207" i="5"/>
  <c r="O199" i="5"/>
  <c r="O191" i="5"/>
  <c r="O183" i="5"/>
  <c r="O208" i="5"/>
  <c r="O192" i="5"/>
  <c r="O178" i="5"/>
  <c r="O165" i="5"/>
  <c r="O163" i="5"/>
  <c r="O161" i="5"/>
  <c r="O158" i="5"/>
  <c r="O144" i="5"/>
  <c r="O142" i="5"/>
  <c r="O209" i="5"/>
  <c r="O193" i="5"/>
  <c r="O186" i="5"/>
  <c r="O175" i="5"/>
  <c r="O164" i="5"/>
  <c r="O162" i="5"/>
  <c r="O160" i="5"/>
  <c r="O159" i="5"/>
  <c r="O157" i="5"/>
  <c r="O141" i="5"/>
  <c r="O216" i="5"/>
  <c r="O200" i="5"/>
  <c r="O189" i="5"/>
  <c r="O171" i="5"/>
  <c r="O154" i="5"/>
  <c r="O152" i="5"/>
  <c r="O148" i="5"/>
  <c r="O131" i="5"/>
  <c r="O210" i="5"/>
  <c r="O205" i="5"/>
  <c r="O190" i="5"/>
  <c r="O177" i="5"/>
  <c r="O172" i="5"/>
  <c r="O213" i="5"/>
  <c r="O201" i="5"/>
  <c r="O168" i="5"/>
  <c r="O126" i="5"/>
  <c r="O124" i="5"/>
  <c r="O122" i="5"/>
  <c r="O87" i="5"/>
  <c r="O85" i="5"/>
  <c r="O83" i="5"/>
  <c r="O82" i="5"/>
  <c r="O80" i="5"/>
  <c r="O218" i="5"/>
  <c r="O194" i="5"/>
  <c r="O184" i="5"/>
  <c r="O155" i="5"/>
  <c r="O150" i="5"/>
  <c r="O146" i="5"/>
  <c r="O143" i="5"/>
  <c r="O140" i="5"/>
  <c r="O138" i="5"/>
  <c r="O136" i="5"/>
  <c r="O125" i="5"/>
  <c r="O121" i="5"/>
  <c r="O118" i="5"/>
  <c r="O221" i="5"/>
  <c r="O197" i="5"/>
  <c r="O185" i="5"/>
  <c r="O181" i="5"/>
  <c r="O202" i="5"/>
  <c r="O174" i="5"/>
  <c r="O173" i="5"/>
  <c r="O145" i="5"/>
  <c r="O115" i="5"/>
  <c r="O113" i="5"/>
  <c r="O111" i="5"/>
  <c r="O109" i="5"/>
  <c r="O105" i="5"/>
  <c r="O101" i="5"/>
  <c r="O91" i="5"/>
  <c r="O74" i="5"/>
  <c r="O72" i="5"/>
  <c r="O70" i="5"/>
  <c r="O68" i="5"/>
  <c r="O217" i="5"/>
  <c r="O156" i="5"/>
  <c r="O129" i="5"/>
  <c r="O106" i="5"/>
  <c r="O149" i="5"/>
  <c r="O128" i="5"/>
  <c r="O102" i="5"/>
  <c r="O99" i="5"/>
  <c r="O96" i="5"/>
  <c r="O94" i="5"/>
  <c r="O92" i="5"/>
  <c r="O90" i="5"/>
  <c r="O67" i="5"/>
  <c r="O49" i="5"/>
  <c r="O47" i="5"/>
  <c r="O45" i="5"/>
  <c r="O43" i="5"/>
  <c r="O39" i="5"/>
  <c r="O37" i="5"/>
  <c r="O35" i="5"/>
  <c r="O34" i="5"/>
  <c r="O176" i="5"/>
  <c r="O166" i="5"/>
  <c r="O133" i="5"/>
  <c r="O132" i="5"/>
  <c r="O117" i="5"/>
  <c r="O112" i="5"/>
  <c r="O81" i="5"/>
  <c r="O48" i="5"/>
  <c r="O38" i="5"/>
  <c r="O33" i="5"/>
  <c r="O167" i="5"/>
  <c r="O151" i="5"/>
  <c r="O134" i="5"/>
  <c r="O127" i="5"/>
  <c r="O108" i="5"/>
  <c r="O169" i="5"/>
  <c r="O153" i="5"/>
  <c r="O135" i="5"/>
  <c r="O130" i="5"/>
  <c r="O120" i="5"/>
  <c r="O114" i="5"/>
  <c r="O182" i="5"/>
  <c r="O147" i="5"/>
  <c r="O137" i="5"/>
  <c r="O123" i="5"/>
  <c r="O116" i="5"/>
  <c r="O100" i="5"/>
  <c r="O84" i="5"/>
  <c r="O77" i="5"/>
  <c r="O75" i="5"/>
  <c r="O66" i="5"/>
  <c r="O58" i="5"/>
  <c r="O57" i="5"/>
  <c r="O55" i="5"/>
  <c r="O93" i="5"/>
  <c r="O76" i="5"/>
  <c r="O59" i="5"/>
  <c r="O46" i="5"/>
  <c r="O36" i="5"/>
  <c r="O103" i="5"/>
  <c r="O71" i="5"/>
  <c r="O170" i="5"/>
  <c r="O97" i="5"/>
  <c r="O69" i="5"/>
  <c r="O62" i="5"/>
  <c r="O52" i="5"/>
  <c r="O42" i="5"/>
  <c r="O104" i="5"/>
  <c r="O73" i="5"/>
  <c r="O61" i="5"/>
  <c r="O51" i="5"/>
  <c r="O41" i="5"/>
  <c r="O110" i="5"/>
  <c r="O65" i="5"/>
  <c r="O54" i="5"/>
  <c r="O119" i="5"/>
  <c r="O95" i="5"/>
  <c r="O64" i="5"/>
  <c r="O44" i="5"/>
  <c r="O107" i="5"/>
  <c r="O98" i="5"/>
  <c r="O89" i="5"/>
  <c r="O88" i="5"/>
  <c r="O79" i="5"/>
  <c r="O60" i="5"/>
  <c r="O50" i="5"/>
  <c r="O40" i="5"/>
  <c r="O53" i="5"/>
  <c r="P76" i="5"/>
  <c r="Q77" i="5"/>
  <c r="Q109" i="5"/>
  <c r="O139" i="5"/>
  <c r="Q33" i="5"/>
  <c r="Q37" i="5"/>
  <c r="Q34" i="5"/>
  <c r="P220" i="5"/>
  <c r="P212" i="5"/>
  <c r="P204" i="5"/>
  <c r="P196" i="5"/>
  <c r="P188" i="5"/>
  <c r="P180" i="5"/>
  <c r="P221" i="5"/>
  <c r="P213" i="5"/>
  <c r="P205" i="5"/>
  <c r="P197" i="5"/>
  <c r="P189" i="5"/>
  <c r="P181" i="5"/>
  <c r="P223" i="5"/>
  <c r="P215" i="5"/>
  <c r="P207" i="5"/>
  <c r="P199" i="5"/>
  <c r="P216" i="5"/>
  <c r="P208" i="5"/>
  <c r="P200" i="5"/>
  <c r="P192" i="5"/>
  <c r="P184" i="5"/>
  <c r="P209" i="5"/>
  <c r="P193" i="5"/>
  <c r="P186" i="5"/>
  <c r="P175" i="5"/>
  <c r="P164" i="5"/>
  <c r="P162" i="5"/>
  <c r="P160" i="5"/>
  <c r="P159" i="5"/>
  <c r="P157" i="5"/>
  <c r="P141" i="5"/>
  <c r="P210" i="5"/>
  <c r="P194" i="5"/>
  <c r="P191" i="5"/>
  <c r="P185" i="5"/>
  <c r="P156" i="5"/>
  <c r="P217" i="5"/>
  <c r="P201" i="5"/>
  <c r="P183" i="5"/>
  <c r="P179" i="5"/>
  <c r="P170" i="5"/>
  <c r="P168" i="5"/>
  <c r="P151" i="5"/>
  <c r="P149" i="5"/>
  <c r="P147" i="5"/>
  <c r="P222" i="5"/>
  <c r="P198" i="5"/>
  <c r="P169" i="5"/>
  <c r="P203" i="5"/>
  <c r="P178" i="5"/>
  <c r="P218" i="5"/>
  <c r="P187" i="5"/>
  <c r="P171" i="5"/>
  <c r="P165" i="5"/>
  <c r="P155" i="5"/>
  <c r="P152" i="5"/>
  <c r="P150" i="5"/>
  <c r="P146" i="5"/>
  <c r="P143" i="5"/>
  <c r="P140" i="5"/>
  <c r="P138" i="5"/>
  <c r="P136" i="5"/>
  <c r="P125" i="5"/>
  <c r="P121" i="5"/>
  <c r="P118" i="5"/>
  <c r="P79" i="5"/>
  <c r="P211" i="5"/>
  <c r="P206" i="5"/>
  <c r="P158" i="5"/>
  <c r="P134" i="5"/>
  <c r="P132" i="5"/>
  <c r="P120" i="5"/>
  <c r="P119" i="5"/>
  <c r="P117" i="5"/>
  <c r="P107" i="5"/>
  <c r="P167" i="5"/>
  <c r="P214" i="5"/>
  <c r="P202" i="5"/>
  <c r="P219" i="5"/>
  <c r="P195" i="5"/>
  <c r="P182" i="5"/>
  <c r="P176" i="5"/>
  <c r="P154" i="5"/>
  <c r="P133" i="5"/>
  <c r="P114" i="5"/>
  <c r="P112" i="5"/>
  <c r="P110" i="5"/>
  <c r="P104" i="5"/>
  <c r="P102" i="5"/>
  <c r="P100" i="5"/>
  <c r="P96" i="5"/>
  <c r="P94" i="5"/>
  <c r="P92" i="5"/>
  <c r="P90" i="5"/>
  <c r="P73" i="5"/>
  <c r="P190" i="5"/>
  <c r="P163" i="5"/>
  <c r="P128" i="5"/>
  <c r="P122" i="5"/>
  <c r="P115" i="5"/>
  <c r="P103" i="5"/>
  <c r="P142" i="5"/>
  <c r="P177" i="5"/>
  <c r="P173" i="5"/>
  <c r="P166" i="5"/>
  <c r="P109" i="5"/>
  <c r="P105" i="5"/>
  <c r="P85" i="5"/>
  <c r="P83" i="5"/>
  <c r="P81" i="5"/>
  <c r="P48" i="5"/>
  <c r="P38" i="5"/>
  <c r="P33" i="5"/>
  <c r="P131" i="5"/>
  <c r="P127" i="5"/>
  <c r="P108" i="5"/>
  <c r="P101" i="5"/>
  <c r="P88" i="5"/>
  <c r="P74" i="5"/>
  <c r="P64" i="5"/>
  <c r="P63" i="5"/>
  <c r="P61" i="5"/>
  <c r="P153" i="5"/>
  <c r="P145" i="5"/>
  <c r="P135" i="5"/>
  <c r="P130" i="5"/>
  <c r="P124" i="5"/>
  <c r="P111" i="5"/>
  <c r="P98" i="5"/>
  <c r="P161" i="5"/>
  <c r="P144" i="5"/>
  <c r="P137" i="5"/>
  <c r="P123" i="5"/>
  <c r="P116" i="5"/>
  <c r="P172" i="5"/>
  <c r="P139" i="5"/>
  <c r="P113" i="5"/>
  <c r="P97" i="5"/>
  <c r="P95" i="5"/>
  <c r="P93" i="5"/>
  <c r="P89" i="5"/>
  <c r="P68" i="5"/>
  <c r="P54" i="5"/>
  <c r="P129" i="5"/>
  <c r="P126" i="5"/>
  <c r="P87" i="5"/>
  <c r="P77" i="5"/>
  <c r="P75" i="5"/>
  <c r="P71" i="5"/>
  <c r="P43" i="5"/>
  <c r="P148" i="5"/>
  <c r="P99" i="5"/>
  <c r="P72" i="5"/>
  <c r="P69" i="5"/>
  <c r="P62" i="5"/>
  <c r="P55" i="5"/>
  <c r="P52" i="5"/>
  <c r="P49" i="5"/>
  <c r="P42" i="5"/>
  <c r="P39" i="5"/>
  <c r="P106" i="5"/>
  <c r="P70" i="5"/>
  <c r="P66" i="5"/>
  <c r="P58" i="5"/>
  <c r="P51" i="5"/>
  <c r="P41" i="5"/>
  <c r="P67" i="5"/>
  <c r="P65" i="5"/>
  <c r="P45" i="5"/>
  <c r="P35" i="5"/>
  <c r="P44" i="5"/>
  <c r="P60" i="5"/>
  <c r="P57" i="5"/>
  <c r="P50" i="5"/>
  <c r="P40" i="5"/>
  <c r="P174" i="5"/>
  <c r="P91" i="5"/>
  <c r="P86" i="5"/>
  <c r="P80" i="5"/>
  <c r="P78" i="5"/>
  <c r="P56" i="5"/>
  <c r="P53" i="5"/>
  <c r="P47" i="5"/>
  <c r="P37" i="5"/>
  <c r="P34" i="5"/>
  <c r="Q43" i="5"/>
  <c r="P59" i="5"/>
  <c r="Q36" i="5"/>
  <c r="R43" i="5"/>
  <c r="Q46" i="5"/>
  <c r="R63" i="5"/>
  <c r="R76" i="5"/>
  <c r="Q81" i="5"/>
  <c r="R82" i="5"/>
  <c r="R83" i="5"/>
  <c r="Q84" i="5"/>
  <c r="R87" i="5"/>
  <c r="Q90" i="5"/>
  <c r="R92" i="5"/>
  <c r="Q96" i="5"/>
  <c r="R118" i="5"/>
  <c r="Q122" i="5"/>
  <c r="R157" i="5"/>
  <c r="Q47" i="5"/>
  <c r="R53" i="5"/>
  <c r="R78" i="5"/>
  <c r="R80" i="5"/>
  <c r="R89" i="5"/>
  <c r="R90" i="5"/>
  <c r="Q223" i="5"/>
  <c r="Q221" i="5"/>
  <c r="Q213" i="5"/>
  <c r="Q205" i="5"/>
  <c r="Q197" i="5"/>
  <c r="Q189" i="5"/>
  <c r="Q181" i="5"/>
  <c r="Q173" i="5"/>
  <c r="Q222" i="5"/>
  <c r="Q214" i="5"/>
  <c r="Q206" i="5"/>
  <c r="Q198" i="5"/>
  <c r="Q190" i="5"/>
  <c r="Q182" i="5"/>
  <c r="Q216" i="5"/>
  <c r="Q208" i="5"/>
  <c r="Q200" i="5"/>
  <c r="Q192" i="5"/>
  <c r="Q217" i="5"/>
  <c r="Q209" i="5"/>
  <c r="Q201" i="5"/>
  <c r="Q193" i="5"/>
  <c r="Q185" i="5"/>
  <c r="Q210" i="5"/>
  <c r="Q194" i="5"/>
  <c r="Q191" i="5"/>
  <c r="Q180" i="5"/>
  <c r="Q156" i="5"/>
  <c r="Q140" i="5"/>
  <c r="Q138" i="5"/>
  <c r="Q136" i="5"/>
  <c r="Q133" i="5"/>
  <c r="Q211" i="5"/>
  <c r="Q195" i="5"/>
  <c r="Q177" i="5"/>
  <c r="Q172" i="5"/>
  <c r="Q155" i="5"/>
  <c r="Q153" i="5"/>
  <c r="Q218" i="5"/>
  <c r="Q202" i="5"/>
  <c r="Q176" i="5"/>
  <c r="Q174" i="5"/>
  <c r="Q169" i="5"/>
  <c r="Q167" i="5"/>
  <c r="Q150" i="5"/>
  <c r="Q146" i="5"/>
  <c r="Q215" i="5"/>
  <c r="Q203" i="5"/>
  <c r="Q183" i="5"/>
  <c r="Q178" i="5"/>
  <c r="Q220" i="5"/>
  <c r="Q196" i="5"/>
  <c r="Q187" i="5"/>
  <c r="Q179" i="5"/>
  <c r="Q184" i="5"/>
  <c r="Q162" i="5"/>
  <c r="Q158" i="5"/>
  <c r="Q134" i="5"/>
  <c r="Q132" i="5"/>
  <c r="Q120" i="5"/>
  <c r="Q119" i="5"/>
  <c r="Q117" i="5"/>
  <c r="Q107" i="5"/>
  <c r="Q78" i="5"/>
  <c r="Q76" i="5"/>
  <c r="Q66" i="5"/>
  <c r="Q199" i="5"/>
  <c r="Q188" i="5"/>
  <c r="Q161" i="5"/>
  <c r="Q149" i="5"/>
  <c r="Q116" i="5"/>
  <c r="Q108" i="5"/>
  <c r="Q106" i="5"/>
  <c r="Q204" i="5"/>
  <c r="Q170" i="5"/>
  <c r="Q219" i="5"/>
  <c r="Q212" i="5"/>
  <c r="Q207" i="5"/>
  <c r="Q166" i="5"/>
  <c r="Q163" i="5"/>
  <c r="Q151" i="5"/>
  <c r="Q139" i="5"/>
  <c r="Q137" i="5"/>
  <c r="Q135" i="5"/>
  <c r="Q130" i="5"/>
  <c r="Q128" i="5"/>
  <c r="Q103" i="5"/>
  <c r="Q99" i="5"/>
  <c r="Q97" i="5"/>
  <c r="Q95" i="5"/>
  <c r="Q93" i="5"/>
  <c r="Q89" i="5"/>
  <c r="Q168" i="5"/>
  <c r="Q157" i="5"/>
  <c r="Q142" i="5"/>
  <c r="Q118" i="5"/>
  <c r="Q110" i="5"/>
  <c r="Q165" i="5"/>
  <c r="Q164" i="5"/>
  <c r="Q143" i="5"/>
  <c r="Q131" i="5"/>
  <c r="Q127" i="5"/>
  <c r="Q125" i="5"/>
  <c r="Q121" i="5"/>
  <c r="Q112" i="5"/>
  <c r="Q101" i="5"/>
  <c r="Q88" i="5"/>
  <c r="Q74" i="5"/>
  <c r="Q64" i="5"/>
  <c r="Q63" i="5"/>
  <c r="Q61" i="5"/>
  <c r="Q186" i="5"/>
  <c r="Q171" i="5"/>
  <c r="Q159" i="5"/>
  <c r="Q152" i="5"/>
  <c r="Q145" i="5"/>
  <c r="Q124" i="5"/>
  <c r="Q111" i="5"/>
  <c r="Q98" i="5"/>
  <c r="Q86" i="5"/>
  <c r="Q79" i="5"/>
  <c r="Q72" i="5"/>
  <c r="Q65" i="5"/>
  <c r="Q62" i="5"/>
  <c r="Q60" i="5"/>
  <c r="Q59" i="5"/>
  <c r="Q56" i="5"/>
  <c r="Q175" i="5"/>
  <c r="Q160" i="5"/>
  <c r="Q144" i="5"/>
  <c r="Q123" i="5"/>
  <c r="Q114" i="5"/>
  <c r="Q104" i="5"/>
  <c r="Q147" i="5"/>
  <c r="Q113" i="5"/>
  <c r="Q154" i="5"/>
  <c r="Q148" i="5"/>
  <c r="Q129" i="5"/>
  <c r="Q126" i="5"/>
  <c r="Q82" i="5"/>
  <c r="Q80" i="5"/>
  <c r="Q71" i="5"/>
  <c r="Q53" i="5"/>
  <c r="Q51" i="5"/>
  <c r="Q41" i="5"/>
  <c r="R34" i="5"/>
  <c r="R37" i="5"/>
  <c r="Q38" i="5"/>
  <c r="Q40" i="5"/>
  <c r="R47" i="5"/>
  <c r="Q48" i="5"/>
  <c r="Q50" i="5"/>
  <c r="Q57" i="5"/>
  <c r="R64" i="5"/>
  <c r="R95" i="5"/>
  <c r="Q102" i="5"/>
  <c r="R163" i="5"/>
  <c r="D374" i="5"/>
  <c r="D370" i="5"/>
  <c r="D366" i="5"/>
  <c r="D362" i="5"/>
  <c r="D358" i="5"/>
  <c r="D354" i="5"/>
  <c r="D350" i="5"/>
  <c r="D346" i="5"/>
  <c r="D342" i="5"/>
  <c r="D338" i="5"/>
  <c r="D334" i="5"/>
  <c r="D330" i="5"/>
  <c r="D326" i="5"/>
  <c r="D322" i="5"/>
  <c r="D318" i="5"/>
  <c r="D314" i="5"/>
  <c r="D310" i="5"/>
  <c r="D372" i="5"/>
  <c r="D368" i="5"/>
  <c r="D364" i="5"/>
  <c r="D360" i="5"/>
  <c r="D356" i="5"/>
  <c r="D352" i="5"/>
  <c r="D348" i="5"/>
  <c r="D344" i="5"/>
  <c r="D340" i="5"/>
  <c r="D336" i="5"/>
  <c r="D332" i="5"/>
  <c r="D328" i="5"/>
  <c r="D324" i="5"/>
  <c r="D320" i="5"/>
  <c r="D316" i="5"/>
  <c r="D312" i="5"/>
  <c r="D308" i="5"/>
  <c r="D373" i="5"/>
  <c r="D359" i="5"/>
  <c r="D341" i="5"/>
  <c r="D327" i="5"/>
  <c r="D309" i="5"/>
  <c r="D307" i="5"/>
  <c r="D303" i="5"/>
  <c r="D299" i="5"/>
  <c r="D295" i="5"/>
  <c r="D291" i="5"/>
  <c r="D287" i="5"/>
  <c r="D283" i="5"/>
  <c r="D279" i="5"/>
  <c r="D275" i="5"/>
  <c r="D369" i="5"/>
  <c r="D355" i="5"/>
  <c r="D337" i="5"/>
  <c r="D323" i="5"/>
  <c r="D365" i="5"/>
  <c r="D351" i="5"/>
  <c r="D333" i="5"/>
  <c r="D319" i="5"/>
  <c r="D306" i="5"/>
  <c r="D302" i="5"/>
  <c r="D298" i="5"/>
  <c r="D294" i="5"/>
  <c r="D290" i="5"/>
  <c r="D286" i="5"/>
  <c r="D361" i="5"/>
  <c r="D347" i="5"/>
  <c r="D329" i="5"/>
  <c r="D315" i="5"/>
  <c r="D375" i="5"/>
  <c r="D357" i="5"/>
  <c r="D311" i="5"/>
  <c r="D305" i="5"/>
  <c r="D297" i="5"/>
  <c r="D289" i="5"/>
  <c r="D278" i="5"/>
  <c r="D339" i="5"/>
  <c r="D321" i="5"/>
  <c r="D277" i="5"/>
  <c r="D343" i="5"/>
  <c r="D325" i="5"/>
  <c r="D301" i="5"/>
  <c r="D293" i="5"/>
  <c r="D285" i="5"/>
  <c r="D363" i="5"/>
  <c r="D296" i="5"/>
  <c r="D280" i="5"/>
  <c r="D274" i="5"/>
  <c r="D317" i="5"/>
  <c r="D313" i="5"/>
  <c r="D288" i="5"/>
  <c r="D353" i="5"/>
  <c r="D349" i="5"/>
  <c r="D345" i="5"/>
  <c r="D300" i="5"/>
  <c r="D292" i="5"/>
  <c r="D282" i="5"/>
  <c r="D276" i="5"/>
  <c r="D367" i="5"/>
  <c r="D335" i="5"/>
  <c r="D331" i="5"/>
  <c r="D284" i="5"/>
  <c r="D371" i="5"/>
  <c r="D281" i="5"/>
  <c r="D304" i="5"/>
  <c r="R38" i="5"/>
  <c r="Q44" i="5"/>
  <c r="R48" i="5"/>
  <c r="Q54" i="5"/>
  <c r="Q68" i="5"/>
  <c r="Q100" i="5"/>
  <c r="R110" i="5"/>
  <c r="Q141" i="5"/>
  <c r="R205" i="5"/>
  <c r="Q35" i="5"/>
  <c r="Q45" i="5"/>
  <c r="R54" i="5"/>
  <c r="R61" i="5"/>
  <c r="Q67" i="5"/>
  <c r="Q73" i="5"/>
  <c r="R222" i="5"/>
  <c r="R214" i="5"/>
  <c r="R206" i="5"/>
  <c r="R198" i="5"/>
  <c r="R190" i="5"/>
  <c r="R182" i="5"/>
  <c r="R174" i="5"/>
  <c r="R215" i="5"/>
  <c r="R207" i="5"/>
  <c r="R199" i="5"/>
  <c r="R191" i="5"/>
  <c r="R183" i="5"/>
  <c r="R175" i="5"/>
  <c r="R217" i="5"/>
  <c r="R209" i="5"/>
  <c r="R201" i="5"/>
  <c r="R193" i="5"/>
  <c r="R218" i="5"/>
  <c r="R210" i="5"/>
  <c r="R202" i="5"/>
  <c r="R194" i="5"/>
  <c r="R186" i="5"/>
  <c r="R211" i="5"/>
  <c r="R195" i="5"/>
  <c r="R185" i="5"/>
  <c r="R177" i="5"/>
  <c r="R172" i="5"/>
  <c r="R155" i="5"/>
  <c r="R153" i="5"/>
  <c r="R139" i="5"/>
  <c r="R137" i="5"/>
  <c r="R135" i="5"/>
  <c r="R134" i="5"/>
  <c r="R132" i="5"/>
  <c r="R212" i="5"/>
  <c r="R196" i="5"/>
  <c r="R184" i="5"/>
  <c r="R173" i="5"/>
  <c r="R171" i="5"/>
  <c r="R154" i="5"/>
  <c r="R152" i="5"/>
  <c r="R148" i="5"/>
  <c r="R219" i="5"/>
  <c r="R203" i="5"/>
  <c r="R188" i="5"/>
  <c r="R166" i="5"/>
  <c r="R145" i="5"/>
  <c r="R143" i="5"/>
  <c r="R220" i="5"/>
  <c r="R187" i="5"/>
  <c r="R179" i="5"/>
  <c r="R168" i="5"/>
  <c r="R213" i="5"/>
  <c r="R208" i="5"/>
  <c r="R180" i="5"/>
  <c r="R161" i="5"/>
  <c r="R149" i="5"/>
  <c r="R116" i="5"/>
  <c r="R108" i="5"/>
  <c r="R106" i="5"/>
  <c r="R77" i="5"/>
  <c r="R75" i="5"/>
  <c r="R71" i="5"/>
  <c r="R69" i="5"/>
  <c r="R67" i="5"/>
  <c r="R65" i="5"/>
  <c r="R223" i="5"/>
  <c r="R216" i="5"/>
  <c r="R204" i="5"/>
  <c r="R170" i="5"/>
  <c r="R167" i="5"/>
  <c r="R142" i="5"/>
  <c r="R115" i="5"/>
  <c r="R113" i="5"/>
  <c r="R111" i="5"/>
  <c r="R109" i="5"/>
  <c r="R105" i="5"/>
  <c r="R101" i="5"/>
  <c r="R221" i="5"/>
  <c r="R197" i="5"/>
  <c r="R192" i="5"/>
  <c r="R181" i="5"/>
  <c r="R189" i="5"/>
  <c r="R176" i="5"/>
  <c r="R200" i="5"/>
  <c r="R160" i="5"/>
  <c r="R147" i="5"/>
  <c r="R141" i="5"/>
  <c r="R131" i="5"/>
  <c r="R129" i="5"/>
  <c r="R127" i="5"/>
  <c r="R123" i="5"/>
  <c r="R98" i="5"/>
  <c r="R88" i="5"/>
  <c r="R86" i="5"/>
  <c r="R84" i="5"/>
  <c r="R81" i="5"/>
  <c r="R165" i="5"/>
  <c r="R158" i="5"/>
  <c r="R102" i="5"/>
  <c r="R99" i="5"/>
  <c r="R96" i="5"/>
  <c r="R94" i="5"/>
  <c r="R178" i="5"/>
  <c r="R164" i="5"/>
  <c r="R125" i="5"/>
  <c r="R121" i="5"/>
  <c r="R112" i="5"/>
  <c r="R159" i="5"/>
  <c r="R133" i="5"/>
  <c r="R124" i="5"/>
  <c r="R117" i="5"/>
  <c r="R79" i="5"/>
  <c r="R72" i="5"/>
  <c r="R62" i="5"/>
  <c r="R60" i="5"/>
  <c r="R59" i="5"/>
  <c r="R56" i="5"/>
  <c r="R151" i="5"/>
  <c r="R150" i="5"/>
  <c r="R144" i="5"/>
  <c r="R130" i="5"/>
  <c r="R114" i="5"/>
  <c r="R104" i="5"/>
  <c r="R91" i="5"/>
  <c r="R70" i="5"/>
  <c r="R58" i="5"/>
  <c r="R57" i="5"/>
  <c r="R55" i="5"/>
  <c r="R169" i="5"/>
  <c r="R146" i="5"/>
  <c r="R136" i="5"/>
  <c r="R120" i="5"/>
  <c r="R107" i="5"/>
  <c r="R100" i="5"/>
  <c r="R138" i="5"/>
  <c r="R126" i="5"/>
  <c r="R140" i="5"/>
  <c r="R122" i="5"/>
  <c r="R119" i="5"/>
  <c r="R52" i="5"/>
  <c r="R50" i="5"/>
  <c r="R46" i="5"/>
  <c r="R44" i="5"/>
  <c r="R42" i="5"/>
  <c r="R40" i="5"/>
  <c r="R36" i="5"/>
  <c r="R35" i="5"/>
  <c r="R41" i="5"/>
  <c r="R45" i="5"/>
  <c r="R51" i="5"/>
  <c r="Q58" i="5"/>
  <c r="R66" i="5"/>
  <c r="Q70" i="5"/>
  <c r="R73" i="5"/>
  <c r="Q94" i="5"/>
  <c r="R97" i="5"/>
  <c r="R128" i="5"/>
  <c r="R156" i="5"/>
  <c r="R33" i="5"/>
  <c r="Q39" i="5"/>
  <c r="Q42" i="5"/>
  <c r="Q49" i="5"/>
  <c r="Q52" i="5"/>
  <c r="Q55" i="5"/>
  <c r="Q69" i="5"/>
  <c r="R74" i="5"/>
  <c r="Q85" i="5"/>
  <c r="R103" i="5"/>
  <c r="P221" i="4"/>
  <c r="P213" i="4"/>
  <c r="P222" i="4"/>
  <c r="P223" i="4"/>
  <c r="P217" i="4"/>
  <c r="P209" i="4"/>
  <c r="P212" i="4"/>
  <c r="P199" i="4"/>
  <c r="P191" i="4"/>
  <c r="P183" i="4"/>
  <c r="P175" i="4"/>
  <c r="P171" i="4"/>
  <c r="P219" i="4"/>
  <c r="P214" i="4"/>
  <c r="P207" i="4"/>
  <c r="P200" i="4"/>
  <c r="P192" i="4"/>
  <c r="P184" i="4"/>
  <c r="P176" i="4"/>
  <c r="P170" i="4"/>
  <c r="P168" i="4"/>
  <c r="P151" i="4"/>
  <c r="P149" i="4"/>
  <c r="P147" i="4"/>
  <c r="P216" i="4"/>
  <c r="P211" i="4"/>
  <c r="P202" i="4"/>
  <c r="P194" i="4"/>
  <c r="P186" i="4"/>
  <c r="P178" i="4"/>
  <c r="P166" i="4"/>
  <c r="P218" i="4"/>
  <c r="P203" i="4"/>
  <c r="P195" i="4"/>
  <c r="P187" i="4"/>
  <c r="P179" i="4"/>
  <c r="P165" i="4"/>
  <c r="P163" i="4"/>
  <c r="P161" i="4"/>
  <c r="P158" i="4"/>
  <c r="P144" i="4"/>
  <c r="P142" i="4"/>
  <c r="P201" i="4"/>
  <c r="P185" i="4"/>
  <c r="P162" i="4"/>
  <c r="P140" i="4"/>
  <c r="P138" i="4"/>
  <c r="P136" i="4"/>
  <c r="P133" i="4"/>
  <c r="P116" i="4"/>
  <c r="P108" i="4"/>
  <c r="P106" i="4"/>
  <c r="P204" i="4"/>
  <c r="P188" i="4"/>
  <c r="P160" i="4"/>
  <c r="P159" i="4"/>
  <c r="P154" i="4"/>
  <c r="P152" i="4"/>
  <c r="P148" i="4"/>
  <c r="P139" i="4"/>
  <c r="P137" i="4"/>
  <c r="P135" i="4"/>
  <c r="P134" i="4"/>
  <c r="P132" i="4"/>
  <c r="P115" i="4"/>
  <c r="P113" i="4"/>
  <c r="P111" i="4"/>
  <c r="P206" i="4"/>
  <c r="P190" i="4"/>
  <c r="P174" i="4"/>
  <c r="P172" i="4"/>
  <c r="P155" i="4"/>
  <c r="P130" i="4"/>
  <c r="P128" i="4"/>
  <c r="P193" i="4"/>
  <c r="P177" i="4"/>
  <c r="P169" i="4"/>
  <c r="P167" i="4"/>
  <c r="P157" i="4"/>
  <c r="P153" i="4"/>
  <c r="P129" i="4"/>
  <c r="P127" i="4"/>
  <c r="P123" i="4"/>
  <c r="P210" i="4"/>
  <c r="P205" i="4"/>
  <c r="P173" i="4"/>
  <c r="P145" i="4"/>
  <c r="P120" i="4"/>
  <c r="P118" i="4"/>
  <c r="P101" i="4"/>
  <c r="P91" i="4"/>
  <c r="P74" i="4"/>
  <c r="P196" i="4"/>
  <c r="P146" i="4"/>
  <c r="P119" i="4"/>
  <c r="P114" i="4"/>
  <c r="P107" i="4"/>
  <c r="P100" i="4"/>
  <c r="P96" i="4"/>
  <c r="P94" i="4"/>
  <c r="P92" i="4"/>
  <c r="P90" i="4"/>
  <c r="P73" i="4"/>
  <c r="P63" i="4"/>
  <c r="P61" i="4"/>
  <c r="P198" i="4"/>
  <c r="P124" i="4"/>
  <c r="P122" i="4"/>
  <c r="P98" i="4"/>
  <c r="P88" i="4"/>
  <c r="P86" i="4"/>
  <c r="P84" i="4"/>
  <c r="P220" i="4"/>
  <c r="P189" i="4"/>
  <c r="P125" i="4"/>
  <c r="P87" i="4"/>
  <c r="P85" i="4"/>
  <c r="P83" i="4"/>
  <c r="P82" i="4"/>
  <c r="P182" i="4"/>
  <c r="P156" i="4"/>
  <c r="P121" i="4"/>
  <c r="P112" i="4"/>
  <c r="P181" i="4"/>
  <c r="P131" i="4"/>
  <c r="P126" i="4"/>
  <c r="P105" i="4"/>
  <c r="P104" i="4"/>
  <c r="P102" i="4"/>
  <c r="P99" i="4"/>
  <c r="P79" i="4"/>
  <c r="P72" i="4"/>
  <c r="P68" i="4"/>
  <c r="P64" i="4"/>
  <c r="P49" i="4"/>
  <c r="P47" i="4"/>
  <c r="P45" i="4"/>
  <c r="P43" i="4"/>
  <c r="P39" i="4"/>
  <c r="P37" i="4"/>
  <c r="P35" i="4"/>
  <c r="P34" i="4"/>
  <c r="P180" i="4"/>
  <c r="P103" i="4"/>
  <c r="P97" i="4"/>
  <c r="P95" i="4"/>
  <c r="P93" i="4"/>
  <c r="P89" i="4"/>
  <c r="P69" i="4"/>
  <c r="P65" i="4"/>
  <c r="P48" i="4"/>
  <c r="P38" i="4"/>
  <c r="P33" i="4"/>
  <c r="P197" i="4"/>
  <c r="P109" i="4"/>
  <c r="P77" i="4"/>
  <c r="P75" i="4"/>
  <c r="P164" i="4"/>
  <c r="P117" i="4"/>
  <c r="P80" i="4"/>
  <c r="P60" i="4"/>
  <c r="P59" i="4"/>
  <c r="P56" i="4"/>
  <c r="P215" i="4"/>
  <c r="P110" i="4"/>
  <c r="P70" i="4"/>
  <c r="P58" i="4"/>
  <c r="P57" i="4"/>
  <c r="P55" i="4"/>
  <c r="P208" i="4"/>
  <c r="P66" i="4"/>
  <c r="P50" i="4"/>
  <c r="P141" i="4"/>
  <c r="P150" i="4"/>
  <c r="P67" i="4"/>
  <c r="P46" i="4"/>
  <c r="P54" i="4"/>
  <c r="P44" i="4"/>
  <c r="P41" i="4"/>
  <c r="P78" i="4"/>
  <c r="P42" i="4"/>
  <c r="P143" i="4"/>
  <c r="P53" i="4"/>
  <c r="P40" i="4"/>
  <c r="P52" i="4"/>
  <c r="P81" i="4"/>
  <c r="P76" i="4"/>
  <c r="P71" i="4"/>
  <c r="P36" i="4"/>
  <c r="P62" i="4"/>
  <c r="P51" i="4"/>
  <c r="R222" i="4"/>
  <c r="R223" i="4"/>
  <c r="R215" i="4"/>
  <c r="R219" i="4"/>
  <c r="R211" i="4"/>
  <c r="R214" i="4"/>
  <c r="R209" i="4"/>
  <c r="R201" i="4"/>
  <c r="R193" i="4"/>
  <c r="R185" i="4"/>
  <c r="R177" i="4"/>
  <c r="R169" i="4"/>
  <c r="R167" i="4"/>
  <c r="R216" i="4"/>
  <c r="R202" i="4"/>
  <c r="R194" i="4"/>
  <c r="R186" i="4"/>
  <c r="R178" i="4"/>
  <c r="R166" i="4"/>
  <c r="R145" i="4"/>
  <c r="R218" i="4"/>
  <c r="R213" i="4"/>
  <c r="R208" i="4"/>
  <c r="R204" i="4"/>
  <c r="R196" i="4"/>
  <c r="R188" i="4"/>
  <c r="R180" i="4"/>
  <c r="R164" i="4"/>
  <c r="R162" i="4"/>
  <c r="R160" i="4"/>
  <c r="R159" i="4"/>
  <c r="R157" i="4"/>
  <c r="R220" i="4"/>
  <c r="R205" i="4"/>
  <c r="R197" i="4"/>
  <c r="R189" i="4"/>
  <c r="R181" i="4"/>
  <c r="R173" i="4"/>
  <c r="R156" i="4"/>
  <c r="R203" i="4"/>
  <c r="R187" i="4"/>
  <c r="R143" i="4"/>
  <c r="R131" i="4"/>
  <c r="R114" i="4"/>
  <c r="R112" i="4"/>
  <c r="R110" i="4"/>
  <c r="R104" i="4"/>
  <c r="R102" i="4"/>
  <c r="R210" i="4"/>
  <c r="R206" i="4"/>
  <c r="R190" i="4"/>
  <c r="R174" i="4"/>
  <c r="R172" i="4"/>
  <c r="R158" i="4"/>
  <c r="R155" i="4"/>
  <c r="R150" i="4"/>
  <c r="R146" i="4"/>
  <c r="R130" i="4"/>
  <c r="R128" i="4"/>
  <c r="R207" i="4"/>
  <c r="R192" i="4"/>
  <c r="R176" i="4"/>
  <c r="R170" i="4"/>
  <c r="R168" i="4"/>
  <c r="R144" i="4"/>
  <c r="R126" i="4"/>
  <c r="R124" i="4"/>
  <c r="R122" i="4"/>
  <c r="R195" i="4"/>
  <c r="R179" i="4"/>
  <c r="R151" i="4"/>
  <c r="R149" i="4"/>
  <c r="R147" i="4"/>
  <c r="R125" i="4"/>
  <c r="R121" i="4"/>
  <c r="R118" i="4"/>
  <c r="R175" i="4"/>
  <c r="R171" i="4"/>
  <c r="R152" i="4"/>
  <c r="R129" i="4"/>
  <c r="R127" i="4"/>
  <c r="R117" i="4"/>
  <c r="R99" i="4"/>
  <c r="R97" i="4"/>
  <c r="R95" i="4"/>
  <c r="R93" i="4"/>
  <c r="R89" i="4"/>
  <c r="R198" i="4"/>
  <c r="R153" i="4"/>
  <c r="R98" i="4"/>
  <c r="R88" i="4"/>
  <c r="R86" i="4"/>
  <c r="R84" i="4"/>
  <c r="R81" i="4"/>
  <c r="R221" i="4"/>
  <c r="R200" i="4"/>
  <c r="R116" i="4"/>
  <c r="R103" i="4"/>
  <c r="R217" i="4"/>
  <c r="R191" i="4"/>
  <c r="R165" i="4"/>
  <c r="R154" i="4"/>
  <c r="R141" i="4"/>
  <c r="R140" i="4"/>
  <c r="R138" i="4"/>
  <c r="R136" i="4"/>
  <c r="R133" i="4"/>
  <c r="R107" i="4"/>
  <c r="R105" i="4"/>
  <c r="R100" i="4"/>
  <c r="R91" i="4"/>
  <c r="R83" i="4"/>
  <c r="R212" i="4"/>
  <c r="R113" i="4"/>
  <c r="R108" i="4"/>
  <c r="R96" i="4"/>
  <c r="R94" i="4"/>
  <c r="R92" i="4"/>
  <c r="R90" i="4"/>
  <c r="R77" i="4"/>
  <c r="R75" i="4"/>
  <c r="R66" i="4"/>
  <c r="R142" i="4"/>
  <c r="R139" i="4"/>
  <c r="R134" i="4"/>
  <c r="R109" i="4"/>
  <c r="R80" i="4"/>
  <c r="R61" i="4"/>
  <c r="R60" i="4"/>
  <c r="R59" i="4"/>
  <c r="R56" i="4"/>
  <c r="R161" i="4"/>
  <c r="R148" i="4"/>
  <c r="R132" i="4"/>
  <c r="R119" i="4"/>
  <c r="R82" i="4"/>
  <c r="R73" i="4"/>
  <c r="R70" i="4"/>
  <c r="R184" i="4"/>
  <c r="R137" i="4"/>
  <c r="R78" i="4"/>
  <c r="R76" i="4"/>
  <c r="R71" i="4"/>
  <c r="R67" i="4"/>
  <c r="R54" i="4"/>
  <c r="R183" i="4"/>
  <c r="R163" i="4"/>
  <c r="R135" i="4"/>
  <c r="R111" i="4"/>
  <c r="R87" i="4"/>
  <c r="R62" i="4"/>
  <c r="R53" i="4"/>
  <c r="R51" i="4"/>
  <c r="R41" i="4"/>
  <c r="O63" i="4"/>
  <c r="R64" i="4"/>
  <c r="O71" i="4"/>
  <c r="R74" i="4"/>
  <c r="O195" i="4"/>
  <c r="R33" i="4"/>
  <c r="Q34" i="4"/>
  <c r="Q35" i="4"/>
  <c r="Q37" i="4"/>
  <c r="R38" i="4"/>
  <c r="Q39" i="4"/>
  <c r="Q51" i="4"/>
  <c r="R52" i="4"/>
  <c r="O53" i="4"/>
  <c r="Q61" i="4"/>
  <c r="R63" i="4"/>
  <c r="N70" i="4"/>
  <c r="N87" i="4"/>
  <c r="N130" i="4"/>
  <c r="Q182" i="4"/>
  <c r="R199" i="4"/>
  <c r="R65" i="4"/>
  <c r="O78" i="4"/>
  <c r="R34" i="4"/>
  <c r="R35" i="4"/>
  <c r="Q36" i="4"/>
  <c r="R37" i="4"/>
  <c r="R39" i="4"/>
  <c r="N43" i="4"/>
  <c r="N54" i="4"/>
  <c r="Q81" i="4"/>
  <c r="Q84" i="4"/>
  <c r="O87" i="4"/>
  <c r="R106" i="4"/>
  <c r="Q118" i="4"/>
  <c r="Q138" i="4"/>
  <c r="R182" i="4"/>
  <c r="R36" i="4"/>
  <c r="Q40" i="4"/>
  <c r="O41" i="4"/>
  <c r="Q43" i="4"/>
  <c r="N45" i="4"/>
  <c r="Q53" i="4"/>
  <c r="O54" i="4"/>
  <c r="N55" i="4"/>
  <c r="N57" i="4"/>
  <c r="Q68" i="4"/>
  <c r="O69" i="4"/>
  <c r="R79" i="4"/>
  <c r="O135" i="4"/>
  <c r="O165" i="4"/>
  <c r="R46" i="4"/>
  <c r="O51" i="4"/>
  <c r="O62" i="4"/>
  <c r="O33" i="4"/>
  <c r="O38" i="4"/>
  <c r="R50" i="4"/>
  <c r="O163" i="4"/>
  <c r="V8" i="4"/>
  <c r="N219" i="4"/>
  <c r="N211" i="4"/>
  <c r="N221" i="4"/>
  <c r="N223" i="4"/>
  <c r="N215" i="4"/>
  <c r="N207" i="4"/>
  <c r="N210" i="4"/>
  <c r="N205" i="4"/>
  <c r="N197" i="4"/>
  <c r="N189" i="4"/>
  <c r="N181" i="4"/>
  <c r="N173" i="4"/>
  <c r="N217" i="4"/>
  <c r="N212" i="4"/>
  <c r="N206" i="4"/>
  <c r="N198" i="4"/>
  <c r="N190" i="4"/>
  <c r="N182" i="4"/>
  <c r="N174" i="4"/>
  <c r="N172" i="4"/>
  <c r="N155" i="4"/>
  <c r="N153" i="4"/>
  <c r="N214" i="4"/>
  <c r="N209" i="4"/>
  <c r="N200" i="4"/>
  <c r="N192" i="4"/>
  <c r="N184" i="4"/>
  <c r="N176" i="4"/>
  <c r="N170" i="4"/>
  <c r="N168" i="4"/>
  <c r="N216" i="4"/>
  <c r="N201" i="4"/>
  <c r="N193" i="4"/>
  <c r="N185" i="4"/>
  <c r="N177" i="4"/>
  <c r="N169" i="4"/>
  <c r="N167" i="4"/>
  <c r="N150" i="4"/>
  <c r="N146" i="4"/>
  <c r="N199" i="4"/>
  <c r="N183" i="4"/>
  <c r="N163" i="4"/>
  <c r="N145" i="4"/>
  <c r="N125" i="4"/>
  <c r="N121" i="4"/>
  <c r="N118" i="4"/>
  <c r="N202" i="4"/>
  <c r="N186" i="4"/>
  <c r="N164" i="4"/>
  <c r="N161" i="4"/>
  <c r="N156" i="4"/>
  <c r="N141" i="4"/>
  <c r="N120" i="4"/>
  <c r="N119" i="4"/>
  <c r="N117" i="4"/>
  <c r="N220" i="4"/>
  <c r="N204" i="4"/>
  <c r="N188" i="4"/>
  <c r="N160" i="4"/>
  <c r="N159" i="4"/>
  <c r="N158" i="4"/>
  <c r="N143" i="4"/>
  <c r="N139" i="4"/>
  <c r="N137" i="4"/>
  <c r="N135" i="4"/>
  <c r="N134" i="4"/>
  <c r="N132" i="4"/>
  <c r="N222" i="4"/>
  <c r="N191" i="4"/>
  <c r="N175" i="4"/>
  <c r="N171" i="4"/>
  <c r="N131" i="4"/>
  <c r="N114" i="4"/>
  <c r="N112" i="4"/>
  <c r="N213" i="4"/>
  <c r="N203" i="4"/>
  <c r="N144" i="4"/>
  <c r="N115" i="4"/>
  <c r="N111" i="4"/>
  <c r="N109" i="4"/>
  <c r="N105" i="4"/>
  <c r="N78" i="4"/>
  <c r="N76" i="4"/>
  <c r="N194" i="4"/>
  <c r="N152" i="4"/>
  <c r="N151" i="4"/>
  <c r="N128" i="4"/>
  <c r="N106" i="4"/>
  <c r="N77" i="4"/>
  <c r="N75" i="4"/>
  <c r="N71" i="4"/>
  <c r="N69" i="4"/>
  <c r="N67" i="4"/>
  <c r="N65" i="4"/>
  <c r="N196" i="4"/>
  <c r="N162" i="4"/>
  <c r="N148" i="4"/>
  <c r="N147" i="4"/>
  <c r="N100" i="4"/>
  <c r="N96" i="4"/>
  <c r="N94" i="4"/>
  <c r="N92" i="4"/>
  <c r="N90" i="4"/>
  <c r="N187" i="4"/>
  <c r="N126" i="4"/>
  <c r="N123" i="4"/>
  <c r="N113" i="4"/>
  <c r="N110" i="4"/>
  <c r="N102" i="4"/>
  <c r="N99" i="4"/>
  <c r="N97" i="4"/>
  <c r="N95" i="4"/>
  <c r="N93" i="4"/>
  <c r="N89" i="4"/>
  <c r="N165" i="4"/>
  <c r="N154" i="4"/>
  <c r="N84" i="4"/>
  <c r="N74" i="4"/>
  <c r="N218" i="4"/>
  <c r="N149" i="4"/>
  <c r="N136" i="4"/>
  <c r="N116" i="4"/>
  <c r="N107" i="4"/>
  <c r="N101" i="4"/>
  <c r="N85" i="4"/>
  <c r="N81" i="4"/>
  <c r="N63" i="4"/>
  <c r="N53" i="4"/>
  <c r="N51" i="4"/>
  <c r="N41" i="4"/>
  <c r="N108" i="4"/>
  <c r="N91" i="4"/>
  <c r="N72" i="4"/>
  <c r="N68" i="4"/>
  <c r="N64" i="4"/>
  <c r="N52" i="4"/>
  <c r="N50" i="4"/>
  <c r="N46" i="4"/>
  <c r="N44" i="4"/>
  <c r="N42" i="4"/>
  <c r="N40" i="4"/>
  <c r="N36" i="4"/>
  <c r="N142" i="4"/>
  <c r="N129" i="4"/>
  <c r="N127" i="4"/>
  <c r="N124" i="4"/>
  <c r="N122" i="4"/>
  <c r="N104" i="4"/>
  <c r="N98" i="4"/>
  <c r="N83" i="4"/>
  <c r="N79" i="4"/>
  <c r="N180" i="4"/>
  <c r="N166" i="4"/>
  <c r="N103" i="4"/>
  <c r="N88" i="4"/>
  <c r="N48" i="4"/>
  <c r="N38" i="4"/>
  <c r="N33" i="4"/>
  <c r="N179" i="4"/>
  <c r="N157" i="4"/>
  <c r="N140" i="4"/>
  <c r="N73" i="4"/>
  <c r="N66" i="4"/>
  <c r="N61" i="4"/>
  <c r="R40" i="4"/>
  <c r="Q42" i="4"/>
  <c r="R43" i="4"/>
  <c r="Q45" i="4"/>
  <c r="N47" i="4"/>
  <c r="O48" i="4"/>
  <c r="N49" i="4"/>
  <c r="O55" i="4"/>
  <c r="N56" i="4"/>
  <c r="O57" i="4"/>
  <c r="N58" i="4"/>
  <c r="O67" i="4"/>
  <c r="R68" i="4"/>
  <c r="R69" i="4"/>
  <c r="N82" i="4"/>
  <c r="R85" i="4"/>
  <c r="O115" i="4"/>
  <c r="D374" i="4"/>
  <c r="D370" i="4"/>
  <c r="D366" i="4"/>
  <c r="D362" i="4"/>
  <c r="D358" i="4"/>
  <c r="D354" i="4"/>
  <c r="D350" i="4"/>
  <c r="D346" i="4"/>
  <c r="D373" i="4"/>
  <c r="D369" i="4"/>
  <c r="D365" i="4"/>
  <c r="D361" i="4"/>
  <c r="D357" i="4"/>
  <c r="D353" i="4"/>
  <c r="D349" i="4"/>
  <c r="D345" i="4"/>
  <c r="D341" i="4"/>
  <c r="D337" i="4"/>
  <c r="D333" i="4"/>
  <c r="D329" i="4"/>
  <c r="D325" i="4"/>
  <c r="D321" i="4"/>
  <c r="D317" i="4"/>
  <c r="D313" i="4"/>
  <c r="D309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63" i="4"/>
  <c r="D342" i="4"/>
  <c r="D334" i="4"/>
  <c r="D326" i="4"/>
  <c r="D318" i="4"/>
  <c r="D304" i="4"/>
  <c r="D300" i="4"/>
  <c r="D296" i="4"/>
  <c r="D292" i="4"/>
  <c r="D288" i="4"/>
  <c r="D284" i="4"/>
  <c r="D280" i="4"/>
  <c r="D276" i="4"/>
  <c r="D375" i="4"/>
  <c r="D343" i="4"/>
  <c r="D335" i="4"/>
  <c r="D327" i="4"/>
  <c r="D319" i="4"/>
  <c r="D307" i="4"/>
  <c r="D303" i="4"/>
  <c r="D299" i="4"/>
  <c r="D295" i="4"/>
  <c r="D291" i="4"/>
  <c r="D287" i="4"/>
  <c r="D283" i="4"/>
  <c r="D279" i="4"/>
  <c r="D347" i="4"/>
  <c r="D355" i="4"/>
  <c r="D310" i="4"/>
  <c r="D359" i="4"/>
  <c r="D338" i="4"/>
  <c r="D323" i="4"/>
  <c r="D311" i="4"/>
  <c r="D305" i="4"/>
  <c r="D297" i="4"/>
  <c r="D289" i="4"/>
  <c r="D281" i="4"/>
  <c r="D371" i="4"/>
  <c r="D351" i="4"/>
  <c r="D322" i="4"/>
  <c r="D306" i="4"/>
  <c r="D298" i="4"/>
  <c r="D290" i="4"/>
  <c r="D282" i="4"/>
  <c r="D331" i="4"/>
  <c r="D274" i="4"/>
  <c r="D339" i="4"/>
  <c r="D302" i="4"/>
  <c r="D293" i="4"/>
  <c r="D301" i="4"/>
  <c r="D367" i="4"/>
  <c r="D275" i="4"/>
  <c r="D278" i="4"/>
  <c r="D294" i="4"/>
  <c r="D315" i="4"/>
  <c r="D314" i="4"/>
  <c r="D277" i="4"/>
  <c r="D330" i="4"/>
  <c r="D286" i="4"/>
  <c r="D285" i="4"/>
  <c r="O76" i="4"/>
  <c r="Q41" i="4"/>
  <c r="R42" i="4"/>
  <c r="Q44" i="4"/>
  <c r="R45" i="4"/>
  <c r="Q47" i="4"/>
  <c r="R48" i="4"/>
  <c r="Q49" i="4"/>
  <c r="R55" i="4"/>
  <c r="Q56" i="4"/>
  <c r="R57" i="4"/>
  <c r="O58" i="4"/>
  <c r="Q72" i="4"/>
  <c r="R101" i="4"/>
  <c r="R115" i="4"/>
  <c r="R123" i="4"/>
  <c r="N208" i="4"/>
  <c r="O220" i="4"/>
  <c r="O212" i="4"/>
  <c r="O221" i="4"/>
  <c r="O222" i="4"/>
  <c r="O216" i="4"/>
  <c r="O208" i="4"/>
  <c r="O217" i="4"/>
  <c r="O206" i="4"/>
  <c r="O198" i="4"/>
  <c r="O190" i="4"/>
  <c r="O182" i="4"/>
  <c r="O174" i="4"/>
  <c r="O172" i="4"/>
  <c r="O199" i="4"/>
  <c r="O191" i="4"/>
  <c r="O183" i="4"/>
  <c r="O175" i="4"/>
  <c r="O171" i="4"/>
  <c r="O154" i="4"/>
  <c r="O152" i="4"/>
  <c r="O148" i="4"/>
  <c r="O201" i="4"/>
  <c r="O193" i="4"/>
  <c r="O185" i="4"/>
  <c r="O177" i="4"/>
  <c r="O169" i="4"/>
  <c r="O167" i="4"/>
  <c r="O223" i="4"/>
  <c r="O211" i="4"/>
  <c r="O202" i="4"/>
  <c r="O194" i="4"/>
  <c r="O186" i="4"/>
  <c r="O178" i="4"/>
  <c r="O166" i="4"/>
  <c r="O145" i="4"/>
  <c r="O143" i="4"/>
  <c r="O219" i="4"/>
  <c r="O209" i="4"/>
  <c r="O200" i="4"/>
  <c r="O184" i="4"/>
  <c r="O164" i="4"/>
  <c r="O161" i="4"/>
  <c r="O156" i="4"/>
  <c r="O141" i="4"/>
  <c r="O120" i="4"/>
  <c r="O119" i="4"/>
  <c r="O117" i="4"/>
  <c r="O107" i="4"/>
  <c r="O213" i="4"/>
  <c r="O203" i="4"/>
  <c r="O187" i="4"/>
  <c r="O162" i="4"/>
  <c r="O142" i="4"/>
  <c r="O140" i="4"/>
  <c r="O138" i="4"/>
  <c r="O136" i="4"/>
  <c r="O133" i="4"/>
  <c r="O116" i="4"/>
  <c r="O210" i="4"/>
  <c r="O205" i="4"/>
  <c r="O189" i="4"/>
  <c r="O173" i="4"/>
  <c r="O150" i="4"/>
  <c r="O146" i="4"/>
  <c r="O131" i="4"/>
  <c r="O214" i="4"/>
  <c r="O207" i="4"/>
  <c r="O192" i="4"/>
  <c r="O176" i="4"/>
  <c r="O170" i="4"/>
  <c r="O168" i="4"/>
  <c r="O155" i="4"/>
  <c r="O130" i="4"/>
  <c r="O128" i="4"/>
  <c r="O188" i="4"/>
  <c r="O159" i="4"/>
  <c r="O151" i="4"/>
  <c r="O106" i="4"/>
  <c r="O77" i="4"/>
  <c r="O75" i="4"/>
  <c r="O218" i="4"/>
  <c r="O179" i="4"/>
  <c r="O157" i="4"/>
  <c r="O129" i="4"/>
  <c r="O127" i="4"/>
  <c r="O118" i="4"/>
  <c r="O101" i="4"/>
  <c r="O91" i="4"/>
  <c r="O74" i="4"/>
  <c r="O72" i="4"/>
  <c r="O70" i="4"/>
  <c r="O68" i="4"/>
  <c r="O64" i="4"/>
  <c r="O215" i="4"/>
  <c r="O181" i="4"/>
  <c r="O160" i="4"/>
  <c r="O126" i="4"/>
  <c r="O123" i="4"/>
  <c r="O113" i="4"/>
  <c r="O110" i="4"/>
  <c r="O102" i="4"/>
  <c r="O99" i="4"/>
  <c r="O97" i="4"/>
  <c r="O95" i="4"/>
  <c r="O93" i="4"/>
  <c r="O89" i="4"/>
  <c r="O204" i="4"/>
  <c r="O158" i="4"/>
  <c r="O124" i="4"/>
  <c r="O122" i="4"/>
  <c r="O108" i="4"/>
  <c r="O98" i="4"/>
  <c r="O88" i="4"/>
  <c r="O86" i="4"/>
  <c r="O84" i="4"/>
  <c r="O149" i="4"/>
  <c r="O147" i="4"/>
  <c r="O85" i="4"/>
  <c r="O81" i="4"/>
  <c r="O121" i="4"/>
  <c r="O112" i="4"/>
  <c r="O100" i="4"/>
  <c r="O52" i="4"/>
  <c r="O50" i="4"/>
  <c r="O46" i="4"/>
  <c r="O44" i="4"/>
  <c r="O42" i="4"/>
  <c r="O40" i="4"/>
  <c r="O36" i="4"/>
  <c r="O105" i="4"/>
  <c r="O104" i="4"/>
  <c r="O96" i="4"/>
  <c r="O94" i="4"/>
  <c r="O92" i="4"/>
  <c r="O90" i="4"/>
  <c r="O83" i="4"/>
  <c r="O79" i="4"/>
  <c r="O49" i="4"/>
  <c r="O47" i="4"/>
  <c r="O45" i="4"/>
  <c r="O43" i="4"/>
  <c r="O39" i="4"/>
  <c r="O37" i="4"/>
  <c r="O35" i="4"/>
  <c r="O34" i="4"/>
  <c r="O180" i="4"/>
  <c r="O153" i="4"/>
  <c r="O139" i="4"/>
  <c r="O134" i="4"/>
  <c r="O103" i="4"/>
  <c r="O197" i="4"/>
  <c r="O144" i="4"/>
  <c r="O132" i="4"/>
  <c r="O109" i="4"/>
  <c r="O73" i="4"/>
  <c r="O66" i="4"/>
  <c r="O61" i="4"/>
  <c r="O196" i="4"/>
  <c r="O137" i="4"/>
  <c r="O114" i="4"/>
  <c r="O82" i="4"/>
  <c r="O80" i="4"/>
  <c r="O60" i="4"/>
  <c r="O59" i="4"/>
  <c r="O56" i="4"/>
  <c r="Q221" i="4"/>
  <c r="Q222" i="4"/>
  <c r="Q214" i="4"/>
  <c r="Q223" i="4"/>
  <c r="Q218" i="4"/>
  <c r="Q210" i="4"/>
  <c r="Q219" i="4"/>
  <c r="Q207" i="4"/>
  <c r="Q200" i="4"/>
  <c r="Q192" i="4"/>
  <c r="Q184" i="4"/>
  <c r="Q176" i="4"/>
  <c r="Q170" i="4"/>
  <c r="Q168" i="4"/>
  <c r="Q209" i="4"/>
  <c r="Q201" i="4"/>
  <c r="Q193" i="4"/>
  <c r="Q185" i="4"/>
  <c r="Q177" i="4"/>
  <c r="Q169" i="4"/>
  <c r="Q167" i="4"/>
  <c r="Q150" i="4"/>
  <c r="Q146" i="4"/>
  <c r="Q203" i="4"/>
  <c r="Q195" i="4"/>
  <c r="Q187" i="4"/>
  <c r="Q179" i="4"/>
  <c r="Q165" i="4"/>
  <c r="Q163" i="4"/>
  <c r="Q161" i="4"/>
  <c r="Q158" i="4"/>
  <c r="Q213" i="4"/>
  <c r="Q208" i="4"/>
  <c r="Q204" i="4"/>
  <c r="Q196" i="4"/>
  <c r="Q188" i="4"/>
  <c r="Q180" i="4"/>
  <c r="Q164" i="4"/>
  <c r="Q162" i="4"/>
  <c r="Q160" i="4"/>
  <c r="Q159" i="4"/>
  <c r="Q157" i="4"/>
  <c r="Q141" i="4"/>
  <c r="Q216" i="4"/>
  <c r="Q202" i="4"/>
  <c r="Q186" i="4"/>
  <c r="Q154" i="4"/>
  <c r="Q152" i="4"/>
  <c r="Q148" i="4"/>
  <c r="Q142" i="4"/>
  <c r="Q139" i="4"/>
  <c r="Q137" i="4"/>
  <c r="Q135" i="4"/>
  <c r="Q134" i="4"/>
  <c r="Q132" i="4"/>
  <c r="Q115" i="4"/>
  <c r="Q113" i="4"/>
  <c r="Q111" i="4"/>
  <c r="Q109" i="4"/>
  <c r="Q105" i="4"/>
  <c r="Q220" i="4"/>
  <c r="Q205" i="4"/>
  <c r="Q189" i="4"/>
  <c r="Q173" i="4"/>
  <c r="Q143" i="4"/>
  <c r="Q131" i="4"/>
  <c r="Q114" i="4"/>
  <c r="Q112" i="4"/>
  <c r="Q110" i="4"/>
  <c r="Q217" i="4"/>
  <c r="Q191" i="4"/>
  <c r="Q175" i="4"/>
  <c r="Q171" i="4"/>
  <c r="Q153" i="4"/>
  <c r="Q129" i="4"/>
  <c r="Q127" i="4"/>
  <c r="Q123" i="4"/>
  <c r="Q211" i="4"/>
  <c r="Q194" i="4"/>
  <c r="Q178" i="4"/>
  <c r="Q166" i="4"/>
  <c r="Q144" i="4"/>
  <c r="Q126" i="4"/>
  <c r="Q124" i="4"/>
  <c r="Q122" i="4"/>
  <c r="Q190" i="4"/>
  <c r="Q128" i="4"/>
  <c r="Q119" i="4"/>
  <c r="Q107" i="4"/>
  <c r="Q100" i="4"/>
  <c r="Q96" i="4"/>
  <c r="Q94" i="4"/>
  <c r="Q92" i="4"/>
  <c r="Q90" i="4"/>
  <c r="Q73" i="4"/>
  <c r="Q215" i="4"/>
  <c r="Q181" i="4"/>
  <c r="Q147" i="4"/>
  <c r="Q117" i="4"/>
  <c r="Q102" i="4"/>
  <c r="Q99" i="4"/>
  <c r="Q97" i="4"/>
  <c r="Q95" i="4"/>
  <c r="Q93" i="4"/>
  <c r="Q89" i="4"/>
  <c r="Q62" i="4"/>
  <c r="Q212" i="4"/>
  <c r="Q183" i="4"/>
  <c r="Q125" i="4"/>
  <c r="Q108" i="4"/>
  <c r="Q87" i="4"/>
  <c r="Q85" i="4"/>
  <c r="Q206" i="4"/>
  <c r="Q174" i="4"/>
  <c r="Q172" i="4"/>
  <c r="Q149" i="4"/>
  <c r="Q121" i="4"/>
  <c r="Q116" i="4"/>
  <c r="Q104" i="4"/>
  <c r="Q103" i="4"/>
  <c r="Q199" i="4"/>
  <c r="Q145" i="4"/>
  <c r="Q136" i="4"/>
  <c r="Q106" i="4"/>
  <c r="Q101" i="4"/>
  <c r="Q79" i="4"/>
  <c r="Q198" i="4"/>
  <c r="Q91" i="4"/>
  <c r="Q83" i="4"/>
  <c r="Q69" i="4"/>
  <c r="Q65" i="4"/>
  <c r="Q48" i="4"/>
  <c r="Q38" i="4"/>
  <c r="Q33" i="4"/>
  <c r="Q197" i="4"/>
  <c r="Q151" i="4"/>
  <c r="Q98" i="4"/>
  <c r="Q77" i="4"/>
  <c r="Q75" i="4"/>
  <c r="Q66" i="4"/>
  <c r="Q155" i="4"/>
  <c r="Q88" i="4"/>
  <c r="Q80" i="4"/>
  <c r="Q140" i="4"/>
  <c r="Q82" i="4"/>
  <c r="Q70" i="4"/>
  <c r="Q58" i="4"/>
  <c r="Q57" i="4"/>
  <c r="Q55" i="4"/>
  <c r="Q130" i="4"/>
  <c r="Q86" i="4"/>
  <c r="Q78" i="4"/>
  <c r="Q76" i="4"/>
  <c r="Q71" i="4"/>
  <c r="Q67" i="4"/>
  <c r="Q54" i="4"/>
  <c r="R44" i="4"/>
  <c r="Q46" i="4"/>
  <c r="R47" i="4"/>
  <c r="R49" i="4"/>
  <c r="R58" i="4"/>
  <c r="N59" i="4"/>
  <c r="N62" i="4"/>
  <c r="O65" i="4"/>
  <c r="R72" i="4"/>
  <c r="R120" i="4"/>
  <c r="O125" i="4"/>
  <c r="R222" i="3"/>
  <c r="R215" i="3"/>
  <c r="R207" i="3"/>
  <c r="R216" i="3"/>
  <c r="R208" i="3"/>
  <c r="R200" i="3"/>
  <c r="R192" i="3"/>
  <c r="R184" i="3"/>
  <c r="R176" i="3"/>
  <c r="R170" i="3"/>
  <c r="R217" i="3"/>
  <c r="R209" i="3"/>
  <c r="R201" i="3"/>
  <c r="R193" i="3"/>
  <c r="R185" i="3"/>
  <c r="R219" i="3"/>
  <c r="R211" i="3"/>
  <c r="R203" i="3"/>
  <c r="R195" i="3"/>
  <c r="R187" i="3"/>
  <c r="R220" i="3"/>
  <c r="R212" i="3"/>
  <c r="R204" i="3"/>
  <c r="R196" i="3"/>
  <c r="R188" i="3"/>
  <c r="R180" i="3"/>
  <c r="R191" i="3"/>
  <c r="R210" i="3"/>
  <c r="R197" i="3"/>
  <c r="R183" i="3"/>
  <c r="R155" i="3"/>
  <c r="R153" i="3"/>
  <c r="R139" i="3"/>
  <c r="R137" i="3"/>
  <c r="R135" i="3"/>
  <c r="R134" i="3"/>
  <c r="R132" i="3"/>
  <c r="R198" i="3"/>
  <c r="R182" i="3"/>
  <c r="R178" i="3"/>
  <c r="R173" i="3"/>
  <c r="R154" i="3"/>
  <c r="R152" i="3"/>
  <c r="R148" i="3"/>
  <c r="R131" i="3"/>
  <c r="R223" i="3"/>
  <c r="R221" i="3"/>
  <c r="R214" i="3"/>
  <c r="R199" i="3"/>
  <c r="R205" i="3"/>
  <c r="R189" i="3"/>
  <c r="R177" i="3"/>
  <c r="R166" i="3"/>
  <c r="R145" i="3"/>
  <c r="R143" i="3"/>
  <c r="R126" i="3"/>
  <c r="R124" i="3"/>
  <c r="R122" i="3"/>
  <c r="R168" i="3"/>
  <c r="R165" i="3"/>
  <c r="R159" i="3"/>
  <c r="R123" i="3"/>
  <c r="R98" i="3"/>
  <c r="R218" i="3"/>
  <c r="R172" i="3"/>
  <c r="R162" i="3"/>
  <c r="R158" i="3"/>
  <c r="R150" i="3"/>
  <c r="R146" i="3"/>
  <c r="R140" i="3"/>
  <c r="R136" i="3"/>
  <c r="R87" i="3"/>
  <c r="R85" i="3"/>
  <c r="R181" i="3"/>
  <c r="R174" i="3"/>
  <c r="R213" i="3"/>
  <c r="R194" i="3"/>
  <c r="R164" i="3"/>
  <c r="R157" i="3"/>
  <c r="R125" i="3"/>
  <c r="R116" i="3"/>
  <c r="R108" i="3"/>
  <c r="R106" i="3"/>
  <c r="R186" i="3"/>
  <c r="R179" i="3"/>
  <c r="R149" i="3"/>
  <c r="R206" i="3"/>
  <c r="R175" i="3"/>
  <c r="R161" i="3"/>
  <c r="R151" i="3"/>
  <c r="R127" i="3"/>
  <c r="R120" i="3"/>
  <c r="R113" i="3"/>
  <c r="R103" i="3"/>
  <c r="R99" i="3"/>
  <c r="R95" i="3"/>
  <c r="R89" i="3"/>
  <c r="R78" i="3"/>
  <c r="R76" i="3"/>
  <c r="R66" i="3"/>
  <c r="R52" i="3"/>
  <c r="R190" i="3"/>
  <c r="R160" i="3"/>
  <c r="R144" i="3"/>
  <c r="R128" i="3"/>
  <c r="R110" i="3"/>
  <c r="R102" i="3"/>
  <c r="R94" i="3"/>
  <c r="R90" i="3"/>
  <c r="R77" i="3"/>
  <c r="R75" i="3"/>
  <c r="R71" i="3"/>
  <c r="R69" i="3"/>
  <c r="R67" i="3"/>
  <c r="R65" i="3"/>
  <c r="R163" i="3"/>
  <c r="R202" i="3"/>
  <c r="R141" i="3"/>
  <c r="R112" i="3"/>
  <c r="R97" i="3"/>
  <c r="R93" i="3"/>
  <c r="R62" i="3"/>
  <c r="R60" i="3"/>
  <c r="R59" i="3"/>
  <c r="R56" i="3"/>
  <c r="R147" i="3"/>
  <c r="R142" i="3"/>
  <c r="R84" i="3"/>
  <c r="R80" i="3"/>
  <c r="R57" i="3"/>
  <c r="R121" i="3"/>
  <c r="R115" i="3"/>
  <c r="R114" i="3"/>
  <c r="R109" i="3"/>
  <c r="R104" i="3"/>
  <c r="R74" i="3"/>
  <c r="R61" i="3"/>
  <c r="R167" i="3"/>
  <c r="R133" i="3"/>
  <c r="R105" i="3"/>
  <c r="R100" i="3"/>
  <c r="R88" i="3"/>
  <c r="R83" i="3"/>
  <c r="R68" i="3"/>
  <c r="R64" i="3"/>
  <c r="R53" i="3"/>
  <c r="R51" i="3"/>
  <c r="R48" i="3"/>
  <c r="R38" i="3"/>
  <c r="R33" i="3"/>
  <c r="R156" i="3"/>
  <c r="R111" i="3"/>
  <c r="R101" i="3"/>
  <c r="R79" i="3"/>
  <c r="R58" i="3"/>
  <c r="R129" i="3"/>
  <c r="R117" i="3"/>
  <c r="R96" i="3"/>
  <c r="R86" i="3"/>
  <c r="R82" i="3"/>
  <c r="R70" i="3"/>
  <c r="R169" i="3"/>
  <c r="R138" i="3"/>
  <c r="R130" i="3"/>
  <c r="R118" i="3"/>
  <c r="R107" i="3"/>
  <c r="R92" i="3"/>
  <c r="R91" i="3"/>
  <c r="R81" i="3"/>
  <c r="R73" i="3"/>
  <c r="R63" i="3"/>
  <c r="R171" i="3"/>
  <c r="R72" i="3"/>
  <c r="R49" i="3"/>
  <c r="R45" i="3"/>
  <c r="R37" i="3"/>
  <c r="R44" i="3"/>
  <c r="R40" i="3"/>
  <c r="R36" i="3"/>
  <c r="R119" i="3"/>
  <c r="R54" i="3"/>
  <c r="R43" i="3"/>
  <c r="R35" i="3"/>
  <c r="R42" i="3"/>
  <c r="R47" i="3"/>
  <c r="R39" i="3"/>
  <c r="R50" i="3"/>
  <c r="R46" i="3"/>
  <c r="R41" i="3"/>
  <c r="R34" i="3"/>
  <c r="R55" i="3"/>
  <c r="Q223" i="3"/>
  <c r="Q214" i="3"/>
  <c r="Q206" i="3"/>
  <c r="Q222" i="3"/>
  <c r="Q215" i="3"/>
  <c r="Q207" i="3"/>
  <c r="Q199" i="3"/>
  <c r="Q191" i="3"/>
  <c r="Q183" i="3"/>
  <c r="Q175" i="3"/>
  <c r="Q171" i="3"/>
  <c r="Q216" i="3"/>
  <c r="Q208" i="3"/>
  <c r="Q200" i="3"/>
  <c r="Q192" i="3"/>
  <c r="Q184" i="3"/>
  <c r="Q218" i="3"/>
  <c r="Q210" i="3"/>
  <c r="Q202" i="3"/>
  <c r="Q194" i="3"/>
  <c r="Q219" i="3"/>
  <c r="Q211" i="3"/>
  <c r="Q203" i="3"/>
  <c r="Q195" i="3"/>
  <c r="Q187" i="3"/>
  <c r="Q179" i="3"/>
  <c r="Q209" i="3"/>
  <c r="Q190" i="3"/>
  <c r="Q220" i="3"/>
  <c r="Q213" i="3"/>
  <c r="Q196" i="3"/>
  <c r="Q176" i="3"/>
  <c r="Q156" i="3"/>
  <c r="Q140" i="3"/>
  <c r="Q138" i="3"/>
  <c r="Q136" i="3"/>
  <c r="Q133" i="3"/>
  <c r="Q217" i="3"/>
  <c r="Q197" i="3"/>
  <c r="Q155" i="3"/>
  <c r="Q153" i="3"/>
  <c r="Q139" i="3"/>
  <c r="Q137" i="3"/>
  <c r="Q135" i="3"/>
  <c r="Q134" i="3"/>
  <c r="Q132" i="3"/>
  <c r="Q198" i="3"/>
  <c r="Q204" i="3"/>
  <c r="Q188" i="3"/>
  <c r="Q186" i="3"/>
  <c r="Q180" i="3"/>
  <c r="Q170" i="3"/>
  <c r="Q169" i="3"/>
  <c r="Q167" i="3"/>
  <c r="Q150" i="3"/>
  <c r="Q146" i="3"/>
  <c r="Q129" i="3"/>
  <c r="Q127" i="3"/>
  <c r="Q123" i="3"/>
  <c r="Q212" i="3"/>
  <c r="Q178" i="3"/>
  <c r="Q201" i="3"/>
  <c r="Q144" i="3"/>
  <c r="Q103" i="3"/>
  <c r="Q99" i="3"/>
  <c r="Q97" i="3"/>
  <c r="Q95" i="3"/>
  <c r="Q93" i="3"/>
  <c r="Q173" i="3"/>
  <c r="Q168" i="3"/>
  <c r="Q165" i="3"/>
  <c r="Q159" i="3"/>
  <c r="Q152" i="3"/>
  <c r="Q143" i="3"/>
  <c r="Q126" i="3"/>
  <c r="Q98" i="3"/>
  <c r="Q88" i="3"/>
  <c r="Q86" i="3"/>
  <c r="Q84" i="3"/>
  <c r="Q189" i="3"/>
  <c r="Q172" i="3"/>
  <c r="Q148" i="3"/>
  <c r="Q145" i="3"/>
  <c r="Q142" i="3"/>
  <c r="Q131" i="3"/>
  <c r="Q128" i="3"/>
  <c r="Q120" i="3"/>
  <c r="Q119" i="3"/>
  <c r="Q117" i="3"/>
  <c r="Q107" i="3"/>
  <c r="Q193" i="3"/>
  <c r="Q185" i="3"/>
  <c r="Q114" i="3"/>
  <c r="Q106" i="3"/>
  <c r="Q79" i="3"/>
  <c r="Q53" i="3"/>
  <c r="Q51" i="3"/>
  <c r="Q205" i="3"/>
  <c r="Q181" i="3"/>
  <c r="Q161" i="3"/>
  <c r="Q151" i="3"/>
  <c r="Q116" i="3"/>
  <c r="Q113" i="3"/>
  <c r="Q89" i="3"/>
  <c r="Q78" i="3"/>
  <c r="Q76" i="3"/>
  <c r="Q66" i="3"/>
  <c r="Q160" i="3"/>
  <c r="Q154" i="3"/>
  <c r="Q221" i="3"/>
  <c r="Q157" i="3"/>
  <c r="Q147" i="3"/>
  <c r="Q122" i="3"/>
  <c r="Q118" i="3"/>
  <c r="Q115" i="3"/>
  <c r="Q108" i="3"/>
  <c r="Q73" i="3"/>
  <c r="Q63" i="3"/>
  <c r="Q61" i="3"/>
  <c r="Q182" i="3"/>
  <c r="Q71" i="3"/>
  <c r="Q65" i="3"/>
  <c r="Q62" i="3"/>
  <c r="Q124" i="3"/>
  <c r="Q94" i="3"/>
  <c r="Q80" i="3"/>
  <c r="Q77" i="3"/>
  <c r="Q57" i="3"/>
  <c r="Q55" i="3"/>
  <c r="Q121" i="3"/>
  <c r="Q109" i="3"/>
  <c r="Q104" i="3"/>
  <c r="Q74" i="3"/>
  <c r="Q49" i="3"/>
  <c r="Q47" i="3"/>
  <c r="Q45" i="3"/>
  <c r="Q43" i="3"/>
  <c r="Q39" i="3"/>
  <c r="Q37" i="3"/>
  <c r="Q35" i="3"/>
  <c r="Q34" i="3"/>
  <c r="Q162" i="3"/>
  <c r="Q141" i="3"/>
  <c r="Q105" i="3"/>
  <c r="Q100" i="3"/>
  <c r="Q83" i="3"/>
  <c r="Q68" i="3"/>
  <c r="Q64" i="3"/>
  <c r="Q48" i="3"/>
  <c r="Q38" i="3"/>
  <c r="Q33" i="3"/>
  <c r="Q177" i="3"/>
  <c r="Q164" i="3"/>
  <c r="Q149" i="3"/>
  <c r="Q111" i="3"/>
  <c r="Q110" i="3"/>
  <c r="Q101" i="3"/>
  <c r="Q87" i="3"/>
  <c r="Q67" i="3"/>
  <c r="Q60" i="3"/>
  <c r="Q158" i="3"/>
  <c r="Q96" i="3"/>
  <c r="Q82" i="3"/>
  <c r="Q75" i="3"/>
  <c r="Q70" i="3"/>
  <c r="Q166" i="3"/>
  <c r="Q163" i="3"/>
  <c r="Q130" i="3"/>
  <c r="Q125" i="3"/>
  <c r="Q112" i="3"/>
  <c r="Q102" i="3"/>
  <c r="Q92" i="3"/>
  <c r="Q91" i="3"/>
  <c r="Q81" i="3"/>
  <c r="Q69" i="3"/>
  <c r="Q54" i="3"/>
  <c r="Q41" i="3"/>
  <c r="N42" i="3"/>
  <c r="N50" i="3"/>
  <c r="O128" i="3"/>
  <c r="O93" i="3"/>
  <c r="O72" i="3"/>
  <c r="O120" i="3"/>
  <c r="O108" i="3"/>
  <c r="O89" i="3"/>
  <c r="O59" i="3"/>
  <c r="O122" i="3"/>
  <c r="O116" i="3"/>
  <c r="O79" i="3"/>
  <c r="O76" i="3"/>
  <c r="O68" i="3"/>
  <c r="O64" i="3"/>
  <c r="O106" i="3"/>
  <c r="O86" i="3"/>
  <c r="N35" i="3"/>
  <c r="N39" i="3"/>
  <c r="Q42" i="3"/>
  <c r="N43" i="3"/>
  <c r="Q46" i="3"/>
  <c r="N47" i="3"/>
  <c r="Q50" i="3"/>
  <c r="N51" i="3"/>
  <c r="P52" i="3"/>
  <c r="N53" i="3"/>
  <c r="N54" i="3"/>
  <c r="P69" i="3"/>
  <c r="P92" i="3"/>
  <c r="Q52" i="3"/>
  <c r="N70" i="3"/>
  <c r="Q85" i="3"/>
  <c r="N112" i="3"/>
  <c r="N36" i="3"/>
  <c r="N40" i="3"/>
  <c r="N44" i="3"/>
  <c r="O78" i="3"/>
  <c r="O107" i="3"/>
  <c r="N118" i="3"/>
  <c r="O155" i="3"/>
  <c r="Q174" i="3"/>
  <c r="D373" i="3"/>
  <c r="D369" i="3"/>
  <c r="D365" i="3"/>
  <c r="D361" i="3"/>
  <c r="D357" i="3"/>
  <c r="D353" i="3"/>
  <c r="D349" i="3"/>
  <c r="D345" i="3"/>
  <c r="D341" i="3"/>
  <c r="D337" i="3"/>
  <c r="D333" i="3"/>
  <c r="D329" i="3"/>
  <c r="D325" i="3"/>
  <c r="D321" i="3"/>
  <c r="D317" i="3"/>
  <c r="D364" i="3"/>
  <c r="D359" i="3"/>
  <c r="D350" i="3"/>
  <c r="D332" i="3"/>
  <c r="D327" i="3"/>
  <c r="D318" i="3"/>
  <c r="D312" i="3"/>
  <c r="D360" i="3"/>
  <c r="D355" i="3"/>
  <c r="D346" i="3"/>
  <c r="D328" i="3"/>
  <c r="D323" i="3"/>
  <c r="D314" i="3"/>
  <c r="D313" i="3"/>
  <c r="D311" i="3"/>
  <c r="D310" i="3"/>
  <c r="D305" i="3"/>
  <c r="D374" i="3"/>
  <c r="D356" i="3"/>
  <c r="D370" i="3"/>
  <c r="D352" i="3"/>
  <c r="D347" i="3"/>
  <c r="D338" i="3"/>
  <c r="D320" i="3"/>
  <c r="D315" i="3"/>
  <c r="D308" i="3"/>
  <c r="D304" i="3"/>
  <c r="D300" i="3"/>
  <c r="D296" i="3"/>
  <c r="D292" i="3"/>
  <c r="D288" i="3"/>
  <c r="D284" i="3"/>
  <c r="D375" i="3"/>
  <c r="D334" i="3"/>
  <c r="D330" i="3"/>
  <c r="D326" i="3"/>
  <c r="D322" i="3"/>
  <c r="D309" i="3"/>
  <c r="D297" i="3"/>
  <c r="D362" i="3"/>
  <c r="D348" i="3"/>
  <c r="D344" i="3"/>
  <c r="D342" i="3"/>
  <c r="D340" i="3"/>
  <c r="D336" i="3"/>
  <c r="D299" i="3"/>
  <c r="D298" i="3"/>
  <c r="D280" i="3"/>
  <c r="D276" i="3"/>
  <c r="D372" i="3"/>
  <c r="D367" i="3"/>
  <c r="D301" i="3"/>
  <c r="D285" i="3"/>
  <c r="D354" i="3"/>
  <c r="D319" i="3"/>
  <c r="D306" i="3"/>
  <c r="D287" i="3"/>
  <c r="D286" i="3"/>
  <c r="D283" i="3"/>
  <c r="D279" i="3"/>
  <c r="D275" i="3"/>
  <c r="D291" i="3"/>
  <c r="D278" i="3"/>
  <c r="D358" i="3"/>
  <c r="D316" i="3"/>
  <c r="D293" i="3"/>
  <c r="D371" i="3"/>
  <c r="D343" i="3"/>
  <c r="D339" i="3"/>
  <c r="D335" i="3"/>
  <c r="D331" i="3"/>
  <c r="D303" i="3"/>
  <c r="D290" i="3"/>
  <c r="D282" i="3"/>
  <c r="D274" i="3"/>
  <c r="D324" i="3"/>
  <c r="D307" i="3"/>
  <c r="D289" i="3"/>
  <c r="D302" i="3"/>
  <c r="D295" i="3"/>
  <c r="D277" i="3"/>
  <c r="D294" i="3"/>
  <c r="D281" i="3"/>
  <c r="D368" i="3"/>
  <c r="D366" i="3"/>
  <c r="D363" i="3"/>
  <c r="D351" i="3"/>
  <c r="V8" i="3"/>
  <c r="Q58" i="3"/>
  <c r="P222" i="3"/>
  <c r="P223" i="3"/>
  <c r="P221" i="3"/>
  <c r="P213" i="3"/>
  <c r="P214" i="3"/>
  <c r="P206" i="3"/>
  <c r="P198" i="3"/>
  <c r="P190" i="3"/>
  <c r="P182" i="3"/>
  <c r="P174" i="3"/>
  <c r="P172" i="3"/>
  <c r="P215" i="3"/>
  <c r="P207" i="3"/>
  <c r="P199" i="3"/>
  <c r="P191" i="3"/>
  <c r="P183" i="3"/>
  <c r="P217" i="3"/>
  <c r="P209" i="3"/>
  <c r="P201" i="3"/>
  <c r="P193" i="3"/>
  <c r="P218" i="3"/>
  <c r="P210" i="3"/>
  <c r="P202" i="3"/>
  <c r="P194" i="3"/>
  <c r="P186" i="3"/>
  <c r="P178" i="3"/>
  <c r="P219" i="3"/>
  <c r="P212" i="3"/>
  <c r="P205" i="3"/>
  <c r="P189" i="3"/>
  <c r="P195" i="3"/>
  <c r="P164" i="3"/>
  <c r="P162" i="3"/>
  <c r="P160" i="3"/>
  <c r="P159" i="3"/>
  <c r="P157" i="3"/>
  <c r="P141" i="3"/>
  <c r="P220" i="3"/>
  <c r="P196" i="3"/>
  <c r="P176" i="3"/>
  <c r="P156" i="3"/>
  <c r="P140" i="3"/>
  <c r="P138" i="3"/>
  <c r="P136" i="3"/>
  <c r="P133" i="3"/>
  <c r="P197" i="3"/>
  <c r="P208" i="3"/>
  <c r="P203" i="3"/>
  <c r="P187" i="3"/>
  <c r="P181" i="3"/>
  <c r="P175" i="3"/>
  <c r="P168" i="3"/>
  <c r="P151" i="3"/>
  <c r="P149" i="3"/>
  <c r="P147" i="3"/>
  <c r="P130" i="3"/>
  <c r="P128" i="3"/>
  <c r="P216" i="3"/>
  <c r="P177" i="3"/>
  <c r="P211" i="3"/>
  <c r="P204" i="3"/>
  <c r="P179" i="3"/>
  <c r="P169" i="3"/>
  <c r="P137" i="3"/>
  <c r="P114" i="3"/>
  <c r="P112" i="3"/>
  <c r="P110" i="3"/>
  <c r="P104" i="3"/>
  <c r="P102" i="3"/>
  <c r="P100" i="3"/>
  <c r="P96" i="3"/>
  <c r="P94" i="3"/>
  <c r="P180" i="3"/>
  <c r="P144" i="3"/>
  <c r="P123" i="3"/>
  <c r="P103" i="3"/>
  <c r="P99" i="3"/>
  <c r="P97" i="3"/>
  <c r="P95" i="3"/>
  <c r="P93" i="3"/>
  <c r="P89" i="3"/>
  <c r="P192" i="3"/>
  <c r="P184" i="3"/>
  <c r="P173" i="3"/>
  <c r="P185" i="3"/>
  <c r="P171" i="3"/>
  <c r="P167" i="3"/>
  <c r="P161" i="3"/>
  <c r="P139" i="3"/>
  <c r="P135" i="3"/>
  <c r="P121" i="3"/>
  <c r="P118" i="3"/>
  <c r="P200" i="3"/>
  <c r="P165" i="3"/>
  <c r="P158" i="3"/>
  <c r="P142" i="3"/>
  <c r="P166" i="3"/>
  <c r="P152" i="3"/>
  <c r="P126" i="3"/>
  <c r="P125" i="3"/>
  <c r="P88" i="3"/>
  <c r="P84" i="3"/>
  <c r="P83" i="3"/>
  <c r="P82" i="3"/>
  <c r="P80" i="3"/>
  <c r="P54" i="3"/>
  <c r="P153" i="3"/>
  <c r="P150" i="3"/>
  <c r="P134" i="3"/>
  <c r="P127" i="3"/>
  <c r="P120" i="3"/>
  <c r="P106" i="3"/>
  <c r="P79" i="3"/>
  <c r="P155" i="3"/>
  <c r="P145" i="3"/>
  <c r="P170" i="3"/>
  <c r="P163" i="3"/>
  <c r="P131" i="3"/>
  <c r="P129" i="3"/>
  <c r="P109" i="3"/>
  <c r="P105" i="3"/>
  <c r="P101" i="3"/>
  <c r="P91" i="3"/>
  <c r="P86" i="3"/>
  <c r="P74" i="3"/>
  <c r="P72" i="3"/>
  <c r="P70" i="3"/>
  <c r="P68" i="3"/>
  <c r="P64" i="3"/>
  <c r="P119" i="3"/>
  <c r="P108" i="3"/>
  <c r="P90" i="3"/>
  <c r="P85" i="3"/>
  <c r="P59" i="3"/>
  <c r="P98" i="3"/>
  <c r="P71" i="3"/>
  <c r="P65" i="3"/>
  <c r="P62" i="3"/>
  <c r="P124" i="3"/>
  <c r="P115" i="3"/>
  <c r="P77" i="3"/>
  <c r="P61" i="3"/>
  <c r="P57" i="3"/>
  <c r="P55" i="3"/>
  <c r="P50" i="3"/>
  <c r="P46" i="3"/>
  <c r="P44" i="3"/>
  <c r="P42" i="3"/>
  <c r="P40" i="3"/>
  <c r="P36" i="3"/>
  <c r="P188" i="3"/>
  <c r="P122" i="3"/>
  <c r="P116" i="3"/>
  <c r="P76" i="3"/>
  <c r="P53" i="3"/>
  <c r="P51" i="3"/>
  <c r="P49" i="3"/>
  <c r="P47" i="3"/>
  <c r="P45" i="3"/>
  <c r="P43" i="3"/>
  <c r="P39" i="3"/>
  <c r="P37" i="3"/>
  <c r="P35" i="3"/>
  <c r="P34" i="3"/>
  <c r="P154" i="3"/>
  <c r="P146" i="3"/>
  <c r="P132" i="3"/>
  <c r="P117" i="3"/>
  <c r="P111" i="3"/>
  <c r="P87" i="3"/>
  <c r="P67" i="3"/>
  <c r="P60" i="3"/>
  <c r="P58" i="3"/>
  <c r="P56" i="3"/>
  <c r="P148" i="3"/>
  <c r="P143" i="3"/>
  <c r="P107" i="3"/>
  <c r="P78" i="3"/>
  <c r="P75" i="3"/>
  <c r="P73" i="3"/>
  <c r="P66" i="3"/>
  <c r="P63" i="3"/>
  <c r="O33" i="3"/>
  <c r="Q36" i="3"/>
  <c r="N37" i="3"/>
  <c r="Q40" i="3"/>
  <c r="Q44" i="3"/>
  <c r="N45" i="3"/>
  <c r="Q56" i="3"/>
  <c r="P113" i="3"/>
  <c r="N219" i="3"/>
  <c r="N211" i="3"/>
  <c r="N223" i="3"/>
  <c r="N220" i="3"/>
  <c r="N212" i="3"/>
  <c r="N204" i="3"/>
  <c r="N196" i="3"/>
  <c r="N188" i="3"/>
  <c r="N180" i="3"/>
  <c r="N221" i="3"/>
  <c r="N213" i="3"/>
  <c r="N205" i="3"/>
  <c r="N197" i="3"/>
  <c r="N189" i="3"/>
  <c r="N181" i="3"/>
  <c r="N215" i="3"/>
  <c r="N207" i="3"/>
  <c r="N199" i="3"/>
  <c r="N191" i="3"/>
  <c r="N216" i="3"/>
  <c r="N208" i="3"/>
  <c r="N200" i="3"/>
  <c r="N192" i="3"/>
  <c r="N184" i="3"/>
  <c r="N176" i="3"/>
  <c r="N222" i="3"/>
  <c r="N203" i="3"/>
  <c r="N206" i="3"/>
  <c r="N193" i="3"/>
  <c r="N171" i="3"/>
  <c r="N166" i="3"/>
  <c r="N145" i="3"/>
  <c r="N143" i="3"/>
  <c r="N126" i="3"/>
  <c r="N124" i="3"/>
  <c r="N122" i="3"/>
  <c r="N194" i="3"/>
  <c r="N179" i="3"/>
  <c r="N174" i="3"/>
  <c r="N172" i="3"/>
  <c r="N165" i="3"/>
  <c r="N163" i="3"/>
  <c r="N161" i="3"/>
  <c r="N158" i="3"/>
  <c r="N144" i="3"/>
  <c r="N142" i="3"/>
  <c r="N125" i="3"/>
  <c r="N217" i="3"/>
  <c r="N210" i="3"/>
  <c r="N195" i="3"/>
  <c r="N201" i="3"/>
  <c r="N178" i="3"/>
  <c r="N173" i="3"/>
  <c r="N155" i="3"/>
  <c r="N153" i="3"/>
  <c r="N139" i="3"/>
  <c r="N137" i="3"/>
  <c r="N135" i="3"/>
  <c r="N134" i="3"/>
  <c r="N132" i="3"/>
  <c r="N202" i="3"/>
  <c r="N182" i="3"/>
  <c r="N190" i="3"/>
  <c r="N183" i="3"/>
  <c r="N160" i="3"/>
  <c r="N151" i="3"/>
  <c r="N141" i="3"/>
  <c r="N116" i="3"/>
  <c r="N108" i="3"/>
  <c r="N106" i="3"/>
  <c r="N198" i="3"/>
  <c r="N156" i="3"/>
  <c r="N147" i="3"/>
  <c r="N133" i="3"/>
  <c r="N130" i="3"/>
  <c r="N127" i="3"/>
  <c r="N115" i="3"/>
  <c r="N113" i="3"/>
  <c r="N111" i="3"/>
  <c r="N109" i="3"/>
  <c r="N105" i="3"/>
  <c r="N101" i="3"/>
  <c r="N91" i="3"/>
  <c r="N218" i="3"/>
  <c r="N214" i="3"/>
  <c r="N187" i="3"/>
  <c r="N150" i="3"/>
  <c r="N146" i="3"/>
  <c r="N98" i="3"/>
  <c r="N209" i="3"/>
  <c r="N170" i="3"/>
  <c r="N164" i="3"/>
  <c r="N148" i="3"/>
  <c r="N159" i="3"/>
  <c r="N149" i="3"/>
  <c r="N121" i="3"/>
  <c r="N107" i="3"/>
  <c r="N92" i="3"/>
  <c r="N62" i="3"/>
  <c r="N60" i="3"/>
  <c r="N59" i="3"/>
  <c r="N56" i="3"/>
  <c r="N185" i="3"/>
  <c r="N175" i="3"/>
  <c r="N167" i="3"/>
  <c r="N152" i="3"/>
  <c r="N138" i="3"/>
  <c r="N117" i="3"/>
  <c r="N114" i="3"/>
  <c r="N87" i="3"/>
  <c r="N81" i="3"/>
  <c r="N168" i="3"/>
  <c r="N177" i="3"/>
  <c r="N169" i="3"/>
  <c r="N162" i="3"/>
  <c r="N154" i="3"/>
  <c r="N140" i="3"/>
  <c r="N90" i="3"/>
  <c r="N78" i="3"/>
  <c r="N76" i="3"/>
  <c r="N66" i="3"/>
  <c r="N52" i="3"/>
  <c r="N157" i="3"/>
  <c r="N97" i="3"/>
  <c r="N73" i="3"/>
  <c r="N69" i="3"/>
  <c r="N63" i="3"/>
  <c r="N128" i="3"/>
  <c r="N119" i="3"/>
  <c r="N103" i="3"/>
  <c r="N93" i="3"/>
  <c r="N85" i="3"/>
  <c r="N84" i="3"/>
  <c r="N72" i="3"/>
  <c r="N131" i="3"/>
  <c r="N120" i="3"/>
  <c r="N99" i="3"/>
  <c r="N94" i="3"/>
  <c r="N89" i="3"/>
  <c r="N80" i="3"/>
  <c r="N71" i="3"/>
  <c r="N65" i="3"/>
  <c r="N104" i="3"/>
  <c r="N88" i="3"/>
  <c r="N77" i="3"/>
  <c r="N57" i="3"/>
  <c r="N55" i="3"/>
  <c r="N41" i="3"/>
  <c r="N136" i="3"/>
  <c r="N100" i="3"/>
  <c r="N95" i="3"/>
  <c r="N83" i="3"/>
  <c r="N74" i="3"/>
  <c r="N61" i="3"/>
  <c r="N186" i="3"/>
  <c r="N129" i="3"/>
  <c r="N110" i="3"/>
  <c r="N79" i="3"/>
  <c r="N68" i="3"/>
  <c r="N64" i="3"/>
  <c r="N123" i="3"/>
  <c r="N96" i="3"/>
  <c r="N86" i="3"/>
  <c r="N82" i="3"/>
  <c r="N67" i="3"/>
  <c r="N58" i="3"/>
  <c r="N48" i="3"/>
  <c r="N38" i="3"/>
  <c r="N33" i="3"/>
  <c r="Q59" i="3"/>
  <c r="N75" i="3"/>
  <c r="N34" i="3"/>
  <c r="Q72" i="3"/>
  <c r="Q90" i="3"/>
  <c r="N102" i="3"/>
  <c r="O56" i="3"/>
  <c r="O60" i="3"/>
  <c r="O70" i="3"/>
  <c r="O118" i="3"/>
  <c r="O132" i="3"/>
  <c r="O134" i="3"/>
  <c r="O140" i="3"/>
  <c r="O223" i="3"/>
  <c r="O220" i="3"/>
  <c r="O212" i="3"/>
  <c r="O221" i="3"/>
  <c r="O213" i="3"/>
  <c r="O205" i="3"/>
  <c r="O197" i="3"/>
  <c r="O189" i="3"/>
  <c r="O181" i="3"/>
  <c r="O173" i="3"/>
  <c r="O222" i="3"/>
  <c r="O214" i="3"/>
  <c r="O206" i="3"/>
  <c r="O198" i="3"/>
  <c r="O190" i="3"/>
  <c r="O182" i="3"/>
  <c r="O216" i="3"/>
  <c r="O208" i="3"/>
  <c r="O200" i="3"/>
  <c r="O192" i="3"/>
  <c r="O217" i="3"/>
  <c r="O209" i="3"/>
  <c r="O201" i="3"/>
  <c r="O193" i="3"/>
  <c r="O185" i="3"/>
  <c r="O177" i="3"/>
  <c r="O204" i="3"/>
  <c r="O188" i="3"/>
  <c r="O194" i="3"/>
  <c r="O184" i="3"/>
  <c r="O179" i="3"/>
  <c r="O174" i="3"/>
  <c r="O172" i="3"/>
  <c r="O165" i="3"/>
  <c r="O163" i="3"/>
  <c r="O161" i="3"/>
  <c r="O158" i="3"/>
  <c r="O144" i="3"/>
  <c r="O142" i="3"/>
  <c r="O125" i="3"/>
  <c r="O210" i="3"/>
  <c r="O195" i="3"/>
  <c r="O183" i="3"/>
  <c r="O164" i="3"/>
  <c r="O162" i="3"/>
  <c r="O160" i="3"/>
  <c r="O159" i="3"/>
  <c r="O157" i="3"/>
  <c r="O141" i="3"/>
  <c r="O207" i="3"/>
  <c r="O196" i="3"/>
  <c r="O218" i="3"/>
  <c r="O211" i="3"/>
  <c r="O202" i="3"/>
  <c r="O154" i="3"/>
  <c r="O152" i="3"/>
  <c r="O148" i="3"/>
  <c r="O131" i="3"/>
  <c r="O199" i="3"/>
  <c r="O186" i="3"/>
  <c r="O219" i="3"/>
  <c r="O215" i="3"/>
  <c r="O166" i="3"/>
  <c r="O156" i="3"/>
  <c r="O153" i="3"/>
  <c r="O147" i="3"/>
  <c r="O133" i="3"/>
  <c r="O130" i="3"/>
  <c r="O127" i="3"/>
  <c r="O124" i="3"/>
  <c r="O115" i="3"/>
  <c r="O113" i="3"/>
  <c r="O111" i="3"/>
  <c r="O109" i="3"/>
  <c r="O105" i="3"/>
  <c r="O101" i="3"/>
  <c r="O187" i="3"/>
  <c r="O169" i="3"/>
  <c r="O137" i="3"/>
  <c r="O114" i="3"/>
  <c r="O112" i="3"/>
  <c r="O110" i="3"/>
  <c r="O104" i="3"/>
  <c r="O102" i="3"/>
  <c r="O100" i="3"/>
  <c r="O96" i="3"/>
  <c r="O94" i="3"/>
  <c r="O92" i="3"/>
  <c r="O90" i="3"/>
  <c r="O180" i="3"/>
  <c r="O175" i="3"/>
  <c r="O149" i="3"/>
  <c r="O129" i="3"/>
  <c r="O176" i="3"/>
  <c r="O191" i="3"/>
  <c r="O171" i="3"/>
  <c r="O167" i="3"/>
  <c r="O143" i="3"/>
  <c r="O138" i="3"/>
  <c r="O117" i="3"/>
  <c r="O87" i="3"/>
  <c r="O81" i="3"/>
  <c r="O58" i="3"/>
  <c r="O57" i="3"/>
  <c r="O55" i="3"/>
  <c r="O178" i="3"/>
  <c r="O168" i="3"/>
  <c r="O126" i="3"/>
  <c r="O103" i="3"/>
  <c r="O99" i="3"/>
  <c r="O95" i="3"/>
  <c r="O88" i="3"/>
  <c r="O84" i="3"/>
  <c r="O83" i="3"/>
  <c r="O82" i="3"/>
  <c r="O80" i="3"/>
  <c r="O151" i="3"/>
  <c r="O150" i="3"/>
  <c r="O139" i="3"/>
  <c r="O146" i="3"/>
  <c r="O136" i="3"/>
  <c r="O123" i="3"/>
  <c r="O119" i="3"/>
  <c r="O98" i="3"/>
  <c r="O85" i="3"/>
  <c r="O77" i="3"/>
  <c r="O75" i="3"/>
  <c r="O71" i="3"/>
  <c r="O69" i="3"/>
  <c r="O67" i="3"/>
  <c r="O65" i="3"/>
  <c r="O36" i="3"/>
  <c r="O40" i="3"/>
  <c r="O42" i="3"/>
  <c r="O44" i="3"/>
  <c r="O46" i="3"/>
  <c r="O50" i="3"/>
  <c r="O61" i="3"/>
  <c r="O74" i="3"/>
  <c r="O121" i="3"/>
  <c r="O41" i="3"/>
  <c r="O62" i="3"/>
  <c r="O135" i="3"/>
  <c r="O170" i="3"/>
  <c r="O145" i="3"/>
  <c r="P223" i="2"/>
  <c r="P217" i="2"/>
  <c r="P220" i="2"/>
  <c r="P219" i="2"/>
  <c r="P212" i="2"/>
  <c r="P204" i="2"/>
  <c r="P196" i="2"/>
  <c r="P188" i="2"/>
  <c r="P180" i="2"/>
  <c r="P213" i="2"/>
  <c r="P205" i="2"/>
  <c r="P197" i="2"/>
  <c r="P189" i="2"/>
  <c r="P181" i="2"/>
  <c r="P173" i="2"/>
  <c r="P218" i="2"/>
  <c r="P214" i="2"/>
  <c r="P206" i="2"/>
  <c r="P198" i="2"/>
  <c r="P190" i="2"/>
  <c r="P182" i="2"/>
  <c r="P174" i="2"/>
  <c r="P215" i="2"/>
  <c r="P207" i="2"/>
  <c r="P199" i="2"/>
  <c r="P191" i="2"/>
  <c r="P183" i="2"/>
  <c r="P175" i="2"/>
  <c r="P216" i="2"/>
  <c r="P209" i="2"/>
  <c r="P201" i="2"/>
  <c r="P193" i="2"/>
  <c r="P185" i="2"/>
  <c r="P177" i="2"/>
  <c r="P210" i="2"/>
  <c r="P202" i="2"/>
  <c r="P194" i="2"/>
  <c r="P186" i="2"/>
  <c r="P179" i="2"/>
  <c r="P176" i="2"/>
  <c r="P165" i="2"/>
  <c r="P163" i="2"/>
  <c r="P161" i="2"/>
  <c r="P158" i="2"/>
  <c r="P144" i="2"/>
  <c r="P142" i="2"/>
  <c r="P125" i="2"/>
  <c r="P121" i="2"/>
  <c r="P118" i="2"/>
  <c r="P203" i="2"/>
  <c r="P164" i="2"/>
  <c r="P162" i="2"/>
  <c r="P160" i="2"/>
  <c r="P159" i="2"/>
  <c r="P157" i="2"/>
  <c r="P141" i="2"/>
  <c r="P120" i="2"/>
  <c r="P119" i="2"/>
  <c r="P117" i="2"/>
  <c r="P107" i="2"/>
  <c r="P192" i="2"/>
  <c r="P156" i="2"/>
  <c r="P140" i="2"/>
  <c r="P138" i="2"/>
  <c r="P136" i="2"/>
  <c r="P133" i="2"/>
  <c r="P116" i="2"/>
  <c r="P108" i="2"/>
  <c r="P106" i="2"/>
  <c r="P222" i="2"/>
  <c r="P211" i="2"/>
  <c r="P187" i="2"/>
  <c r="P184" i="2"/>
  <c r="P172" i="2"/>
  <c r="P155" i="2"/>
  <c r="P153" i="2"/>
  <c r="P139" i="2"/>
  <c r="P137" i="2"/>
  <c r="P135" i="2"/>
  <c r="P134" i="2"/>
  <c r="P132" i="2"/>
  <c r="P115" i="2"/>
  <c r="P113" i="2"/>
  <c r="P111" i="2"/>
  <c r="P109" i="2"/>
  <c r="P105" i="2"/>
  <c r="P221" i="2"/>
  <c r="P200" i="2"/>
  <c r="P171" i="2"/>
  <c r="P154" i="2"/>
  <c r="P152" i="2"/>
  <c r="P148" i="2"/>
  <c r="P131" i="2"/>
  <c r="P114" i="2"/>
  <c r="P112" i="2"/>
  <c r="P110" i="2"/>
  <c r="P178" i="2"/>
  <c r="P170" i="2"/>
  <c r="P168" i="2"/>
  <c r="P151" i="2"/>
  <c r="P149" i="2"/>
  <c r="P147" i="2"/>
  <c r="P130" i="2"/>
  <c r="P128" i="2"/>
  <c r="P195" i="2"/>
  <c r="P146" i="2"/>
  <c r="P122" i="2"/>
  <c r="P87" i="2"/>
  <c r="P85" i="2"/>
  <c r="P83" i="2"/>
  <c r="P82" i="2"/>
  <c r="P80" i="2"/>
  <c r="P54" i="2"/>
  <c r="P123" i="2"/>
  <c r="P79" i="2"/>
  <c r="P53" i="2"/>
  <c r="P51" i="2"/>
  <c r="P41" i="2"/>
  <c r="P78" i="2"/>
  <c r="P76" i="2"/>
  <c r="P66" i="2"/>
  <c r="P52" i="2"/>
  <c r="P167" i="2"/>
  <c r="P145" i="2"/>
  <c r="P129" i="2"/>
  <c r="P127" i="2"/>
  <c r="P104" i="2"/>
  <c r="P102" i="2"/>
  <c r="P100" i="2"/>
  <c r="P96" i="2"/>
  <c r="P94" i="2"/>
  <c r="P92" i="2"/>
  <c r="P90" i="2"/>
  <c r="P73" i="2"/>
  <c r="P63" i="2"/>
  <c r="P61" i="2"/>
  <c r="P124" i="2"/>
  <c r="P103" i="2"/>
  <c r="P99" i="2"/>
  <c r="P97" i="2"/>
  <c r="P95" i="2"/>
  <c r="P93" i="2"/>
  <c r="P89" i="2"/>
  <c r="P62" i="2"/>
  <c r="P60" i="2"/>
  <c r="P59" i="2"/>
  <c r="P56" i="2"/>
  <c r="P169" i="2"/>
  <c r="P101" i="2"/>
  <c r="P68" i="2"/>
  <c r="P64" i="2"/>
  <c r="P55" i="2"/>
  <c r="P48" i="2"/>
  <c r="P45" i="2"/>
  <c r="P74" i="2"/>
  <c r="P126" i="2"/>
  <c r="P77" i="2"/>
  <c r="P71" i="2"/>
  <c r="P65" i="2"/>
  <c r="P43" i="2"/>
  <c r="P36" i="2"/>
  <c r="P86" i="2"/>
  <c r="P44" i="2"/>
  <c r="P88" i="2"/>
  <c r="P70" i="2"/>
  <c r="P42" i="2"/>
  <c r="P39" i="2"/>
  <c r="P37" i="2"/>
  <c r="P35" i="2"/>
  <c r="P34" i="2"/>
  <c r="P150" i="2"/>
  <c r="P58" i="2"/>
  <c r="P46" i="2"/>
  <c r="P47" i="2"/>
  <c r="P50" i="2"/>
  <c r="P40" i="2"/>
  <c r="P38" i="2"/>
  <c r="P33" i="2"/>
  <c r="P166" i="2"/>
  <c r="P91" i="2"/>
  <c r="P208" i="2"/>
  <c r="P143" i="2"/>
  <c r="P98" i="2"/>
  <c r="P84" i="2"/>
  <c r="P72" i="2"/>
  <c r="P57" i="2"/>
  <c r="P81" i="2"/>
  <c r="P69" i="2"/>
  <c r="P75" i="2"/>
  <c r="P67" i="2"/>
  <c r="P49" i="2"/>
  <c r="Q218" i="2"/>
  <c r="Q221" i="2"/>
  <c r="Q213" i="2"/>
  <c r="Q205" i="2"/>
  <c r="Q197" i="2"/>
  <c r="Q189" i="2"/>
  <c r="Q181" i="2"/>
  <c r="Q173" i="2"/>
  <c r="Q223" i="2"/>
  <c r="Q220" i="2"/>
  <c r="Q214" i="2"/>
  <c r="Q206" i="2"/>
  <c r="Q198" i="2"/>
  <c r="Q190" i="2"/>
  <c r="Q182" i="2"/>
  <c r="Q174" i="2"/>
  <c r="Q215" i="2"/>
  <c r="Q207" i="2"/>
  <c r="Q199" i="2"/>
  <c r="Q191" i="2"/>
  <c r="Q183" i="2"/>
  <c r="Q175" i="2"/>
  <c r="Q208" i="2"/>
  <c r="Q200" i="2"/>
  <c r="Q192" i="2"/>
  <c r="Q184" i="2"/>
  <c r="Q176" i="2"/>
  <c r="Q210" i="2"/>
  <c r="Q202" i="2"/>
  <c r="Q194" i="2"/>
  <c r="Q186" i="2"/>
  <c r="Q178" i="2"/>
  <c r="Q222" i="2"/>
  <c r="Q211" i="2"/>
  <c r="Q203" i="2"/>
  <c r="Q195" i="2"/>
  <c r="Q216" i="2"/>
  <c r="Q201" i="2"/>
  <c r="Q164" i="2"/>
  <c r="Q162" i="2"/>
  <c r="Q160" i="2"/>
  <c r="Q159" i="2"/>
  <c r="Q157" i="2"/>
  <c r="Q141" i="2"/>
  <c r="Q120" i="2"/>
  <c r="Q119" i="2"/>
  <c r="Q117" i="2"/>
  <c r="Q107" i="2"/>
  <c r="Q156" i="2"/>
  <c r="Q140" i="2"/>
  <c r="Q138" i="2"/>
  <c r="Q136" i="2"/>
  <c r="Q133" i="2"/>
  <c r="Q116" i="2"/>
  <c r="Q108" i="2"/>
  <c r="Q106" i="2"/>
  <c r="Q209" i="2"/>
  <c r="Q187" i="2"/>
  <c r="Q180" i="2"/>
  <c r="Q177" i="2"/>
  <c r="Q172" i="2"/>
  <c r="Q155" i="2"/>
  <c r="Q153" i="2"/>
  <c r="Q139" i="2"/>
  <c r="Q137" i="2"/>
  <c r="Q135" i="2"/>
  <c r="Q134" i="2"/>
  <c r="Q132" i="2"/>
  <c r="Q115" i="2"/>
  <c r="Q113" i="2"/>
  <c r="Q111" i="2"/>
  <c r="Q109" i="2"/>
  <c r="Q105" i="2"/>
  <c r="Q196" i="2"/>
  <c r="Q171" i="2"/>
  <c r="Q154" i="2"/>
  <c r="Q152" i="2"/>
  <c r="Q148" i="2"/>
  <c r="Q131" i="2"/>
  <c r="Q114" i="2"/>
  <c r="Q112" i="2"/>
  <c r="Q110" i="2"/>
  <c r="Q104" i="2"/>
  <c r="Q170" i="2"/>
  <c r="Q168" i="2"/>
  <c r="Q151" i="2"/>
  <c r="Q149" i="2"/>
  <c r="Q147" i="2"/>
  <c r="Q130" i="2"/>
  <c r="Q128" i="2"/>
  <c r="Q217" i="2"/>
  <c r="Q204" i="2"/>
  <c r="Q188" i="2"/>
  <c r="Q185" i="2"/>
  <c r="Q169" i="2"/>
  <c r="Q167" i="2"/>
  <c r="Q150" i="2"/>
  <c r="Q146" i="2"/>
  <c r="Q129" i="2"/>
  <c r="Q127" i="2"/>
  <c r="Q123" i="2"/>
  <c r="Q219" i="2"/>
  <c r="Q212" i="2"/>
  <c r="Q179" i="2"/>
  <c r="Q163" i="2"/>
  <c r="Q118" i="2"/>
  <c r="Q79" i="2"/>
  <c r="Q53" i="2"/>
  <c r="Q51" i="2"/>
  <c r="Q161" i="2"/>
  <c r="Q78" i="2"/>
  <c r="Q76" i="2"/>
  <c r="Q66" i="2"/>
  <c r="Q52" i="2"/>
  <c r="Q50" i="2"/>
  <c r="Q46" i="2"/>
  <c r="Q44" i="2"/>
  <c r="Q42" i="2"/>
  <c r="Q40" i="2"/>
  <c r="Q166" i="2"/>
  <c r="Q125" i="2"/>
  <c r="Q77" i="2"/>
  <c r="Q75" i="2"/>
  <c r="Q71" i="2"/>
  <c r="Q69" i="2"/>
  <c r="Q67" i="2"/>
  <c r="Q65" i="2"/>
  <c r="Q124" i="2"/>
  <c r="Q103" i="2"/>
  <c r="Q99" i="2"/>
  <c r="Q97" i="2"/>
  <c r="Q95" i="2"/>
  <c r="Q93" i="2"/>
  <c r="Q89" i="2"/>
  <c r="Q62" i="2"/>
  <c r="Q60" i="2"/>
  <c r="Q59" i="2"/>
  <c r="Q56" i="2"/>
  <c r="Q158" i="2"/>
  <c r="Q143" i="2"/>
  <c r="Q121" i="2"/>
  <c r="Q98" i="2"/>
  <c r="Q88" i="2"/>
  <c r="Q86" i="2"/>
  <c r="Q84" i="2"/>
  <c r="Q81" i="2"/>
  <c r="Q58" i="2"/>
  <c r="Q57" i="2"/>
  <c r="Q55" i="2"/>
  <c r="Q165" i="2"/>
  <c r="Q126" i="2"/>
  <c r="Q43" i="2"/>
  <c r="Q36" i="2"/>
  <c r="Q100" i="2"/>
  <c r="Q63" i="2"/>
  <c r="Q47" i="2"/>
  <c r="Q64" i="2"/>
  <c r="Q48" i="2"/>
  <c r="Q122" i="2"/>
  <c r="Q92" i="2"/>
  <c r="Q87" i="2"/>
  <c r="Q82" i="2"/>
  <c r="Q70" i="2"/>
  <c r="Q39" i="2"/>
  <c r="Q37" i="2"/>
  <c r="Q35" i="2"/>
  <c r="Q34" i="2"/>
  <c r="Q101" i="2"/>
  <c r="Q96" i="2"/>
  <c r="Q68" i="2"/>
  <c r="Q144" i="2"/>
  <c r="Q102" i="2"/>
  <c r="Q83" i="2"/>
  <c r="Q38" i="2"/>
  <c r="Q33" i="2"/>
  <c r="Q85" i="2"/>
  <c r="Q73" i="2"/>
  <c r="Q54" i="2"/>
  <c r="Q72" i="2"/>
  <c r="Q61" i="2"/>
  <c r="Q91" i="2"/>
  <c r="Q94" i="2"/>
  <c r="Q49" i="2"/>
  <c r="Q41" i="2"/>
  <c r="Q45" i="2"/>
  <c r="Q142" i="2"/>
  <c r="Q90" i="2"/>
  <c r="Q80" i="2"/>
  <c r="Q74" i="2"/>
  <c r="Q193" i="2"/>
  <c r="Q145" i="2"/>
  <c r="O222" i="2"/>
  <c r="O223" i="2"/>
  <c r="O216" i="2"/>
  <c r="O219" i="2"/>
  <c r="O217" i="2"/>
  <c r="O211" i="2"/>
  <c r="O203" i="2"/>
  <c r="O195" i="2"/>
  <c r="O187" i="2"/>
  <c r="O179" i="2"/>
  <c r="O212" i="2"/>
  <c r="O204" i="2"/>
  <c r="O196" i="2"/>
  <c r="O188" i="2"/>
  <c r="O180" i="2"/>
  <c r="O220" i="2"/>
  <c r="O213" i="2"/>
  <c r="O205" i="2"/>
  <c r="O197" i="2"/>
  <c r="O189" i="2"/>
  <c r="O181" i="2"/>
  <c r="O173" i="2"/>
  <c r="O218" i="2"/>
  <c r="O214" i="2"/>
  <c r="O206" i="2"/>
  <c r="O198" i="2"/>
  <c r="O190" i="2"/>
  <c r="O182" i="2"/>
  <c r="O174" i="2"/>
  <c r="O221" i="2"/>
  <c r="O208" i="2"/>
  <c r="O200" i="2"/>
  <c r="O192" i="2"/>
  <c r="O184" i="2"/>
  <c r="O176" i="2"/>
  <c r="O209" i="2"/>
  <c r="O201" i="2"/>
  <c r="O193" i="2"/>
  <c r="O199" i="2"/>
  <c r="O166" i="2"/>
  <c r="O145" i="2"/>
  <c r="O143" i="2"/>
  <c r="O126" i="2"/>
  <c r="O124" i="2"/>
  <c r="O122" i="2"/>
  <c r="O186" i="2"/>
  <c r="O183" i="2"/>
  <c r="O165" i="2"/>
  <c r="O163" i="2"/>
  <c r="O161" i="2"/>
  <c r="O158" i="2"/>
  <c r="O144" i="2"/>
  <c r="O142" i="2"/>
  <c r="O125" i="2"/>
  <c r="O121" i="2"/>
  <c r="O118" i="2"/>
  <c r="O207" i="2"/>
  <c r="O164" i="2"/>
  <c r="O162" i="2"/>
  <c r="O160" i="2"/>
  <c r="O159" i="2"/>
  <c r="O157" i="2"/>
  <c r="O141" i="2"/>
  <c r="O120" i="2"/>
  <c r="O119" i="2"/>
  <c r="O117" i="2"/>
  <c r="O107" i="2"/>
  <c r="O194" i="2"/>
  <c r="O177" i="2"/>
  <c r="O156" i="2"/>
  <c r="O140" i="2"/>
  <c r="O138" i="2"/>
  <c r="O136" i="2"/>
  <c r="O133" i="2"/>
  <c r="O116" i="2"/>
  <c r="O108" i="2"/>
  <c r="O106" i="2"/>
  <c r="O215" i="2"/>
  <c r="O172" i="2"/>
  <c r="O155" i="2"/>
  <c r="O153" i="2"/>
  <c r="O139" i="2"/>
  <c r="O137" i="2"/>
  <c r="O135" i="2"/>
  <c r="O134" i="2"/>
  <c r="O132" i="2"/>
  <c r="O115" i="2"/>
  <c r="O113" i="2"/>
  <c r="O111" i="2"/>
  <c r="O109" i="2"/>
  <c r="O105" i="2"/>
  <c r="O202" i="2"/>
  <c r="O171" i="2"/>
  <c r="O154" i="2"/>
  <c r="O152" i="2"/>
  <c r="O148" i="2"/>
  <c r="O131" i="2"/>
  <c r="O210" i="2"/>
  <c r="O185" i="2"/>
  <c r="O168" i="2"/>
  <c r="O150" i="2"/>
  <c r="O98" i="2"/>
  <c r="O88" i="2"/>
  <c r="O86" i="2"/>
  <c r="O84" i="2"/>
  <c r="O81" i="2"/>
  <c r="O58" i="2"/>
  <c r="O57" i="2"/>
  <c r="O55" i="2"/>
  <c r="O178" i="2"/>
  <c r="O151" i="2"/>
  <c r="O146" i="2"/>
  <c r="O128" i="2"/>
  <c r="O112" i="2"/>
  <c r="O87" i="2"/>
  <c r="O85" i="2"/>
  <c r="O83" i="2"/>
  <c r="O82" i="2"/>
  <c r="O80" i="2"/>
  <c r="O54" i="2"/>
  <c r="O123" i="2"/>
  <c r="O79" i="2"/>
  <c r="O53" i="2"/>
  <c r="O175" i="2"/>
  <c r="O169" i="2"/>
  <c r="O101" i="2"/>
  <c r="O91" i="2"/>
  <c r="O74" i="2"/>
  <c r="O72" i="2"/>
  <c r="O70" i="2"/>
  <c r="O68" i="2"/>
  <c r="O64" i="2"/>
  <c r="O48" i="2"/>
  <c r="O170" i="2"/>
  <c r="O167" i="2"/>
  <c r="O129" i="2"/>
  <c r="O127" i="2"/>
  <c r="O104" i="2"/>
  <c r="O102" i="2"/>
  <c r="O100" i="2"/>
  <c r="O96" i="2"/>
  <c r="O94" i="2"/>
  <c r="O92" i="2"/>
  <c r="O90" i="2"/>
  <c r="O73" i="2"/>
  <c r="O63" i="2"/>
  <c r="O61" i="2"/>
  <c r="O69" i="2"/>
  <c r="O59" i="2"/>
  <c r="O47" i="2"/>
  <c r="O44" i="2"/>
  <c r="O62" i="2"/>
  <c r="O110" i="2"/>
  <c r="O114" i="2"/>
  <c r="O45" i="2"/>
  <c r="O191" i="2"/>
  <c r="O130" i="2"/>
  <c r="O76" i="2"/>
  <c r="O147" i="2"/>
  <c r="O97" i="2"/>
  <c r="O78" i="2"/>
  <c r="O77" i="2"/>
  <c r="O71" i="2"/>
  <c r="O65" i="2"/>
  <c r="O60" i="2"/>
  <c r="O56" i="2"/>
  <c r="O43" i="2"/>
  <c r="O36" i="2"/>
  <c r="O99" i="2"/>
  <c r="O75" i="2"/>
  <c r="O67" i="2"/>
  <c r="O49" i="2"/>
  <c r="O66" i="2"/>
  <c r="O51" i="2"/>
  <c r="O42" i="2"/>
  <c r="O39" i="2"/>
  <c r="O37" i="2"/>
  <c r="O35" i="2"/>
  <c r="O34" i="2"/>
  <c r="O95" i="2"/>
  <c r="O46" i="2"/>
  <c r="O93" i="2"/>
  <c r="O89" i="2"/>
  <c r="O52" i="2"/>
  <c r="O50" i="2"/>
  <c r="O40" i="2"/>
  <c r="O38" i="2"/>
  <c r="O33" i="2"/>
  <c r="O149" i="2"/>
  <c r="O103" i="2"/>
  <c r="O41" i="2"/>
  <c r="R219" i="2"/>
  <c r="R220" i="2"/>
  <c r="R222" i="2"/>
  <c r="R223" i="2"/>
  <c r="R214" i="2"/>
  <c r="R206" i="2"/>
  <c r="R198" i="2"/>
  <c r="R190" i="2"/>
  <c r="R182" i="2"/>
  <c r="R174" i="2"/>
  <c r="R218" i="2"/>
  <c r="R215" i="2"/>
  <c r="R207" i="2"/>
  <c r="R199" i="2"/>
  <c r="R191" i="2"/>
  <c r="R183" i="2"/>
  <c r="R175" i="2"/>
  <c r="R208" i="2"/>
  <c r="R200" i="2"/>
  <c r="R192" i="2"/>
  <c r="R184" i="2"/>
  <c r="R176" i="2"/>
  <c r="R221" i="2"/>
  <c r="R216" i="2"/>
  <c r="R209" i="2"/>
  <c r="R201" i="2"/>
  <c r="R193" i="2"/>
  <c r="R185" i="2"/>
  <c r="R177" i="2"/>
  <c r="R211" i="2"/>
  <c r="R203" i="2"/>
  <c r="R195" i="2"/>
  <c r="R187" i="2"/>
  <c r="R179" i="2"/>
  <c r="R217" i="2"/>
  <c r="R212" i="2"/>
  <c r="R204" i="2"/>
  <c r="R196" i="2"/>
  <c r="R156" i="2"/>
  <c r="R140" i="2"/>
  <c r="R138" i="2"/>
  <c r="R136" i="2"/>
  <c r="R133" i="2"/>
  <c r="R116" i="2"/>
  <c r="R108" i="2"/>
  <c r="R106" i="2"/>
  <c r="R205" i="2"/>
  <c r="R180" i="2"/>
  <c r="R172" i="2"/>
  <c r="R155" i="2"/>
  <c r="R153" i="2"/>
  <c r="R139" i="2"/>
  <c r="R137" i="2"/>
  <c r="R135" i="2"/>
  <c r="R134" i="2"/>
  <c r="R132" i="2"/>
  <c r="R115" i="2"/>
  <c r="R113" i="2"/>
  <c r="R111" i="2"/>
  <c r="R109" i="2"/>
  <c r="R105" i="2"/>
  <c r="R194" i="2"/>
  <c r="R171" i="2"/>
  <c r="R154" i="2"/>
  <c r="R152" i="2"/>
  <c r="R148" i="2"/>
  <c r="R131" i="2"/>
  <c r="R114" i="2"/>
  <c r="R112" i="2"/>
  <c r="R110" i="2"/>
  <c r="R104" i="2"/>
  <c r="R213" i="2"/>
  <c r="R173" i="2"/>
  <c r="R170" i="2"/>
  <c r="R168" i="2"/>
  <c r="R151" i="2"/>
  <c r="R149" i="2"/>
  <c r="R147" i="2"/>
  <c r="R130" i="2"/>
  <c r="R128" i="2"/>
  <c r="R202" i="2"/>
  <c r="R188" i="2"/>
  <c r="R181" i="2"/>
  <c r="R178" i="2"/>
  <c r="R169" i="2"/>
  <c r="R167" i="2"/>
  <c r="R150" i="2"/>
  <c r="R146" i="2"/>
  <c r="R129" i="2"/>
  <c r="R127" i="2"/>
  <c r="R123" i="2"/>
  <c r="R166" i="2"/>
  <c r="R145" i="2"/>
  <c r="R143" i="2"/>
  <c r="R126" i="2"/>
  <c r="R124" i="2"/>
  <c r="R197" i="2"/>
  <c r="R189" i="2"/>
  <c r="R186" i="2"/>
  <c r="R161" i="2"/>
  <c r="R107" i="2"/>
  <c r="R78" i="2"/>
  <c r="R76" i="2"/>
  <c r="R66" i="2"/>
  <c r="R52" i="2"/>
  <c r="R50" i="2"/>
  <c r="R46" i="2"/>
  <c r="R44" i="2"/>
  <c r="R125" i="2"/>
  <c r="R77" i="2"/>
  <c r="R75" i="2"/>
  <c r="R71" i="2"/>
  <c r="R69" i="2"/>
  <c r="R67" i="2"/>
  <c r="R65" i="2"/>
  <c r="R49" i="2"/>
  <c r="R47" i="2"/>
  <c r="R45" i="2"/>
  <c r="R43" i="2"/>
  <c r="R39" i="2"/>
  <c r="R159" i="2"/>
  <c r="R157" i="2"/>
  <c r="R144" i="2"/>
  <c r="R142" i="2"/>
  <c r="R119" i="2"/>
  <c r="R101" i="2"/>
  <c r="R91" i="2"/>
  <c r="R74" i="2"/>
  <c r="R72" i="2"/>
  <c r="R70" i="2"/>
  <c r="R68" i="2"/>
  <c r="R64" i="2"/>
  <c r="R162" i="2"/>
  <c r="R158" i="2"/>
  <c r="R121" i="2"/>
  <c r="R98" i="2"/>
  <c r="R88" i="2"/>
  <c r="R86" i="2"/>
  <c r="R84" i="2"/>
  <c r="R81" i="2"/>
  <c r="R58" i="2"/>
  <c r="R57" i="2"/>
  <c r="R55" i="2"/>
  <c r="R165" i="2"/>
  <c r="R160" i="2"/>
  <c r="R122" i="2"/>
  <c r="R117" i="2"/>
  <c r="R87" i="2"/>
  <c r="R85" i="2"/>
  <c r="R83" i="2"/>
  <c r="R82" i="2"/>
  <c r="R80" i="2"/>
  <c r="R54" i="2"/>
  <c r="D375" i="2"/>
  <c r="D371" i="2"/>
  <c r="D367" i="2"/>
  <c r="D363" i="2"/>
  <c r="D359" i="2"/>
  <c r="D355" i="2"/>
  <c r="D351" i="2"/>
  <c r="D347" i="2"/>
  <c r="D343" i="2"/>
  <c r="D339" i="2"/>
  <c r="D335" i="2"/>
  <c r="D331" i="2"/>
  <c r="D327" i="2"/>
  <c r="D323" i="2"/>
  <c r="D319" i="2"/>
  <c r="D315" i="2"/>
  <c r="D311" i="2"/>
  <c r="D374" i="2"/>
  <c r="D370" i="2"/>
  <c r="D366" i="2"/>
  <c r="D362" i="2"/>
  <c r="D358" i="2"/>
  <c r="D354" i="2"/>
  <c r="D350" i="2"/>
  <c r="D346" i="2"/>
  <c r="D342" i="2"/>
  <c r="D338" i="2"/>
  <c r="D334" i="2"/>
  <c r="D330" i="2"/>
  <c r="D326" i="2"/>
  <c r="D322" i="2"/>
  <c r="D318" i="2"/>
  <c r="D314" i="2"/>
  <c r="D310" i="2"/>
  <c r="D373" i="2"/>
  <c r="D369" i="2"/>
  <c r="D365" i="2"/>
  <c r="D361" i="2"/>
  <c r="D357" i="2"/>
  <c r="D353" i="2"/>
  <c r="D349" i="2"/>
  <c r="D345" i="2"/>
  <c r="D341" i="2"/>
  <c r="D337" i="2"/>
  <c r="D333" i="2"/>
  <c r="D329" i="2"/>
  <c r="D325" i="2"/>
  <c r="D321" i="2"/>
  <c r="D317" i="2"/>
  <c r="D313" i="2"/>
  <c r="D309" i="2"/>
  <c r="D372" i="2"/>
  <c r="D356" i="2"/>
  <c r="D340" i="2"/>
  <c r="D324" i="2"/>
  <c r="D305" i="2"/>
  <c r="D301" i="2"/>
  <c r="D297" i="2"/>
  <c r="D293" i="2"/>
  <c r="D289" i="2"/>
  <c r="D285" i="2"/>
  <c r="D281" i="2"/>
  <c r="D277" i="2"/>
  <c r="D368" i="2"/>
  <c r="D352" i="2"/>
  <c r="D336" i="2"/>
  <c r="D320" i="2"/>
  <c r="D308" i="2"/>
  <c r="D304" i="2"/>
  <c r="D300" i="2"/>
  <c r="D296" i="2"/>
  <c r="D292" i="2"/>
  <c r="D288" i="2"/>
  <c r="D284" i="2"/>
  <c r="D280" i="2"/>
  <c r="D276" i="2"/>
  <c r="D364" i="2"/>
  <c r="D348" i="2"/>
  <c r="D332" i="2"/>
  <c r="D316" i="2"/>
  <c r="D360" i="2"/>
  <c r="D306" i="2"/>
  <c r="D302" i="2"/>
  <c r="D294" i="2"/>
  <c r="D286" i="2"/>
  <c r="D278" i="2"/>
  <c r="D344" i="2"/>
  <c r="D303" i="2"/>
  <c r="D295" i="2"/>
  <c r="D287" i="2"/>
  <c r="D279" i="2"/>
  <c r="D328" i="2"/>
  <c r="D298" i="2"/>
  <c r="D290" i="2"/>
  <c r="D282" i="2"/>
  <c r="D274" i="2"/>
  <c r="D275" i="2"/>
  <c r="D283" i="2"/>
  <c r="D299" i="2"/>
  <c r="D312" i="2"/>
  <c r="D291" i="2"/>
  <c r="D307" i="2"/>
  <c r="V8" i="2"/>
  <c r="N33" i="2"/>
  <c r="N38" i="2"/>
  <c r="N40" i="2"/>
  <c r="N50" i="2"/>
  <c r="N52" i="2"/>
  <c r="N53" i="2"/>
  <c r="R62" i="2"/>
  <c r="R63" i="2"/>
  <c r="R73" i="2"/>
  <c r="N94" i="2"/>
  <c r="R99" i="2"/>
  <c r="R100" i="2"/>
  <c r="N131" i="2"/>
  <c r="N170" i="2"/>
  <c r="R59" i="2"/>
  <c r="R120" i="2"/>
  <c r="N34" i="2"/>
  <c r="N35" i="2"/>
  <c r="N37" i="2"/>
  <c r="N39" i="2"/>
  <c r="N42" i="2"/>
  <c r="N51" i="2"/>
  <c r="R53" i="2"/>
  <c r="N61" i="2"/>
  <c r="N66" i="2"/>
  <c r="N79" i="2"/>
  <c r="R90" i="2"/>
  <c r="R103" i="2"/>
  <c r="R118" i="2"/>
  <c r="R163" i="2"/>
  <c r="R36" i="2"/>
  <c r="R96" i="2"/>
  <c r="N221" i="2"/>
  <c r="N222" i="2"/>
  <c r="N223" i="2"/>
  <c r="N210" i="2"/>
  <c r="N202" i="2"/>
  <c r="N194" i="2"/>
  <c r="N186" i="2"/>
  <c r="N178" i="2"/>
  <c r="N219" i="2"/>
  <c r="N217" i="2"/>
  <c r="N211" i="2"/>
  <c r="N203" i="2"/>
  <c r="N195" i="2"/>
  <c r="N187" i="2"/>
  <c r="N179" i="2"/>
  <c r="N212" i="2"/>
  <c r="N204" i="2"/>
  <c r="N196" i="2"/>
  <c r="N188" i="2"/>
  <c r="N180" i="2"/>
  <c r="N220" i="2"/>
  <c r="N213" i="2"/>
  <c r="N205" i="2"/>
  <c r="N197" i="2"/>
  <c r="N189" i="2"/>
  <c r="N181" i="2"/>
  <c r="N215" i="2"/>
  <c r="N207" i="2"/>
  <c r="N199" i="2"/>
  <c r="N191" i="2"/>
  <c r="N183" i="2"/>
  <c r="N175" i="2"/>
  <c r="N216" i="2"/>
  <c r="N208" i="2"/>
  <c r="N200" i="2"/>
  <c r="N192" i="2"/>
  <c r="N214" i="2"/>
  <c r="N169" i="2"/>
  <c r="N167" i="2"/>
  <c r="N150" i="2"/>
  <c r="N146" i="2"/>
  <c r="N129" i="2"/>
  <c r="N127" i="2"/>
  <c r="N123" i="2"/>
  <c r="N201" i="2"/>
  <c r="N176" i="2"/>
  <c r="N166" i="2"/>
  <c r="N145" i="2"/>
  <c r="N143" i="2"/>
  <c r="N126" i="2"/>
  <c r="N124" i="2"/>
  <c r="N122" i="2"/>
  <c r="N218" i="2"/>
  <c r="N190" i="2"/>
  <c r="N165" i="2"/>
  <c r="N163" i="2"/>
  <c r="N161" i="2"/>
  <c r="N158" i="2"/>
  <c r="N144" i="2"/>
  <c r="N142" i="2"/>
  <c r="N125" i="2"/>
  <c r="N121" i="2"/>
  <c r="N118" i="2"/>
  <c r="N209" i="2"/>
  <c r="N164" i="2"/>
  <c r="N162" i="2"/>
  <c r="N160" i="2"/>
  <c r="N159" i="2"/>
  <c r="N157" i="2"/>
  <c r="N141" i="2"/>
  <c r="N120" i="2"/>
  <c r="N119" i="2"/>
  <c r="N117" i="2"/>
  <c r="N107" i="2"/>
  <c r="N198" i="2"/>
  <c r="N184" i="2"/>
  <c r="N177" i="2"/>
  <c r="N174" i="2"/>
  <c r="N173" i="2"/>
  <c r="N156" i="2"/>
  <c r="N140" i="2"/>
  <c r="N138" i="2"/>
  <c r="N136" i="2"/>
  <c r="N133" i="2"/>
  <c r="N116" i="2"/>
  <c r="N108" i="2"/>
  <c r="N106" i="2"/>
  <c r="N172" i="2"/>
  <c r="N155" i="2"/>
  <c r="N153" i="2"/>
  <c r="N139" i="2"/>
  <c r="N137" i="2"/>
  <c r="N135" i="2"/>
  <c r="N134" i="2"/>
  <c r="N132" i="2"/>
  <c r="N193" i="2"/>
  <c r="N185" i="2"/>
  <c r="N130" i="2"/>
  <c r="N110" i="2"/>
  <c r="N103" i="2"/>
  <c r="N99" i="2"/>
  <c r="N97" i="2"/>
  <c r="N95" i="2"/>
  <c r="N93" i="2"/>
  <c r="N89" i="2"/>
  <c r="N62" i="2"/>
  <c r="N60" i="2"/>
  <c r="N59" i="2"/>
  <c r="N56" i="2"/>
  <c r="N171" i="2"/>
  <c r="N168" i="2"/>
  <c r="N113" i="2"/>
  <c r="N98" i="2"/>
  <c r="N88" i="2"/>
  <c r="N86" i="2"/>
  <c r="N84" i="2"/>
  <c r="N81" i="2"/>
  <c r="N58" i="2"/>
  <c r="N57" i="2"/>
  <c r="N55" i="2"/>
  <c r="N154" i="2"/>
  <c r="N151" i="2"/>
  <c r="N128" i="2"/>
  <c r="N112" i="2"/>
  <c r="N87" i="2"/>
  <c r="N85" i="2"/>
  <c r="N83" i="2"/>
  <c r="N82" i="2"/>
  <c r="N80" i="2"/>
  <c r="N54" i="2"/>
  <c r="N206" i="2"/>
  <c r="N109" i="2"/>
  <c r="N105" i="2"/>
  <c r="N77" i="2"/>
  <c r="N75" i="2"/>
  <c r="N71" i="2"/>
  <c r="N69" i="2"/>
  <c r="N67" i="2"/>
  <c r="N65" i="2"/>
  <c r="N49" i="2"/>
  <c r="N47" i="2"/>
  <c r="N45" i="2"/>
  <c r="N43" i="2"/>
  <c r="N101" i="2"/>
  <c r="N91" i="2"/>
  <c r="N74" i="2"/>
  <c r="N72" i="2"/>
  <c r="N70" i="2"/>
  <c r="N68" i="2"/>
  <c r="N64" i="2"/>
  <c r="N48" i="2"/>
  <c r="N36" i="2"/>
  <c r="R41" i="2"/>
  <c r="N78" i="2"/>
  <c r="R79" i="2"/>
  <c r="R89" i="2"/>
  <c r="R93" i="2"/>
  <c r="R94" i="2"/>
  <c r="N102" i="2"/>
  <c r="N147" i="2"/>
  <c r="R164" i="2"/>
  <c r="R210" i="2"/>
  <c r="R48" i="2"/>
  <c r="R95" i="2"/>
  <c r="R40" i="2"/>
  <c r="R51" i="2"/>
  <c r="R61" i="2"/>
  <c r="N92" i="2"/>
  <c r="N111" i="2"/>
  <c r="N114" i="2"/>
  <c r="N182" i="2"/>
  <c r="R33" i="2"/>
  <c r="R38" i="2"/>
  <c r="R42" i="2"/>
  <c r="N44" i="2"/>
  <c r="R56" i="2"/>
  <c r="R60" i="2"/>
  <c r="R97" i="2"/>
  <c r="R102" i="2"/>
  <c r="N148" i="2"/>
  <c r="R34" i="2"/>
  <c r="R35" i="2"/>
  <c r="R37" i="2"/>
  <c r="N46" i="2"/>
  <c r="N76" i="2"/>
  <c r="R92" i="2"/>
  <c r="N96" i="2"/>
  <c r="R141" i="2"/>
  <c r="N149" i="2"/>
  <c r="Q221" i="1"/>
  <c r="Q213" i="1"/>
  <c r="Q205" i="1"/>
  <c r="Q197" i="1"/>
  <c r="Q189" i="1"/>
  <c r="Q222" i="1"/>
  <c r="Q214" i="1"/>
  <c r="Q206" i="1"/>
  <c r="Q198" i="1"/>
  <c r="Q190" i="1"/>
  <c r="Q217" i="1"/>
  <c r="Q209" i="1"/>
  <c r="Q201" i="1"/>
  <c r="Q218" i="1"/>
  <c r="Q215" i="1"/>
  <c r="Q212" i="1"/>
  <c r="Q200" i="1"/>
  <c r="Q194" i="1"/>
  <c r="Q186" i="1"/>
  <c r="Q216" i="1"/>
  <c r="Q211" i="1"/>
  <c r="Q199" i="1"/>
  <c r="Q191" i="1"/>
  <c r="Q187" i="1"/>
  <c r="Q179" i="1"/>
  <c r="Q165" i="1"/>
  <c r="Q163" i="1"/>
  <c r="Q161" i="1"/>
  <c r="Q158" i="1"/>
  <c r="Q220" i="1"/>
  <c r="Q204" i="1"/>
  <c r="Q193" i="1"/>
  <c r="Q223" i="1"/>
  <c r="Q203" i="1"/>
  <c r="Q188" i="1"/>
  <c r="Q182" i="1"/>
  <c r="Q174" i="1"/>
  <c r="Q172" i="1"/>
  <c r="Q185" i="1"/>
  <c r="Q178" i="1"/>
  <c r="Q173" i="1"/>
  <c r="Q144" i="1"/>
  <c r="Q142" i="1"/>
  <c r="Q219" i="1"/>
  <c r="Q184" i="1"/>
  <c r="Q180" i="1"/>
  <c r="Q175" i="1"/>
  <c r="Q171" i="1"/>
  <c r="Q166" i="1"/>
  <c r="Q160" i="1"/>
  <c r="Q141" i="1"/>
  <c r="Q120" i="1"/>
  <c r="Q202" i="1"/>
  <c r="Q183" i="1"/>
  <c r="Q164" i="1"/>
  <c r="Q156" i="1"/>
  <c r="Q140" i="1"/>
  <c r="Q138" i="1"/>
  <c r="Q207" i="1"/>
  <c r="Q192" i="1"/>
  <c r="Q177" i="1"/>
  <c r="Q157" i="1"/>
  <c r="Q155" i="1"/>
  <c r="Q210" i="1"/>
  <c r="Q162" i="1"/>
  <c r="Q151" i="1"/>
  <c r="Q149" i="1"/>
  <c r="Q147" i="1"/>
  <c r="Q130" i="1"/>
  <c r="Q128" i="1"/>
  <c r="Q154" i="1"/>
  <c r="Q152" i="1"/>
  <c r="Q139" i="1"/>
  <c r="Q116" i="1"/>
  <c r="Q108" i="1"/>
  <c r="Q106" i="1"/>
  <c r="Q169" i="1"/>
  <c r="Q148" i="1"/>
  <c r="Q125" i="1"/>
  <c r="Q121" i="1"/>
  <c r="Q115" i="1"/>
  <c r="Q113" i="1"/>
  <c r="Q111" i="1"/>
  <c r="Q109" i="1"/>
  <c r="Q105" i="1"/>
  <c r="Q101" i="1"/>
  <c r="Q91" i="1"/>
  <c r="Q74" i="1"/>
  <c r="Q72" i="1"/>
  <c r="Q70" i="1"/>
  <c r="Q181" i="1"/>
  <c r="Q170" i="1"/>
  <c r="Q167" i="1"/>
  <c r="Q150" i="1"/>
  <c r="Q146" i="1"/>
  <c r="Q137" i="1"/>
  <c r="Q135" i="1"/>
  <c r="Q133" i="1"/>
  <c r="Q114" i="1"/>
  <c r="Q112" i="1"/>
  <c r="Q110" i="1"/>
  <c r="Q104" i="1"/>
  <c r="Q102" i="1"/>
  <c r="Q100" i="1"/>
  <c r="Q145" i="1"/>
  <c r="Q126" i="1"/>
  <c r="Q103" i="1"/>
  <c r="Q99" i="1"/>
  <c r="Q97" i="1"/>
  <c r="Q195" i="1"/>
  <c r="Q136" i="1"/>
  <c r="Q129" i="1"/>
  <c r="Q127" i="1"/>
  <c r="Q87" i="1"/>
  <c r="Q85" i="1"/>
  <c r="Q83" i="1"/>
  <c r="Q82" i="1"/>
  <c r="Q80" i="1"/>
  <c r="Q176" i="1"/>
  <c r="Q134" i="1"/>
  <c r="Q98" i="1"/>
  <c r="Q92" i="1"/>
  <c r="Q90" i="1"/>
  <c r="Q69" i="1"/>
  <c r="Q67" i="1"/>
  <c r="Q65" i="1"/>
  <c r="Q49" i="1"/>
  <c r="Q47" i="1"/>
  <c r="Q45" i="1"/>
  <c r="Q43" i="1"/>
  <c r="Q39" i="1"/>
  <c r="Q37" i="1"/>
  <c r="Q35" i="1"/>
  <c r="Q34" i="1"/>
  <c r="Q208" i="1"/>
  <c r="Q196" i="1"/>
  <c r="Q168" i="1"/>
  <c r="Q159" i="1"/>
  <c r="Q153" i="1"/>
  <c r="Q132" i="1"/>
  <c r="Q107" i="1"/>
  <c r="Q68" i="1"/>
  <c r="Q64" i="1"/>
  <c r="Q48" i="1"/>
  <c r="Q38" i="1"/>
  <c r="Q33" i="1"/>
  <c r="Q124" i="1"/>
  <c r="Q117" i="1"/>
  <c r="Q88" i="1"/>
  <c r="Q86" i="1"/>
  <c r="Q84" i="1"/>
  <c r="Q77" i="1"/>
  <c r="Q75" i="1"/>
  <c r="Q63" i="1"/>
  <c r="Q61" i="1"/>
  <c r="Q118" i="1"/>
  <c r="Q73" i="1"/>
  <c r="Q71" i="1"/>
  <c r="Q62" i="1"/>
  <c r="Q60" i="1"/>
  <c r="Q59" i="1"/>
  <c r="Q56" i="1"/>
  <c r="Q131" i="1"/>
  <c r="Q93" i="1"/>
  <c r="Q89" i="1"/>
  <c r="Q76" i="1"/>
  <c r="Q54" i="1"/>
  <c r="Q44" i="1"/>
  <c r="Q42" i="1"/>
  <c r="Q40" i="1"/>
  <c r="Q57" i="1"/>
  <c r="Q55" i="1"/>
  <c r="Q81" i="1"/>
  <c r="Q78" i="1"/>
  <c r="Q53" i="1"/>
  <c r="Q51" i="1"/>
  <c r="Q41" i="1"/>
  <c r="Q46" i="1"/>
  <c r="Q79" i="1"/>
  <c r="Q123" i="1"/>
  <c r="Q95" i="1"/>
  <c r="Q52" i="1"/>
  <c r="Q50" i="1"/>
  <c r="Q36" i="1"/>
  <c r="Q58" i="1"/>
  <c r="Q96" i="1"/>
  <c r="Q66" i="1"/>
  <c r="Q94" i="1"/>
  <c r="Q122" i="1"/>
  <c r="Q119" i="1"/>
  <c r="Q143" i="1"/>
  <c r="R222" i="1"/>
  <c r="R214" i="1"/>
  <c r="R206" i="1"/>
  <c r="R198" i="1"/>
  <c r="R190" i="1"/>
  <c r="R223" i="1"/>
  <c r="R215" i="1"/>
  <c r="R207" i="1"/>
  <c r="R199" i="1"/>
  <c r="R191" i="1"/>
  <c r="R218" i="1"/>
  <c r="R210" i="1"/>
  <c r="R202" i="1"/>
  <c r="R194" i="1"/>
  <c r="R219" i="1"/>
  <c r="R216" i="1"/>
  <c r="R211" i="1"/>
  <c r="R189" i="1"/>
  <c r="R187" i="1"/>
  <c r="R217" i="1"/>
  <c r="R205" i="1"/>
  <c r="R180" i="1"/>
  <c r="R164" i="1"/>
  <c r="R162" i="1"/>
  <c r="R160" i="1"/>
  <c r="R159" i="1"/>
  <c r="R157" i="1"/>
  <c r="R221" i="1"/>
  <c r="R209" i="1"/>
  <c r="R203" i="1"/>
  <c r="R188" i="1"/>
  <c r="R182" i="1"/>
  <c r="R208" i="1"/>
  <c r="R197" i="1"/>
  <c r="R183" i="1"/>
  <c r="R175" i="1"/>
  <c r="R171" i="1"/>
  <c r="R213" i="1"/>
  <c r="R186" i="1"/>
  <c r="R184" i="1"/>
  <c r="R166" i="1"/>
  <c r="R141" i="1"/>
  <c r="R204" i="1"/>
  <c r="R156" i="1"/>
  <c r="R140" i="1"/>
  <c r="R138" i="1"/>
  <c r="R136" i="1"/>
  <c r="R133" i="1"/>
  <c r="R192" i="1"/>
  <c r="R177" i="1"/>
  <c r="R161" i="1"/>
  <c r="R155" i="1"/>
  <c r="R153" i="1"/>
  <c r="R139" i="1"/>
  <c r="R137" i="1"/>
  <c r="R195" i="1"/>
  <c r="R169" i="1"/>
  <c r="R167" i="1"/>
  <c r="R220" i="1"/>
  <c r="R193" i="1"/>
  <c r="R181" i="1"/>
  <c r="R176" i="1"/>
  <c r="R170" i="1"/>
  <c r="R165" i="1"/>
  <c r="R150" i="1"/>
  <c r="R146" i="1"/>
  <c r="R129" i="1"/>
  <c r="R127" i="1"/>
  <c r="R123" i="1"/>
  <c r="R172" i="1"/>
  <c r="R163" i="1"/>
  <c r="R148" i="1"/>
  <c r="R130" i="1"/>
  <c r="R128" i="1"/>
  <c r="R125" i="1"/>
  <c r="R121" i="1"/>
  <c r="R115" i="1"/>
  <c r="R113" i="1"/>
  <c r="R111" i="1"/>
  <c r="R109" i="1"/>
  <c r="R105" i="1"/>
  <c r="R101" i="1"/>
  <c r="R151" i="1"/>
  <c r="R149" i="1"/>
  <c r="R147" i="1"/>
  <c r="R135" i="1"/>
  <c r="R114" i="1"/>
  <c r="R112" i="1"/>
  <c r="R110" i="1"/>
  <c r="R104" i="1"/>
  <c r="R102" i="1"/>
  <c r="R100" i="1"/>
  <c r="R96" i="1"/>
  <c r="R94" i="1"/>
  <c r="R92" i="1"/>
  <c r="R90" i="1"/>
  <c r="R73" i="1"/>
  <c r="R179" i="1"/>
  <c r="R145" i="1"/>
  <c r="R126" i="1"/>
  <c r="R103" i="1"/>
  <c r="R99" i="1"/>
  <c r="R201" i="1"/>
  <c r="R196" i="1"/>
  <c r="R158" i="1"/>
  <c r="R143" i="1"/>
  <c r="R131" i="1"/>
  <c r="R124" i="1"/>
  <c r="R122" i="1"/>
  <c r="R98" i="1"/>
  <c r="R168" i="1"/>
  <c r="R118" i="1"/>
  <c r="R79" i="1"/>
  <c r="R132" i="1"/>
  <c r="R116" i="1"/>
  <c r="R107" i="1"/>
  <c r="R68" i="1"/>
  <c r="R64" i="1"/>
  <c r="R48" i="1"/>
  <c r="R38" i="1"/>
  <c r="R33" i="1"/>
  <c r="R117" i="1"/>
  <c r="R88" i="1"/>
  <c r="R86" i="1"/>
  <c r="R84" i="1"/>
  <c r="R77" i="1"/>
  <c r="R75" i="1"/>
  <c r="R70" i="1"/>
  <c r="R63" i="1"/>
  <c r="R61" i="1"/>
  <c r="R185" i="1"/>
  <c r="R142" i="1"/>
  <c r="R82" i="1"/>
  <c r="R80" i="1"/>
  <c r="R71" i="1"/>
  <c r="R62" i="1"/>
  <c r="R60" i="1"/>
  <c r="R59" i="1"/>
  <c r="R56" i="1"/>
  <c r="R174" i="1"/>
  <c r="R108" i="1"/>
  <c r="R95" i="1"/>
  <c r="R91" i="1"/>
  <c r="R78" i="1"/>
  <c r="R58" i="1"/>
  <c r="R57" i="1"/>
  <c r="R55" i="1"/>
  <c r="R178" i="1"/>
  <c r="R119" i="1"/>
  <c r="R81" i="1"/>
  <c r="R200" i="1"/>
  <c r="R154" i="1"/>
  <c r="R134" i="1"/>
  <c r="R97" i="1"/>
  <c r="R53" i="1"/>
  <c r="R51" i="1"/>
  <c r="R41" i="1"/>
  <c r="R37" i="1"/>
  <c r="R35" i="1"/>
  <c r="R67" i="1"/>
  <c r="R89" i="1"/>
  <c r="R83" i="1"/>
  <c r="R54" i="1"/>
  <c r="R72" i="1"/>
  <c r="R52" i="1"/>
  <c r="R50" i="1"/>
  <c r="R46" i="1"/>
  <c r="R44" i="1"/>
  <c r="R42" i="1"/>
  <c r="R40" i="1"/>
  <c r="R36" i="1"/>
  <c r="R69" i="1"/>
  <c r="R152" i="1"/>
  <c r="R120" i="1"/>
  <c r="R49" i="1"/>
  <c r="R47" i="1"/>
  <c r="R45" i="1"/>
  <c r="R43" i="1"/>
  <c r="R39" i="1"/>
  <c r="R34" i="1"/>
  <c r="R85" i="1"/>
  <c r="R212" i="1"/>
  <c r="R74" i="1"/>
  <c r="R173" i="1"/>
  <c r="R144" i="1"/>
  <c r="R87" i="1"/>
  <c r="R76" i="1"/>
  <c r="R106" i="1"/>
  <c r="R65" i="1"/>
  <c r="R93" i="1"/>
  <c r="R66" i="1"/>
  <c r="O82" i="1"/>
  <c r="P87" i="1"/>
  <c r="O140" i="1"/>
  <c r="O71" i="1"/>
  <c r="O80" i="1"/>
  <c r="P85" i="1"/>
  <c r="P91" i="1"/>
  <c r="P60" i="1"/>
  <c r="D375" i="1"/>
  <c r="D37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D319" i="1"/>
  <c r="D37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74" i="1"/>
  <c r="D366" i="1"/>
  <c r="D358" i="1"/>
  <c r="D350" i="1"/>
  <c r="D342" i="1"/>
  <c r="D334" i="1"/>
  <c r="D326" i="1"/>
  <c r="D318" i="1"/>
  <c r="D306" i="1"/>
  <c r="D302" i="1"/>
  <c r="D370" i="1"/>
  <c r="D362" i="1"/>
  <c r="D354" i="1"/>
  <c r="D346" i="1"/>
  <c r="D338" i="1"/>
  <c r="D330" i="1"/>
  <c r="D322" i="1"/>
  <c r="D313" i="1"/>
  <c r="D328" i="1"/>
  <c r="D296" i="1"/>
  <c r="D295" i="1"/>
  <c r="D280" i="1"/>
  <c r="D279" i="1"/>
  <c r="D275" i="1"/>
  <c r="D368" i="1"/>
  <c r="D352" i="1"/>
  <c r="D320" i="1"/>
  <c r="D307" i="1"/>
  <c r="D298" i="1"/>
  <c r="D297" i="1"/>
  <c r="D282" i="1"/>
  <c r="D281" i="1"/>
  <c r="D364" i="1"/>
  <c r="D348" i="1"/>
  <c r="D340" i="1"/>
  <c r="D308" i="1"/>
  <c r="D303" i="1"/>
  <c r="D284" i="1"/>
  <c r="D283" i="1"/>
  <c r="D274" i="1"/>
  <c r="D332" i="1"/>
  <c r="D304" i="1"/>
  <c r="D299" i="1"/>
  <c r="D286" i="1"/>
  <c r="D285" i="1"/>
  <c r="D324" i="1"/>
  <c r="D300" i="1"/>
  <c r="D288" i="1"/>
  <c r="D287" i="1"/>
  <c r="D372" i="1"/>
  <c r="D305" i="1"/>
  <c r="D293" i="1"/>
  <c r="D336" i="1"/>
  <c r="D294" i="1"/>
  <c r="D291" i="1"/>
  <c r="D277" i="1"/>
  <c r="D292" i="1"/>
  <c r="D290" i="1"/>
  <c r="D301" i="1"/>
  <c r="D289" i="1"/>
  <c r="D278" i="1"/>
  <c r="D276" i="1"/>
  <c r="D360" i="1"/>
  <c r="D356" i="1"/>
  <c r="D344" i="1"/>
  <c r="P190" i="1"/>
  <c r="O219" i="1"/>
  <c r="O211" i="1"/>
  <c r="O203" i="1"/>
  <c r="O195" i="1"/>
  <c r="O220" i="1"/>
  <c r="O212" i="1"/>
  <c r="O204" i="1"/>
  <c r="O196" i="1"/>
  <c r="O188" i="1"/>
  <c r="O223" i="1"/>
  <c r="O215" i="1"/>
  <c r="O207" i="1"/>
  <c r="O199" i="1"/>
  <c r="O216" i="1"/>
  <c r="O213" i="1"/>
  <c r="O201" i="1"/>
  <c r="O192" i="1"/>
  <c r="O214" i="1"/>
  <c r="O206" i="1"/>
  <c r="O200" i="1"/>
  <c r="O189" i="1"/>
  <c r="O185" i="1"/>
  <c r="O177" i="1"/>
  <c r="O169" i="1"/>
  <c r="O167" i="1"/>
  <c r="O218" i="1"/>
  <c r="O191" i="1"/>
  <c r="O187" i="1"/>
  <c r="O221" i="1"/>
  <c r="O210" i="1"/>
  <c r="O198" i="1"/>
  <c r="O180" i="1"/>
  <c r="O164" i="1"/>
  <c r="O176" i="1"/>
  <c r="O170" i="1"/>
  <c r="O163" i="1"/>
  <c r="O150" i="1"/>
  <c r="O146" i="1"/>
  <c r="O217" i="1"/>
  <c r="O194" i="1"/>
  <c r="O186" i="1"/>
  <c r="O178" i="1"/>
  <c r="O173" i="1"/>
  <c r="O168" i="1"/>
  <c r="O159" i="1"/>
  <c r="O145" i="1"/>
  <c r="O143" i="1"/>
  <c r="O126" i="1"/>
  <c r="O124" i="1"/>
  <c r="O122" i="1"/>
  <c r="O209" i="1"/>
  <c r="O197" i="1"/>
  <c r="O166" i="1"/>
  <c r="O144" i="1"/>
  <c r="O142" i="1"/>
  <c r="O184" i="1"/>
  <c r="O175" i="1"/>
  <c r="O171" i="1"/>
  <c r="O160" i="1"/>
  <c r="O205" i="1"/>
  <c r="O182" i="1"/>
  <c r="O157" i="1"/>
  <c r="O155" i="1"/>
  <c r="O153" i="1"/>
  <c r="O139" i="1"/>
  <c r="O137" i="1"/>
  <c r="O135" i="1"/>
  <c r="O134" i="1"/>
  <c r="O132" i="1"/>
  <c r="O190" i="1"/>
  <c r="O174" i="1"/>
  <c r="O162" i="1"/>
  <c r="O156" i="1"/>
  <c r="O118" i="1"/>
  <c r="O222" i="1"/>
  <c r="O202" i="1"/>
  <c r="O193" i="1"/>
  <c r="O172" i="1"/>
  <c r="O154" i="1"/>
  <c r="O152" i="1"/>
  <c r="O138" i="1"/>
  <c r="O123" i="1"/>
  <c r="O120" i="1"/>
  <c r="O119" i="1"/>
  <c r="O117" i="1"/>
  <c r="O107" i="1"/>
  <c r="O78" i="1"/>
  <c r="O76" i="1"/>
  <c r="O148" i="1"/>
  <c r="O130" i="1"/>
  <c r="O128" i="1"/>
  <c r="O125" i="1"/>
  <c r="O121" i="1"/>
  <c r="O116" i="1"/>
  <c r="O108" i="1"/>
  <c r="O106" i="1"/>
  <c r="O183" i="1"/>
  <c r="O181" i="1"/>
  <c r="O179" i="1"/>
  <c r="O151" i="1"/>
  <c r="O149" i="1"/>
  <c r="O147" i="1"/>
  <c r="O115" i="1"/>
  <c r="O113" i="1"/>
  <c r="O111" i="1"/>
  <c r="O109" i="1"/>
  <c r="O105" i="1"/>
  <c r="O101" i="1"/>
  <c r="O141" i="1"/>
  <c r="O131" i="1"/>
  <c r="O103" i="1"/>
  <c r="O99" i="1"/>
  <c r="O97" i="1"/>
  <c r="O95" i="1"/>
  <c r="O93" i="1"/>
  <c r="O89" i="1"/>
  <c r="O165" i="1"/>
  <c r="O110" i="1"/>
  <c r="O100" i="1"/>
  <c r="O87" i="1"/>
  <c r="O85" i="1"/>
  <c r="O83" i="1"/>
  <c r="O74" i="1"/>
  <c r="O72" i="1"/>
  <c r="O53" i="1"/>
  <c r="O51" i="1"/>
  <c r="O41" i="1"/>
  <c r="O129" i="1"/>
  <c r="O98" i="1"/>
  <c r="O96" i="1"/>
  <c r="O94" i="1"/>
  <c r="O79" i="1"/>
  <c r="O66" i="1"/>
  <c r="O52" i="1"/>
  <c r="O50" i="1"/>
  <c r="O46" i="1"/>
  <c r="O44" i="1"/>
  <c r="O42" i="1"/>
  <c r="O40" i="1"/>
  <c r="O36" i="1"/>
  <c r="O208" i="1"/>
  <c r="O158" i="1"/>
  <c r="O92" i="1"/>
  <c r="O90" i="1"/>
  <c r="O69" i="1"/>
  <c r="O67" i="1"/>
  <c r="O65" i="1"/>
  <c r="O49" i="1"/>
  <c r="O47" i="1"/>
  <c r="O45" i="1"/>
  <c r="O43" i="1"/>
  <c r="O39" i="1"/>
  <c r="O37" i="1"/>
  <c r="O35" i="1"/>
  <c r="O34" i="1"/>
  <c r="O161" i="1"/>
  <c r="O127" i="1"/>
  <c r="O112" i="1"/>
  <c r="O102" i="1"/>
  <c r="O88" i="1"/>
  <c r="O86" i="1"/>
  <c r="O84" i="1"/>
  <c r="O77" i="1"/>
  <c r="O75" i="1"/>
  <c r="O70" i="1"/>
  <c r="O68" i="1"/>
  <c r="O64" i="1"/>
  <c r="O48" i="1"/>
  <c r="O38" i="1"/>
  <c r="O33" i="1"/>
  <c r="O136" i="1"/>
  <c r="O104" i="1"/>
  <c r="O91" i="1"/>
  <c r="O73" i="1"/>
  <c r="P93" i="1"/>
  <c r="P59" i="1"/>
  <c r="P41" i="1"/>
  <c r="P53" i="1"/>
  <c r="O54" i="1"/>
  <c r="P62" i="1"/>
  <c r="P72" i="1"/>
  <c r="O81" i="1"/>
  <c r="P136" i="1"/>
  <c r="P118" i="1"/>
  <c r="P182" i="1"/>
  <c r="O60" i="1"/>
  <c r="P54" i="1"/>
  <c r="O55" i="1"/>
  <c r="O57" i="1"/>
  <c r="O114" i="1"/>
  <c r="O133" i="1"/>
  <c r="P220" i="1"/>
  <c r="P212" i="1"/>
  <c r="P204" i="1"/>
  <c r="P196" i="1"/>
  <c r="P221" i="1"/>
  <c r="P213" i="1"/>
  <c r="P205" i="1"/>
  <c r="P197" i="1"/>
  <c r="P189" i="1"/>
  <c r="P216" i="1"/>
  <c r="P208" i="1"/>
  <c r="P200" i="1"/>
  <c r="P217" i="1"/>
  <c r="P214" i="1"/>
  <c r="P206" i="1"/>
  <c r="P195" i="1"/>
  <c r="P215" i="1"/>
  <c r="P194" i="1"/>
  <c r="P186" i="1"/>
  <c r="P178" i="1"/>
  <c r="P166" i="1"/>
  <c r="P219" i="1"/>
  <c r="P210" i="1"/>
  <c r="P198" i="1"/>
  <c r="P222" i="1"/>
  <c r="P209" i="1"/>
  <c r="P193" i="1"/>
  <c r="P181" i="1"/>
  <c r="P173" i="1"/>
  <c r="P201" i="1"/>
  <c r="P168" i="1"/>
  <c r="P159" i="1"/>
  <c r="P145" i="1"/>
  <c r="P143" i="1"/>
  <c r="P211" i="1"/>
  <c r="P199" i="1"/>
  <c r="P191" i="1"/>
  <c r="P187" i="1"/>
  <c r="P185" i="1"/>
  <c r="P144" i="1"/>
  <c r="P142" i="1"/>
  <c r="P125" i="1"/>
  <c r="P121" i="1"/>
  <c r="P223" i="1"/>
  <c r="P188" i="1"/>
  <c r="P184" i="1"/>
  <c r="P180" i="1"/>
  <c r="P175" i="1"/>
  <c r="P171" i="1"/>
  <c r="P160" i="1"/>
  <c r="P141" i="1"/>
  <c r="P202" i="1"/>
  <c r="P183" i="1"/>
  <c r="P164" i="1"/>
  <c r="P161" i="1"/>
  <c r="P156" i="1"/>
  <c r="P218" i="1"/>
  <c r="P179" i="1"/>
  <c r="P174" i="1"/>
  <c r="P172" i="1"/>
  <c r="P169" i="1"/>
  <c r="P167" i="1"/>
  <c r="P158" i="1"/>
  <c r="P154" i="1"/>
  <c r="P152" i="1"/>
  <c r="P148" i="1"/>
  <c r="P131" i="1"/>
  <c r="P207" i="1"/>
  <c r="P176" i="1"/>
  <c r="P153" i="1"/>
  <c r="P138" i="1"/>
  <c r="P134" i="1"/>
  <c r="P132" i="1"/>
  <c r="P123" i="1"/>
  <c r="P120" i="1"/>
  <c r="P119" i="1"/>
  <c r="P117" i="1"/>
  <c r="P107" i="1"/>
  <c r="P163" i="1"/>
  <c r="P157" i="1"/>
  <c r="P139" i="1"/>
  <c r="P130" i="1"/>
  <c r="P128" i="1"/>
  <c r="P116" i="1"/>
  <c r="P108" i="1"/>
  <c r="P106" i="1"/>
  <c r="P77" i="1"/>
  <c r="P75" i="1"/>
  <c r="P71" i="1"/>
  <c r="P151" i="1"/>
  <c r="P149" i="1"/>
  <c r="P147" i="1"/>
  <c r="P115" i="1"/>
  <c r="P113" i="1"/>
  <c r="P111" i="1"/>
  <c r="P109" i="1"/>
  <c r="P105" i="1"/>
  <c r="P101" i="1"/>
  <c r="P192" i="1"/>
  <c r="P177" i="1"/>
  <c r="P170" i="1"/>
  <c r="P150" i="1"/>
  <c r="P146" i="1"/>
  <c r="P137" i="1"/>
  <c r="P135" i="1"/>
  <c r="P133" i="1"/>
  <c r="P114" i="1"/>
  <c r="P112" i="1"/>
  <c r="P110" i="1"/>
  <c r="P104" i="1"/>
  <c r="P102" i="1"/>
  <c r="P100" i="1"/>
  <c r="P165" i="1"/>
  <c r="P124" i="1"/>
  <c r="P122" i="1"/>
  <c r="P98" i="1"/>
  <c r="P88" i="1"/>
  <c r="P86" i="1"/>
  <c r="P84" i="1"/>
  <c r="P81" i="1"/>
  <c r="P129" i="1"/>
  <c r="P99" i="1"/>
  <c r="P96" i="1"/>
  <c r="P94" i="1"/>
  <c r="P79" i="1"/>
  <c r="P66" i="1"/>
  <c r="P52" i="1"/>
  <c r="P50" i="1"/>
  <c r="P46" i="1"/>
  <c r="P44" i="1"/>
  <c r="P42" i="1"/>
  <c r="P40" i="1"/>
  <c r="P36" i="1"/>
  <c r="P126" i="1"/>
  <c r="P92" i="1"/>
  <c r="P90" i="1"/>
  <c r="P69" i="1"/>
  <c r="P67" i="1"/>
  <c r="P65" i="1"/>
  <c r="P49" i="1"/>
  <c r="P47" i="1"/>
  <c r="P45" i="1"/>
  <c r="P43" i="1"/>
  <c r="P39" i="1"/>
  <c r="P37" i="1"/>
  <c r="P35" i="1"/>
  <c r="P34" i="1"/>
  <c r="P162" i="1"/>
  <c r="P155" i="1"/>
  <c r="P127" i="1"/>
  <c r="P70" i="1"/>
  <c r="P68" i="1"/>
  <c r="P64" i="1"/>
  <c r="P48" i="1"/>
  <c r="P38" i="1"/>
  <c r="P33" i="1"/>
  <c r="P140" i="1"/>
  <c r="P82" i="1"/>
  <c r="P80" i="1"/>
  <c r="P63" i="1"/>
  <c r="P61" i="1"/>
  <c r="P203" i="1"/>
  <c r="P103" i="1"/>
  <c r="P95" i="1"/>
  <c r="P78" i="1"/>
  <c r="O59" i="1"/>
  <c r="P73" i="1"/>
  <c r="P76" i="1"/>
  <c r="P51" i="1"/>
  <c r="O61" i="1"/>
  <c r="P55" i="1"/>
  <c r="O56" i="1"/>
  <c r="P57" i="1"/>
  <c r="O58" i="1"/>
  <c r="O63" i="1"/>
  <c r="P83" i="1"/>
  <c r="P89" i="1"/>
  <c r="N80" i="1"/>
  <c r="N82" i="1"/>
  <c r="N122" i="1"/>
  <c r="N34" i="1"/>
  <c r="N35" i="1"/>
  <c r="N37" i="1"/>
  <c r="N39" i="1"/>
  <c r="N43" i="1"/>
  <c r="N45" i="1"/>
  <c r="N47" i="1"/>
  <c r="N49" i="1"/>
  <c r="N65" i="1"/>
  <c r="N67" i="1"/>
  <c r="N69" i="1"/>
  <c r="N218" i="1"/>
  <c r="N210" i="1"/>
  <c r="N202" i="1"/>
  <c r="N194" i="1"/>
  <c r="N219" i="1"/>
  <c r="N211" i="1"/>
  <c r="N203" i="1"/>
  <c r="N195" i="1"/>
  <c r="N222" i="1"/>
  <c r="N214" i="1"/>
  <c r="N206" i="1"/>
  <c r="N198" i="1"/>
  <c r="N223" i="1"/>
  <c r="N215" i="1"/>
  <c r="N207" i="1"/>
  <c r="N213" i="1"/>
  <c r="N212" i="1"/>
  <c r="N201" i="1"/>
  <c r="N192" i="1"/>
  <c r="N184" i="1"/>
  <c r="N176" i="1"/>
  <c r="N170" i="1"/>
  <c r="N168" i="1"/>
  <c r="N217" i="1"/>
  <c r="N205" i="1"/>
  <c r="N199" i="1"/>
  <c r="N186" i="1"/>
  <c r="N220" i="1"/>
  <c r="N204" i="1"/>
  <c r="N191" i="1"/>
  <c r="N187" i="1"/>
  <c r="N179" i="1"/>
  <c r="N165" i="1"/>
  <c r="N208" i="1"/>
  <c r="N196" i="1"/>
  <c r="N190" i="1"/>
  <c r="N181" i="1"/>
  <c r="N162" i="1"/>
  <c r="N151" i="1"/>
  <c r="N149" i="1"/>
  <c r="N147" i="1"/>
  <c r="N163" i="1"/>
  <c r="N150" i="1"/>
  <c r="N146" i="1"/>
  <c r="N129" i="1"/>
  <c r="N127" i="1"/>
  <c r="N123" i="1"/>
  <c r="N221" i="1"/>
  <c r="N185" i="1"/>
  <c r="N178" i="1"/>
  <c r="N173" i="1"/>
  <c r="N159" i="1"/>
  <c r="N145" i="1"/>
  <c r="N143" i="1"/>
  <c r="N209" i="1"/>
  <c r="N197" i="1"/>
  <c r="N188" i="1"/>
  <c r="N180" i="1"/>
  <c r="N166" i="1"/>
  <c r="N216" i="1"/>
  <c r="N200" i="1"/>
  <c r="N189" i="1"/>
  <c r="N183" i="1"/>
  <c r="N177" i="1"/>
  <c r="N161" i="1"/>
  <c r="N156" i="1"/>
  <c r="N140" i="1"/>
  <c r="N138" i="1"/>
  <c r="N136" i="1"/>
  <c r="N133" i="1"/>
  <c r="N155" i="1"/>
  <c r="N174" i="1"/>
  <c r="N153" i="1"/>
  <c r="N134" i="1"/>
  <c r="N132" i="1"/>
  <c r="N118" i="1"/>
  <c r="N79" i="1"/>
  <c r="N193" i="1"/>
  <c r="N172" i="1"/>
  <c r="N169" i="1"/>
  <c r="N160" i="1"/>
  <c r="N157" i="1"/>
  <c r="N154" i="1"/>
  <c r="N152" i="1"/>
  <c r="N139" i="1"/>
  <c r="N120" i="1"/>
  <c r="N119" i="1"/>
  <c r="N117" i="1"/>
  <c r="N107" i="1"/>
  <c r="N167" i="1"/>
  <c r="N148" i="1"/>
  <c r="N130" i="1"/>
  <c r="N128" i="1"/>
  <c r="N125" i="1"/>
  <c r="N121" i="1"/>
  <c r="N116" i="1"/>
  <c r="N108" i="1"/>
  <c r="N106" i="1"/>
  <c r="N158" i="1"/>
  <c r="N144" i="1"/>
  <c r="N142" i="1"/>
  <c r="N126" i="1"/>
  <c r="N114" i="1"/>
  <c r="N112" i="1"/>
  <c r="N110" i="1"/>
  <c r="N104" i="1"/>
  <c r="N102" i="1"/>
  <c r="N100" i="1"/>
  <c r="N96" i="1"/>
  <c r="N94" i="1"/>
  <c r="N92" i="1"/>
  <c r="N90" i="1"/>
  <c r="N73" i="1"/>
  <c r="N36" i="1"/>
  <c r="N40" i="1"/>
  <c r="N42" i="1"/>
  <c r="N44" i="1"/>
  <c r="N46" i="1"/>
  <c r="N50" i="1"/>
  <c r="N52" i="1"/>
  <c r="N66" i="1"/>
  <c r="N98" i="1"/>
  <c r="N135" i="1"/>
  <c r="N41" i="1"/>
  <c r="N51" i="1"/>
  <c r="N53" i="1"/>
  <c r="N72" i="1"/>
  <c r="N74" i="1"/>
  <c r="N83" i="1"/>
  <c r="N85" i="1"/>
  <c r="N87" i="1"/>
  <c r="N99" i="1"/>
  <c r="N101" i="1"/>
  <c r="N111" i="1"/>
  <c r="N171" i="1"/>
  <c r="N175" i="1"/>
  <c r="N54" i="1"/>
  <c r="N81" i="1"/>
  <c r="N97" i="1"/>
  <c r="N137" i="1"/>
  <c r="G8" i="5" l="1"/>
  <c r="I8" i="5" s="1"/>
  <c r="I9" i="5" s="1"/>
  <c r="I11" i="5" s="1"/>
  <c r="E8" i="5"/>
  <c r="G8" i="4"/>
  <c r="E8" i="4"/>
  <c r="AK31" i="4"/>
  <c r="AK29" i="4"/>
  <c r="G8" i="3"/>
  <c r="E8" i="3"/>
  <c r="E8" i="1"/>
  <c r="E9" i="1" s="1"/>
  <c r="E11" i="1" s="1"/>
  <c r="G8" i="1"/>
  <c r="M8" i="1" s="1"/>
  <c r="M9" i="1" s="1"/>
  <c r="M11" i="1" s="1"/>
  <c r="G8" i="2"/>
  <c r="E8" i="2"/>
  <c r="AJ30" i="2"/>
  <c r="AJ31" i="2" s="1"/>
  <c r="AJ29" i="2"/>
  <c r="M310" i="1" l="1"/>
  <c r="M315" i="1"/>
  <c r="M312" i="1"/>
  <c r="M311" i="1"/>
  <c r="M316" i="1"/>
  <c r="M317" i="1"/>
  <c r="M309" i="1"/>
  <c r="M314" i="1"/>
  <c r="E310" i="1"/>
  <c r="E315" i="1"/>
  <c r="E312" i="1"/>
  <c r="E317" i="1"/>
  <c r="E311" i="1"/>
  <c r="E316" i="1"/>
  <c r="E309" i="1"/>
  <c r="E314" i="1"/>
  <c r="K8" i="5"/>
  <c r="K9" i="5" s="1"/>
  <c r="K11" i="5" s="1"/>
  <c r="L8" i="5"/>
  <c r="L9" i="5" s="1"/>
  <c r="L11" i="5" s="1"/>
  <c r="H8" i="5"/>
  <c r="H9" i="5" s="1"/>
  <c r="H11" i="5" s="1"/>
  <c r="H368" i="5" s="1"/>
  <c r="G9" i="5"/>
  <c r="G11" i="5" s="1"/>
  <c r="J8" i="5"/>
  <c r="J9" i="5" s="1"/>
  <c r="J11" i="5" s="1"/>
  <c r="J369" i="5" s="1"/>
  <c r="M8" i="5"/>
  <c r="M9" i="5" s="1"/>
  <c r="M11" i="5" s="1"/>
  <c r="M362" i="5" s="1"/>
  <c r="G9" i="1"/>
  <c r="G11" i="1" s="1"/>
  <c r="G343" i="1" s="1"/>
  <c r="F8" i="1"/>
  <c r="F9" i="1" s="1"/>
  <c r="F11" i="1" s="1"/>
  <c r="F326" i="1" s="1"/>
  <c r="K8" i="1"/>
  <c r="K9" i="1" s="1"/>
  <c r="K11" i="1" s="1"/>
  <c r="H8" i="1"/>
  <c r="H9" i="1" s="1"/>
  <c r="H11" i="1" s="1"/>
  <c r="H349" i="1" s="1"/>
  <c r="I8" i="1"/>
  <c r="I9" i="1" s="1"/>
  <c r="I11" i="1" s="1"/>
  <c r="J8" i="1"/>
  <c r="J9" i="1" s="1"/>
  <c r="J11" i="1" s="1"/>
  <c r="D8" i="1"/>
  <c r="D9" i="1" s="1"/>
  <c r="D11" i="1" s="1"/>
  <c r="D209" i="1" s="1"/>
  <c r="L8" i="1"/>
  <c r="L9" i="1" s="1"/>
  <c r="L11" i="1" s="1"/>
  <c r="G30" i="1"/>
  <c r="E9" i="5"/>
  <c r="E11" i="5" s="1"/>
  <c r="E362" i="5" s="1"/>
  <c r="F8" i="5"/>
  <c r="F9" i="5" s="1"/>
  <c r="F11" i="5" s="1"/>
  <c r="F345" i="5" s="1"/>
  <c r="D8" i="5"/>
  <c r="D9" i="5" s="1"/>
  <c r="D11" i="5" s="1"/>
  <c r="D216" i="5" s="1"/>
  <c r="H372" i="5"/>
  <c r="H364" i="5"/>
  <c r="H360" i="5"/>
  <c r="H356" i="5"/>
  <c r="H352" i="5"/>
  <c r="H348" i="5"/>
  <c r="H344" i="5"/>
  <c r="H340" i="5"/>
  <c r="H336" i="5"/>
  <c r="H332" i="5"/>
  <c r="H328" i="5"/>
  <c r="H324" i="5"/>
  <c r="H320" i="5"/>
  <c r="H316" i="5"/>
  <c r="H312" i="5"/>
  <c r="H308" i="5"/>
  <c r="H374" i="5"/>
  <c r="H370" i="5"/>
  <c r="H366" i="5"/>
  <c r="H362" i="5"/>
  <c r="H358" i="5"/>
  <c r="H354" i="5"/>
  <c r="H350" i="5"/>
  <c r="H346" i="5"/>
  <c r="H342" i="5"/>
  <c r="H338" i="5"/>
  <c r="H334" i="5"/>
  <c r="H330" i="5"/>
  <c r="H326" i="5"/>
  <c r="H322" i="5"/>
  <c r="H318" i="5"/>
  <c r="H314" i="5"/>
  <c r="H310" i="5"/>
  <c r="H365" i="5"/>
  <c r="H347" i="5"/>
  <c r="H333" i="5"/>
  <c r="H315" i="5"/>
  <c r="H305" i="5"/>
  <c r="H301" i="5"/>
  <c r="H297" i="5"/>
  <c r="H293" i="5"/>
  <c r="H289" i="5"/>
  <c r="H285" i="5"/>
  <c r="H281" i="5"/>
  <c r="H277" i="5"/>
  <c r="H273" i="5"/>
  <c r="H269" i="5"/>
  <c r="H265" i="5"/>
  <c r="H261" i="5"/>
  <c r="H257" i="5"/>
  <c r="H375" i="5"/>
  <c r="H361" i="5"/>
  <c r="H343" i="5"/>
  <c r="H329" i="5"/>
  <c r="H311" i="5"/>
  <c r="H371" i="5"/>
  <c r="H357" i="5"/>
  <c r="H339" i="5"/>
  <c r="H325" i="5"/>
  <c r="H304" i="5"/>
  <c r="H300" i="5"/>
  <c r="H296" i="5"/>
  <c r="H292" i="5"/>
  <c r="H288" i="5"/>
  <c r="H284" i="5"/>
  <c r="H367" i="5"/>
  <c r="H353" i="5"/>
  <c r="H335" i="5"/>
  <c r="H321" i="5"/>
  <c r="H349" i="5"/>
  <c r="H331" i="5"/>
  <c r="H303" i="5"/>
  <c r="H295" i="5"/>
  <c r="H287" i="5"/>
  <c r="H274" i="5"/>
  <c r="H263" i="5"/>
  <c r="H253" i="5"/>
  <c r="H249" i="5"/>
  <c r="H245" i="5"/>
  <c r="H241" i="5"/>
  <c r="H237" i="5"/>
  <c r="H233" i="5"/>
  <c r="H229" i="5"/>
  <c r="H225" i="5"/>
  <c r="H359" i="5"/>
  <c r="H313" i="5"/>
  <c r="H272" i="5"/>
  <c r="H262" i="5"/>
  <c r="H363" i="5"/>
  <c r="H317" i="5"/>
  <c r="H307" i="5"/>
  <c r="H299" i="5"/>
  <c r="H291" i="5"/>
  <c r="H283" i="5"/>
  <c r="H279" i="5"/>
  <c r="H268" i="5"/>
  <c r="H258" i="5"/>
  <c r="H251" i="5"/>
  <c r="H247" i="5"/>
  <c r="H355" i="5"/>
  <c r="H351" i="5"/>
  <c r="H309" i="5"/>
  <c r="H298" i="5"/>
  <c r="H278" i="5"/>
  <c r="H259" i="5"/>
  <c r="H256" i="5"/>
  <c r="H248" i="5"/>
  <c r="H231" i="5"/>
  <c r="H220" i="5"/>
  <c r="H212" i="5"/>
  <c r="H204" i="5"/>
  <c r="H196" i="5"/>
  <c r="H188" i="5"/>
  <c r="H180" i="5"/>
  <c r="H345" i="5"/>
  <c r="H341" i="5"/>
  <c r="H290" i="5"/>
  <c r="H275" i="5"/>
  <c r="H244" i="5"/>
  <c r="H243" i="5"/>
  <c r="H242" i="5"/>
  <c r="H230" i="5"/>
  <c r="H221" i="5"/>
  <c r="H213" i="5"/>
  <c r="H205" i="5"/>
  <c r="H197" i="5"/>
  <c r="H189" i="5"/>
  <c r="H181" i="5"/>
  <c r="H337" i="5"/>
  <c r="H373" i="5"/>
  <c r="H369" i="5"/>
  <c r="H276" i="5"/>
  <c r="H227" i="5"/>
  <c r="H223" i="5"/>
  <c r="H215" i="5"/>
  <c r="H207" i="5"/>
  <c r="H199" i="5"/>
  <c r="H327" i="5"/>
  <c r="H323" i="5"/>
  <c r="H302" i="5"/>
  <c r="H270" i="5"/>
  <c r="H267" i="5"/>
  <c r="H254" i="5"/>
  <c r="H250" i="5"/>
  <c r="H226" i="5"/>
  <c r="H216" i="5"/>
  <c r="H208" i="5"/>
  <c r="H200" i="5"/>
  <c r="H192" i="5"/>
  <c r="H184" i="5"/>
  <c r="H264" i="5"/>
  <c r="H236" i="5"/>
  <c r="H217" i="5"/>
  <c r="H201" i="5"/>
  <c r="H177" i="5"/>
  <c r="H164" i="5"/>
  <c r="H162" i="5"/>
  <c r="H160" i="5"/>
  <c r="H159" i="5"/>
  <c r="H157" i="5"/>
  <c r="H141" i="5"/>
  <c r="H286" i="5"/>
  <c r="H255" i="5"/>
  <c r="H234" i="5"/>
  <c r="H218" i="5"/>
  <c r="H202" i="5"/>
  <c r="H183" i="5"/>
  <c r="H173" i="5"/>
  <c r="H156" i="5"/>
  <c r="H319" i="5"/>
  <c r="H294" i="5"/>
  <c r="H280" i="5"/>
  <c r="H246" i="5"/>
  <c r="H235" i="5"/>
  <c r="H224" i="5"/>
  <c r="H209" i="5"/>
  <c r="H193" i="5"/>
  <c r="H187" i="5"/>
  <c r="H174" i="5"/>
  <c r="H170" i="5"/>
  <c r="H168" i="5"/>
  <c r="H151" i="5"/>
  <c r="H149" i="5"/>
  <c r="H147" i="5"/>
  <c r="H260" i="5"/>
  <c r="H219" i="5"/>
  <c r="H214" i="5"/>
  <c r="H185" i="5"/>
  <c r="H195" i="5"/>
  <c r="H182" i="5"/>
  <c r="H239" i="5"/>
  <c r="H222" i="5"/>
  <c r="H210" i="5"/>
  <c r="H186" i="5"/>
  <c r="H176" i="5"/>
  <c r="H175" i="5"/>
  <c r="H148" i="5"/>
  <c r="H145" i="5"/>
  <c r="H142" i="5"/>
  <c r="H125" i="5"/>
  <c r="H121" i="5"/>
  <c r="H118" i="5"/>
  <c r="H79" i="5"/>
  <c r="H306" i="5"/>
  <c r="H282" i="5"/>
  <c r="H232" i="5"/>
  <c r="H203" i="5"/>
  <c r="H198" i="5"/>
  <c r="H190" i="5"/>
  <c r="H154" i="5"/>
  <c r="H120" i="5"/>
  <c r="H119" i="5"/>
  <c r="H117" i="5"/>
  <c r="H107" i="5"/>
  <c r="H238" i="5"/>
  <c r="H178" i="5"/>
  <c r="H172" i="5"/>
  <c r="H271" i="5"/>
  <c r="H206" i="5"/>
  <c r="H194" i="5"/>
  <c r="H191" i="5"/>
  <c r="H179" i="5"/>
  <c r="H266" i="5"/>
  <c r="H252" i="5"/>
  <c r="H228" i="5"/>
  <c r="H211" i="5"/>
  <c r="H144" i="5"/>
  <c r="H131" i="5"/>
  <c r="H114" i="5"/>
  <c r="H112" i="5"/>
  <c r="H110" i="5"/>
  <c r="H104" i="5"/>
  <c r="H102" i="5"/>
  <c r="H100" i="5"/>
  <c r="H96" i="5"/>
  <c r="H94" i="5"/>
  <c r="H92" i="5"/>
  <c r="H90" i="5"/>
  <c r="H73" i="5"/>
  <c r="H136" i="5"/>
  <c r="H135" i="5"/>
  <c r="H134" i="5"/>
  <c r="H127" i="5"/>
  <c r="H108" i="5"/>
  <c r="H101" i="5"/>
  <c r="H161" i="5"/>
  <c r="H155" i="5"/>
  <c r="H138" i="5"/>
  <c r="H137" i="5"/>
  <c r="H130" i="5"/>
  <c r="H124" i="5"/>
  <c r="H111" i="5"/>
  <c r="H140" i="5"/>
  <c r="H139" i="5"/>
  <c r="H123" i="5"/>
  <c r="H116" i="5"/>
  <c r="H86" i="5"/>
  <c r="H72" i="5"/>
  <c r="H64" i="5"/>
  <c r="H48" i="5"/>
  <c r="H38" i="5"/>
  <c r="H33" i="5"/>
  <c r="H163" i="5"/>
  <c r="H113" i="5"/>
  <c r="H91" i="5"/>
  <c r="H84" i="5"/>
  <c r="H77" i="5"/>
  <c r="H75" i="5"/>
  <c r="H70" i="5"/>
  <c r="H65" i="5"/>
  <c r="H63" i="5"/>
  <c r="H61" i="5"/>
  <c r="H165" i="5"/>
  <c r="H158" i="5"/>
  <c r="H129" i="5"/>
  <c r="H126" i="5"/>
  <c r="H106" i="5"/>
  <c r="H97" i="5"/>
  <c r="H95" i="5"/>
  <c r="H171" i="5"/>
  <c r="H166" i="5"/>
  <c r="H143" i="5"/>
  <c r="H128" i="5"/>
  <c r="H122" i="5"/>
  <c r="H115" i="5"/>
  <c r="H169" i="5"/>
  <c r="H152" i="5"/>
  <c r="H150" i="5"/>
  <c r="H133" i="5"/>
  <c r="H99" i="5"/>
  <c r="H78" i="5"/>
  <c r="H76" i="5"/>
  <c r="H69" i="5"/>
  <c r="H54" i="5"/>
  <c r="H153" i="5"/>
  <c r="H98" i="5"/>
  <c r="H45" i="5"/>
  <c r="H35" i="5"/>
  <c r="H240" i="5"/>
  <c r="H109" i="5"/>
  <c r="H105" i="5"/>
  <c r="H89" i="5"/>
  <c r="H44" i="5"/>
  <c r="H132" i="5"/>
  <c r="H103" i="5"/>
  <c r="H88" i="5"/>
  <c r="H81" i="5"/>
  <c r="H80" i="5"/>
  <c r="H60" i="5"/>
  <c r="H57" i="5"/>
  <c r="H50" i="5"/>
  <c r="H40" i="5"/>
  <c r="H93" i="5"/>
  <c r="H87" i="5"/>
  <c r="H83" i="5"/>
  <c r="H82" i="5"/>
  <c r="H56" i="5"/>
  <c r="H53" i="5"/>
  <c r="H47" i="5"/>
  <c r="H37" i="5"/>
  <c r="H34" i="5"/>
  <c r="H146" i="5"/>
  <c r="H85" i="5"/>
  <c r="H71" i="5"/>
  <c r="H59" i="5"/>
  <c r="H46" i="5"/>
  <c r="H36" i="5"/>
  <c r="H74" i="5"/>
  <c r="H43" i="5"/>
  <c r="H167" i="5"/>
  <c r="H67" i="5"/>
  <c r="H66" i="5"/>
  <c r="H62" i="5"/>
  <c r="H55" i="5"/>
  <c r="H52" i="5"/>
  <c r="H49" i="5"/>
  <c r="H42" i="5"/>
  <c r="H39" i="5"/>
  <c r="H68" i="5"/>
  <c r="H58" i="5"/>
  <c r="H41" i="5"/>
  <c r="H51" i="5"/>
  <c r="F337" i="5"/>
  <c r="F375" i="5"/>
  <c r="F327" i="5"/>
  <c r="F315" i="5"/>
  <c r="F290" i="5"/>
  <c r="F258" i="5"/>
  <c r="F301" i="5"/>
  <c r="F285" i="5"/>
  <c r="F255" i="5"/>
  <c r="F226" i="5"/>
  <c r="F288" i="5"/>
  <c r="F283" i="5"/>
  <c r="F350" i="5"/>
  <c r="F239" i="5"/>
  <c r="F287" i="5"/>
  <c r="F205" i="5"/>
  <c r="F206" i="5"/>
  <c r="F227" i="5"/>
  <c r="F216" i="5"/>
  <c r="F158" i="5"/>
  <c r="F132" i="5"/>
  <c r="F251" i="5"/>
  <c r="F149" i="5"/>
  <c r="F136" i="5"/>
  <c r="F173" i="5"/>
  <c r="F122" i="5"/>
  <c r="F253" i="5"/>
  <c r="F295" i="5"/>
  <c r="F108" i="5"/>
  <c r="F69" i="5"/>
  <c r="F131" i="5"/>
  <c r="F109" i="5"/>
  <c r="F231" i="5"/>
  <c r="F111" i="5"/>
  <c r="F40" i="5"/>
  <c r="F120" i="5"/>
  <c r="F47" i="5"/>
  <c r="F39" i="5"/>
  <c r="F159" i="5"/>
  <c r="F97" i="5"/>
  <c r="F62" i="5"/>
  <c r="F67" i="5"/>
  <c r="F51" i="5"/>
  <c r="F101" i="5"/>
  <c r="F38" i="5"/>
  <c r="F78" i="5"/>
  <c r="F83" i="5"/>
  <c r="F85" i="5"/>
  <c r="F55" i="5"/>
  <c r="I372" i="5"/>
  <c r="I368" i="5"/>
  <c r="I364" i="5"/>
  <c r="I360" i="5"/>
  <c r="I356" i="5"/>
  <c r="I352" i="5"/>
  <c r="I348" i="5"/>
  <c r="I344" i="5"/>
  <c r="I340" i="5"/>
  <c r="I336" i="5"/>
  <c r="I332" i="5"/>
  <c r="I328" i="5"/>
  <c r="I324" i="5"/>
  <c r="I320" i="5"/>
  <c r="I316" i="5"/>
  <c r="I312" i="5"/>
  <c r="I308" i="5"/>
  <c r="I375" i="5"/>
  <c r="I370" i="5"/>
  <c r="I361" i="5"/>
  <c r="I343" i="5"/>
  <c r="I338" i="5"/>
  <c r="I329" i="5"/>
  <c r="I311" i="5"/>
  <c r="I371" i="5"/>
  <c r="I366" i="5"/>
  <c r="I357" i="5"/>
  <c r="I339" i="5"/>
  <c r="I334" i="5"/>
  <c r="I325" i="5"/>
  <c r="I304" i="5"/>
  <c r="I300" i="5"/>
  <c r="I296" i="5"/>
  <c r="I292" i="5"/>
  <c r="I288" i="5"/>
  <c r="I284" i="5"/>
  <c r="I367" i="5"/>
  <c r="I362" i="5"/>
  <c r="I353" i="5"/>
  <c r="I335" i="5"/>
  <c r="I330" i="5"/>
  <c r="I321" i="5"/>
  <c r="I363" i="5"/>
  <c r="I358" i="5"/>
  <c r="I349" i="5"/>
  <c r="I331" i="5"/>
  <c r="I326" i="5"/>
  <c r="I317" i="5"/>
  <c r="I307" i="5"/>
  <c r="I303" i="5"/>
  <c r="I299" i="5"/>
  <c r="I295" i="5"/>
  <c r="I291" i="5"/>
  <c r="I287" i="5"/>
  <c r="I283" i="5"/>
  <c r="I359" i="5"/>
  <c r="I354" i="5"/>
  <c r="I313" i="5"/>
  <c r="I273" i="5"/>
  <c r="I272" i="5"/>
  <c r="I262" i="5"/>
  <c r="I341" i="5"/>
  <c r="I323" i="5"/>
  <c r="I318" i="5"/>
  <c r="I306" i="5"/>
  <c r="I298" i="5"/>
  <c r="I290" i="5"/>
  <c r="I282" i="5"/>
  <c r="I271" i="5"/>
  <c r="I261" i="5"/>
  <c r="I260" i="5"/>
  <c r="I252" i="5"/>
  <c r="I248" i="5"/>
  <c r="I244" i="5"/>
  <c r="I240" i="5"/>
  <c r="I236" i="5"/>
  <c r="I345" i="5"/>
  <c r="I327" i="5"/>
  <c r="I322" i="5"/>
  <c r="I278" i="5"/>
  <c r="I267" i="5"/>
  <c r="I257" i="5"/>
  <c r="I256" i="5"/>
  <c r="I347" i="5"/>
  <c r="I342" i="5"/>
  <c r="I293" i="5"/>
  <c r="I275" i="5"/>
  <c r="I243" i="5"/>
  <c r="I242" i="5"/>
  <c r="I241" i="5"/>
  <c r="I230" i="5"/>
  <c r="I221" i="5"/>
  <c r="I213" i="5"/>
  <c r="I205" i="5"/>
  <c r="I197" i="5"/>
  <c r="I189" i="5"/>
  <c r="I181" i="5"/>
  <c r="I173" i="5"/>
  <c r="I374" i="5"/>
  <c r="I337" i="5"/>
  <c r="I333" i="5"/>
  <c r="I285" i="5"/>
  <c r="I269" i="5"/>
  <c r="I266" i="5"/>
  <c r="I253" i="5"/>
  <c r="I229" i="5"/>
  <c r="I228" i="5"/>
  <c r="I222" i="5"/>
  <c r="I214" i="5"/>
  <c r="I206" i="5"/>
  <c r="I198" i="5"/>
  <c r="I190" i="5"/>
  <c r="I182" i="5"/>
  <c r="I373" i="5"/>
  <c r="I369" i="5"/>
  <c r="I365" i="5"/>
  <c r="I305" i="5"/>
  <c r="I302" i="5"/>
  <c r="I270" i="5"/>
  <c r="I254" i="5"/>
  <c r="I250" i="5"/>
  <c r="I245" i="5"/>
  <c r="I226" i="5"/>
  <c r="I216" i="5"/>
  <c r="I208" i="5"/>
  <c r="I200" i="5"/>
  <c r="I319" i="5"/>
  <c r="I315" i="5"/>
  <c r="I297" i="5"/>
  <c r="I294" i="5"/>
  <c r="I280" i="5"/>
  <c r="I264" i="5"/>
  <c r="I246" i="5"/>
  <c r="I235" i="5"/>
  <c r="I225" i="5"/>
  <c r="I224" i="5"/>
  <c r="I217" i="5"/>
  <c r="I209" i="5"/>
  <c r="I201" i="5"/>
  <c r="I193" i="5"/>
  <c r="I185" i="5"/>
  <c r="I351" i="5"/>
  <c r="I286" i="5"/>
  <c r="I258" i="5"/>
  <c r="I255" i="5"/>
  <c r="I234" i="5"/>
  <c r="I218" i="5"/>
  <c r="I202" i="5"/>
  <c r="I183" i="5"/>
  <c r="I156" i="5"/>
  <c r="I140" i="5"/>
  <c r="I138" i="5"/>
  <c r="I136" i="5"/>
  <c r="I133" i="5"/>
  <c r="I350" i="5"/>
  <c r="I314" i="5"/>
  <c r="I247" i="5"/>
  <c r="I238" i="5"/>
  <c r="I232" i="5"/>
  <c r="I219" i="5"/>
  <c r="I203" i="5"/>
  <c r="I179" i="5"/>
  <c r="I172" i="5"/>
  <c r="I155" i="5"/>
  <c r="I153" i="5"/>
  <c r="I289" i="5"/>
  <c r="I277" i="5"/>
  <c r="I251" i="5"/>
  <c r="I210" i="5"/>
  <c r="I194" i="5"/>
  <c r="I192" i="5"/>
  <c r="I186" i="5"/>
  <c r="I178" i="5"/>
  <c r="I169" i="5"/>
  <c r="I167" i="5"/>
  <c r="I150" i="5"/>
  <c r="I146" i="5"/>
  <c r="I346" i="5"/>
  <c r="I310" i="5"/>
  <c r="I301" i="5"/>
  <c r="I279" i="5"/>
  <c r="I274" i="5"/>
  <c r="I265" i="5"/>
  <c r="I233" i="5"/>
  <c r="I207" i="5"/>
  <c r="I195" i="5"/>
  <c r="I309" i="5"/>
  <c r="I239" i="5"/>
  <c r="I227" i="5"/>
  <c r="I212" i="5"/>
  <c r="I176" i="5"/>
  <c r="I268" i="5"/>
  <c r="I259" i="5"/>
  <c r="I164" i="5"/>
  <c r="I157" i="5"/>
  <c r="I154" i="5"/>
  <c r="I120" i="5"/>
  <c r="I119" i="5"/>
  <c r="I117" i="5"/>
  <c r="I107" i="5"/>
  <c r="I78" i="5"/>
  <c r="I76" i="5"/>
  <c r="I66" i="5"/>
  <c r="I263" i="5"/>
  <c r="I220" i="5"/>
  <c r="I215" i="5"/>
  <c r="I177" i="5"/>
  <c r="I166" i="5"/>
  <c r="I163" i="5"/>
  <c r="I151" i="5"/>
  <c r="I116" i="5"/>
  <c r="I108" i="5"/>
  <c r="I106" i="5"/>
  <c r="I281" i="5"/>
  <c r="I249" i="5"/>
  <c r="I196" i="5"/>
  <c r="I191" i="5"/>
  <c r="I187" i="5"/>
  <c r="I355" i="5"/>
  <c r="I276" i="5"/>
  <c r="I223" i="5"/>
  <c r="I211" i="5"/>
  <c r="I237" i="5"/>
  <c r="I231" i="5"/>
  <c r="I204" i="5"/>
  <c r="I199" i="5"/>
  <c r="I188" i="5"/>
  <c r="I184" i="5"/>
  <c r="I180" i="5"/>
  <c r="I171" i="5"/>
  <c r="I168" i="5"/>
  <c r="I165" i="5"/>
  <c r="I159" i="5"/>
  <c r="I152" i="5"/>
  <c r="I143" i="5"/>
  <c r="I130" i="5"/>
  <c r="I128" i="5"/>
  <c r="I103" i="5"/>
  <c r="I99" i="5"/>
  <c r="I97" i="5"/>
  <c r="I95" i="5"/>
  <c r="I93" i="5"/>
  <c r="I89" i="5"/>
  <c r="I161" i="5"/>
  <c r="I147" i="5"/>
  <c r="I137" i="5"/>
  <c r="I124" i="5"/>
  <c r="I111" i="5"/>
  <c r="I98" i="5"/>
  <c r="I174" i="5"/>
  <c r="I170" i="5"/>
  <c r="I139" i="5"/>
  <c r="I123" i="5"/>
  <c r="I114" i="5"/>
  <c r="I162" i="5"/>
  <c r="I148" i="5"/>
  <c r="I141" i="5"/>
  <c r="I113" i="5"/>
  <c r="I100" i="5"/>
  <c r="I91" i="5"/>
  <c r="I84" i="5"/>
  <c r="I77" i="5"/>
  <c r="I75" i="5"/>
  <c r="I70" i="5"/>
  <c r="I65" i="5"/>
  <c r="I63" i="5"/>
  <c r="I61" i="5"/>
  <c r="I158" i="5"/>
  <c r="I129" i="5"/>
  <c r="I126" i="5"/>
  <c r="I68" i="5"/>
  <c r="I62" i="5"/>
  <c r="I60" i="5"/>
  <c r="I59" i="5"/>
  <c r="I56" i="5"/>
  <c r="I149" i="5"/>
  <c r="I142" i="5"/>
  <c r="I122" i="5"/>
  <c r="I115" i="5"/>
  <c r="I118" i="5"/>
  <c r="I175" i="5"/>
  <c r="I132" i="5"/>
  <c r="I131" i="5"/>
  <c r="I109" i="5"/>
  <c r="I105" i="5"/>
  <c r="I102" i="5"/>
  <c r="I87" i="5"/>
  <c r="I73" i="5"/>
  <c r="I67" i="5"/>
  <c r="I53" i="5"/>
  <c r="I51" i="5"/>
  <c r="I41" i="5"/>
  <c r="I134" i="5"/>
  <c r="I96" i="5"/>
  <c r="I54" i="5"/>
  <c r="I44" i="5"/>
  <c r="I144" i="5"/>
  <c r="I121" i="5"/>
  <c r="I101" i="5"/>
  <c r="I90" i="5"/>
  <c r="I88" i="5"/>
  <c r="I81" i="5"/>
  <c r="I80" i="5"/>
  <c r="I64" i="5"/>
  <c r="I57" i="5"/>
  <c r="I50" i="5"/>
  <c r="I48" i="5"/>
  <c r="I40" i="5"/>
  <c r="I38" i="5"/>
  <c r="I160" i="5"/>
  <c r="I92" i="5"/>
  <c r="I86" i="5"/>
  <c r="I83" i="5"/>
  <c r="I82" i="5"/>
  <c r="I79" i="5"/>
  <c r="I47" i="5"/>
  <c r="I37" i="5"/>
  <c r="I34" i="5"/>
  <c r="I125" i="5"/>
  <c r="I94" i="5"/>
  <c r="I85" i="5"/>
  <c r="I71" i="5"/>
  <c r="I46" i="5"/>
  <c r="I36" i="5"/>
  <c r="I74" i="5"/>
  <c r="I69" i="5"/>
  <c r="I43" i="5"/>
  <c r="I127" i="5"/>
  <c r="I110" i="5"/>
  <c r="I104" i="5"/>
  <c r="I72" i="5"/>
  <c r="I55" i="5"/>
  <c r="I52" i="5"/>
  <c r="I49" i="5"/>
  <c r="I42" i="5"/>
  <c r="I39" i="5"/>
  <c r="I145" i="5"/>
  <c r="I135" i="5"/>
  <c r="I58" i="5"/>
  <c r="I33" i="5"/>
  <c r="I35" i="5"/>
  <c r="I45" i="5"/>
  <c r="I112" i="5"/>
  <c r="D192" i="5"/>
  <c r="D184" i="5"/>
  <c r="D209" i="5"/>
  <c r="D177" i="5"/>
  <c r="D219" i="5"/>
  <c r="D195" i="5"/>
  <c r="D196" i="5"/>
  <c r="D188" i="5"/>
  <c r="D174" i="5"/>
  <c r="D149" i="5"/>
  <c r="D147" i="5"/>
  <c r="D191" i="5"/>
  <c r="D150" i="5"/>
  <c r="D146" i="5"/>
  <c r="D183" i="5"/>
  <c r="D160" i="5"/>
  <c r="D159" i="5"/>
  <c r="D202" i="5"/>
  <c r="D171" i="5"/>
  <c r="D158" i="5"/>
  <c r="D131" i="5"/>
  <c r="D104" i="5"/>
  <c r="D102" i="5"/>
  <c r="D94" i="5"/>
  <c r="D222" i="5"/>
  <c r="D182" i="5"/>
  <c r="D138" i="5"/>
  <c r="D103" i="5"/>
  <c r="D99" i="5"/>
  <c r="D190" i="5"/>
  <c r="D218" i="5"/>
  <c r="D206" i="5"/>
  <c r="D166" i="5"/>
  <c r="D121" i="5"/>
  <c r="D118" i="5"/>
  <c r="D133" i="5"/>
  <c r="D153" i="5"/>
  <c r="D144" i="5"/>
  <c r="D127" i="5"/>
  <c r="D87" i="5"/>
  <c r="D54" i="5"/>
  <c r="D124" i="5"/>
  <c r="D83" i="5"/>
  <c r="D81" i="5"/>
  <c r="D51" i="5"/>
  <c r="D139" i="5"/>
  <c r="D123" i="5"/>
  <c r="D107" i="5"/>
  <c r="D116" i="5"/>
  <c r="D194" i="5"/>
  <c r="D126" i="5"/>
  <c r="D84" i="5"/>
  <c r="D77" i="5"/>
  <c r="D64" i="5"/>
  <c r="D95" i="5"/>
  <c r="D52" i="5"/>
  <c r="D39" i="5"/>
  <c r="D55" i="5"/>
  <c r="D143" i="5"/>
  <c r="D58" i="5"/>
  <c r="D88" i="5"/>
  <c r="D44" i="5"/>
  <c r="D78" i="5"/>
  <c r="D97" i="5"/>
  <c r="D93" i="5"/>
  <c r="D60" i="5"/>
  <c r="D34" i="5"/>
  <c r="D74" i="5"/>
  <c r="D56" i="5"/>
  <c r="D43" i="5"/>
  <c r="D72" i="5"/>
  <c r="D257" i="5"/>
  <c r="D265" i="5"/>
  <c r="D270" i="5"/>
  <c r="D264" i="5"/>
  <c r="D252" i="5"/>
  <c r="D271" i="5"/>
  <c r="D251" i="5"/>
  <c r="D238" i="5"/>
  <c r="D250" i="5"/>
  <c r="D233" i="5"/>
  <c r="D267" i="5"/>
  <c r="D247" i="5"/>
  <c r="D273" i="5"/>
  <c r="D237" i="5"/>
  <c r="D272" i="5"/>
  <c r="D269" i="5"/>
  <c r="D246" i="5"/>
  <c r="D263" i="5"/>
  <c r="D243" i="5"/>
  <c r="D266" i="5"/>
  <c r="D262" i="5"/>
  <c r="D258" i="5"/>
  <c r="D236" i="5"/>
  <c r="D248" i="5"/>
  <c r="D230" i="5"/>
  <c r="D259" i="5"/>
  <c r="D239" i="5"/>
  <c r="D256" i="5"/>
  <c r="D253" i="5"/>
  <c r="D225" i="5"/>
  <c r="D234" i="5"/>
  <c r="D242" i="5"/>
  <c r="D260" i="5"/>
  <c r="D226" i="5"/>
  <c r="D255" i="5"/>
  <c r="D235" i="5"/>
  <c r="D249" i="5"/>
  <c r="D224" i="5"/>
  <c r="D241" i="5"/>
  <c r="D229" i="5"/>
  <c r="D254" i="5"/>
  <c r="D231" i="5"/>
  <c r="D245" i="5"/>
  <c r="D240" i="5"/>
  <c r="D244" i="5"/>
  <c r="D261" i="5"/>
  <c r="D268" i="5"/>
  <c r="D227" i="5"/>
  <c r="D232" i="5"/>
  <c r="D228" i="5"/>
  <c r="G373" i="5"/>
  <c r="G369" i="5"/>
  <c r="G365" i="5"/>
  <c r="G361" i="5"/>
  <c r="G357" i="5"/>
  <c r="G353" i="5"/>
  <c r="G349" i="5"/>
  <c r="G345" i="5"/>
  <c r="G341" i="5"/>
  <c r="G337" i="5"/>
  <c r="G333" i="5"/>
  <c r="G329" i="5"/>
  <c r="G325" i="5"/>
  <c r="G321" i="5"/>
  <c r="G317" i="5"/>
  <c r="G313" i="5"/>
  <c r="G309" i="5"/>
  <c r="G374" i="5"/>
  <c r="G356" i="5"/>
  <c r="G351" i="5"/>
  <c r="G342" i="5"/>
  <c r="G324" i="5"/>
  <c r="G319" i="5"/>
  <c r="G310" i="5"/>
  <c r="G370" i="5"/>
  <c r="G352" i="5"/>
  <c r="G347" i="5"/>
  <c r="G338" i="5"/>
  <c r="G320" i="5"/>
  <c r="G315" i="5"/>
  <c r="G305" i="5"/>
  <c r="G301" i="5"/>
  <c r="G297" i="5"/>
  <c r="G293" i="5"/>
  <c r="G289" i="5"/>
  <c r="G285" i="5"/>
  <c r="G375" i="5"/>
  <c r="G366" i="5"/>
  <c r="G348" i="5"/>
  <c r="G343" i="5"/>
  <c r="G334" i="5"/>
  <c r="G316" i="5"/>
  <c r="G311" i="5"/>
  <c r="G371" i="5"/>
  <c r="G362" i="5"/>
  <c r="G344" i="5"/>
  <c r="G339" i="5"/>
  <c r="G330" i="5"/>
  <c r="G312" i="5"/>
  <c r="G304" i="5"/>
  <c r="G300" i="5"/>
  <c r="G296" i="5"/>
  <c r="G292" i="5"/>
  <c r="G288" i="5"/>
  <c r="G284" i="5"/>
  <c r="G372" i="5"/>
  <c r="G367" i="5"/>
  <c r="G326" i="5"/>
  <c r="G308" i="5"/>
  <c r="G275" i="5"/>
  <c r="G264" i="5"/>
  <c r="G254" i="5"/>
  <c r="G354" i="5"/>
  <c r="G336" i="5"/>
  <c r="G331" i="5"/>
  <c r="G303" i="5"/>
  <c r="G295" i="5"/>
  <c r="G287" i="5"/>
  <c r="G274" i="5"/>
  <c r="G273" i="5"/>
  <c r="G263" i="5"/>
  <c r="G253" i="5"/>
  <c r="G249" i="5"/>
  <c r="G245" i="5"/>
  <c r="G241" i="5"/>
  <c r="G237" i="5"/>
  <c r="G358" i="5"/>
  <c r="G340" i="5"/>
  <c r="G335" i="5"/>
  <c r="G280" i="5"/>
  <c r="G270" i="5"/>
  <c r="G269" i="5"/>
  <c r="G259" i="5"/>
  <c r="G363" i="5"/>
  <c r="G359" i="5"/>
  <c r="G350" i="5"/>
  <c r="G346" i="5"/>
  <c r="G306" i="5"/>
  <c r="G281" i="5"/>
  <c r="G265" i="5"/>
  <c r="G262" i="5"/>
  <c r="G252" i="5"/>
  <c r="G240" i="5"/>
  <c r="G239" i="5"/>
  <c r="G238" i="5"/>
  <c r="G232" i="5"/>
  <c r="G219" i="5"/>
  <c r="G211" i="5"/>
  <c r="G203" i="5"/>
  <c r="G195" i="5"/>
  <c r="G187" i="5"/>
  <c r="G179" i="5"/>
  <c r="G298" i="5"/>
  <c r="G278" i="5"/>
  <c r="G272" i="5"/>
  <c r="G256" i="5"/>
  <c r="G248" i="5"/>
  <c r="G231" i="5"/>
  <c r="G220" i="5"/>
  <c r="G212" i="5"/>
  <c r="G204" i="5"/>
  <c r="G196" i="5"/>
  <c r="G188" i="5"/>
  <c r="G180" i="5"/>
  <c r="G332" i="5"/>
  <c r="G328" i="5"/>
  <c r="G282" i="5"/>
  <c r="G279" i="5"/>
  <c r="G266" i="5"/>
  <c r="G260" i="5"/>
  <c r="G257" i="5"/>
  <c r="G228" i="5"/>
  <c r="G222" i="5"/>
  <c r="G214" i="5"/>
  <c r="G206" i="5"/>
  <c r="G198" i="5"/>
  <c r="G368" i="5"/>
  <c r="G364" i="5"/>
  <c r="G307" i="5"/>
  <c r="G276" i="5"/>
  <c r="G227" i="5"/>
  <c r="G223" i="5"/>
  <c r="G215" i="5"/>
  <c r="G207" i="5"/>
  <c r="G199" i="5"/>
  <c r="G191" i="5"/>
  <c r="G183" i="5"/>
  <c r="G302" i="5"/>
  <c r="G267" i="5"/>
  <c r="G261" i="5"/>
  <c r="G250" i="5"/>
  <c r="G225" i="5"/>
  <c r="G216" i="5"/>
  <c r="G200" i="5"/>
  <c r="G190" i="5"/>
  <c r="G184" i="5"/>
  <c r="G175" i="5"/>
  <c r="G165" i="5"/>
  <c r="G163" i="5"/>
  <c r="G161" i="5"/>
  <c r="G158" i="5"/>
  <c r="G144" i="5"/>
  <c r="G142" i="5"/>
  <c r="G323" i="5"/>
  <c r="G291" i="5"/>
  <c r="G258" i="5"/>
  <c r="G236" i="5"/>
  <c r="G217" i="5"/>
  <c r="G201" i="5"/>
  <c r="G189" i="5"/>
  <c r="G177" i="5"/>
  <c r="G164" i="5"/>
  <c r="G162" i="5"/>
  <c r="G160" i="5"/>
  <c r="G159" i="5"/>
  <c r="G157" i="5"/>
  <c r="G141" i="5"/>
  <c r="G360" i="5"/>
  <c r="G299" i="5"/>
  <c r="G226" i="5"/>
  <c r="G208" i="5"/>
  <c r="G181" i="5"/>
  <c r="G176" i="5"/>
  <c r="G171" i="5"/>
  <c r="G154" i="5"/>
  <c r="G152" i="5"/>
  <c r="G148" i="5"/>
  <c r="G251" i="5"/>
  <c r="G247" i="5"/>
  <c r="G202" i="5"/>
  <c r="G197" i="5"/>
  <c r="G322" i="5"/>
  <c r="G255" i="5"/>
  <c r="G243" i="5"/>
  <c r="G233" i="5"/>
  <c r="G230" i="5"/>
  <c r="G224" i="5"/>
  <c r="G185" i="5"/>
  <c r="G283" i="5"/>
  <c r="G246" i="5"/>
  <c r="G205" i="5"/>
  <c r="G193" i="5"/>
  <c r="G182" i="5"/>
  <c r="G174" i="5"/>
  <c r="G173" i="5"/>
  <c r="G170" i="5"/>
  <c r="G167" i="5"/>
  <c r="G134" i="5"/>
  <c r="G132" i="5"/>
  <c r="G126" i="5"/>
  <c r="G124" i="5"/>
  <c r="G122" i="5"/>
  <c r="G87" i="5"/>
  <c r="G85" i="5"/>
  <c r="G83" i="5"/>
  <c r="G82" i="5"/>
  <c r="G80" i="5"/>
  <c r="G318" i="5"/>
  <c r="G290" i="5"/>
  <c r="G277" i="5"/>
  <c r="G268" i="5"/>
  <c r="G242" i="5"/>
  <c r="G235" i="5"/>
  <c r="G210" i="5"/>
  <c r="G186" i="5"/>
  <c r="G145" i="5"/>
  <c r="G125" i="5"/>
  <c r="G121" i="5"/>
  <c r="G118" i="5"/>
  <c r="G229" i="5"/>
  <c r="G218" i="5"/>
  <c r="G213" i="5"/>
  <c r="G178" i="5"/>
  <c r="G355" i="5"/>
  <c r="G314" i="5"/>
  <c r="G271" i="5"/>
  <c r="G244" i="5"/>
  <c r="G234" i="5"/>
  <c r="G194" i="5"/>
  <c r="G169" i="5"/>
  <c r="G139" i="5"/>
  <c r="G137" i="5"/>
  <c r="G135" i="5"/>
  <c r="G115" i="5"/>
  <c r="G113" i="5"/>
  <c r="G111" i="5"/>
  <c r="G109" i="5"/>
  <c r="G105" i="5"/>
  <c r="G101" i="5"/>
  <c r="G91" i="5"/>
  <c r="G74" i="5"/>
  <c r="G72" i="5"/>
  <c r="G70" i="5"/>
  <c r="G68" i="5"/>
  <c r="G172" i="5"/>
  <c r="G153" i="5"/>
  <c r="G146" i="5"/>
  <c r="G117" i="5"/>
  <c r="G112" i="5"/>
  <c r="G96" i="5"/>
  <c r="G94" i="5"/>
  <c r="G327" i="5"/>
  <c r="G147" i="5"/>
  <c r="G136" i="5"/>
  <c r="G127" i="5"/>
  <c r="G168" i="5"/>
  <c r="G155" i="5"/>
  <c r="G138" i="5"/>
  <c r="G130" i="5"/>
  <c r="G120" i="5"/>
  <c r="G114" i="5"/>
  <c r="G107" i="5"/>
  <c r="G104" i="5"/>
  <c r="G98" i="5"/>
  <c r="G88" i="5"/>
  <c r="G79" i="5"/>
  <c r="G49" i="5"/>
  <c r="G47" i="5"/>
  <c r="G45" i="5"/>
  <c r="G43" i="5"/>
  <c r="G39" i="5"/>
  <c r="G37" i="5"/>
  <c r="G35" i="5"/>
  <c r="G34" i="5"/>
  <c r="G156" i="5"/>
  <c r="G140" i="5"/>
  <c r="G123" i="5"/>
  <c r="G116" i="5"/>
  <c r="G100" i="5"/>
  <c r="G86" i="5"/>
  <c r="G64" i="5"/>
  <c r="G48" i="5"/>
  <c r="G38" i="5"/>
  <c r="G33" i="5"/>
  <c r="G294" i="5"/>
  <c r="G119" i="5"/>
  <c r="G286" i="5"/>
  <c r="G209" i="5"/>
  <c r="G149" i="5"/>
  <c r="G129" i="5"/>
  <c r="G221" i="5"/>
  <c r="G166" i="5"/>
  <c r="G143" i="5"/>
  <c r="G128" i="5"/>
  <c r="G110" i="5"/>
  <c r="G103" i="5"/>
  <c r="G71" i="5"/>
  <c r="G58" i="5"/>
  <c r="G57" i="5"/>
  <c r="G55" i="5"/>
  <c r="G150" i="5"/>
  <c r="G65" i="5"/>
  <c r="G61" i="5"/>
  <c r="G51" i="5"/>
  <c r="G41" i="5"/>
  <c r="G133" i="5"/>
  <c r="G54" i="5"/>
  <c r="G90" i="5"/>
  <c r="G89" i="5"/>
  <c r="G78" i="5"/>
  <c r="G44" i="5"/>
  <c r="G99" i="5"/>
  <c r="G92" i="5"/>
  <c r="G84" i="5"/>
  <c r="G81" i="5"/>
  <c r="G76" i="5"/>
  <c r="G60" i="5"/>
  <c r="G50" i="5"/>
  <c r="G40" i="5"/>
  <c r="G192" i="5"/>
  <c r="G131" i="5"/>
  <c r="G106" i="5"/>
  <c r="G97" i="5"/>
  <c r="G93" i="5"/>
  <c r="G77" i="5"/>
  <c r="G75" i="5"/>
  <c r="G63" i="5"/>
  <c r="G56" i="5"/>
  <c r="G53" i="5"/>
  <c r="G151" i="5"/>
  <c r="G108" i="5"/>
  <c r="G69" i="5"/>
  <c r="G59" i="5"/>
  <c r="G46" i="5"/>
  <c r="G36" i="5"/>
  <c r="G102" i="5"/>
  <c r="G73" i="5"/>
  <c r="G95" i="5"/>
  <c r="G67" i="5"/>
  <c r="G62" i="5"/>
  <c r="G42" i="5"/>
  <c r="G66" i="5"/>
  <c r="G52" i="5"/>
  <c r="M366" i="5"/>
  <c r="M346" i="5"/>
  <c r="M334" i="5"/>
  <c r="M314" i="5"/>
  <c r="M349" i="5"/>
  <c r="M372" i="5"/>
  <c r="M340" i="5"/>
  <c r="M302" i="5"/>
  <c r="M290" i="5"/>
  <c r="M359" i="5"/>
  <c r="M327" i="5"/>
  <c r="M337" i="5"/>
  <c r="M305" i="5"/>
  <c r="M285" i="5"/>
  <c r="M328" i="5"/>
  <c r="M361" i="5"/>
  <c r="M304" i="5"/>
  <c r="M266" i="5"/>
  <c r="M246" i="5"/>
  <c r="M319" i="5"/>
  <c r="M262" i="5"/>
  <c r="M300" i="5"/>
  <c r="M254" i="5"/>
  <c r="M201" i="5"/>
  <c r="M177" i="5"/>
  <c r="M295" i="5"/>
  <c r="M234" i="5"/>
  <c r="M194" i="5"/>
  <c r="M352" i="5"/>
  <c r="M274" i="5"/>
  <c r="M251" i="5"/>
  <c r="M196" i="5"/>
  <c r="M299" i="5"/>
  <c r="M241" i="5"/>
  <c r="M231" i="5"/>
  <c r="M197" i="5"/>
  <c r="M325" i="5"/>
  <c r="M187" i="5"/>
  <c r="M169" i="5"/>
  <c r="M272" i="5"/>
  <c r="M223" i="5"/>
  <c r="M248" i="5"/>
  <c r="M198" i="5"/>
  <c r="M136" i="5"/>
  <c r="M269" i="5"/>
  <c r="M283" i="5"/>
  <c r="M215" i="5"/>
  <c r="M203" i="5"/>
  <c r="M147" i="5"/>
  <c r="M103" i="5"/>
  <c r="M95" i="5"/>
  <c r="M191" i="5"/>
  <c r="M159" i="5"/>
  <c r="M211" i="5"/>
  <c r="M171" i="5"/>
  <c r="M192" i="5"/>
  <c r="M287" i="5"/>
  <c r="M119" i="5"/>
  <c r="M78" i="5"/>
  <c r="M148" i="5"/>
  <c r="M113" i="5"/>
  <c r="M157" i="5"/>
  <c r="M118" i="5"/>
  <c r="M41" i="5"/>
  <c r="M110" i="5"/>
  <c r="M50" i="5"/>
  <c r="M42" i="5"/>
  <c r="M125" i="5"/>
  <c r="M105" i="5"/>
  <c r="M175" i="5"/>
  <c r="M112" i="5"/>
  <c r="M151" i="5"/>
  <c r="M86" i="5"/>
  <c r="M61" i="5"/>
  <c r="M92" i="5"/>
  <c r="M85" i="5"/>
  <c r="M75" i="5"/>
  <c r="M71" i="5"/>
  <c r="M137" i="5"/>
  <c r="M62" i="5"/>
  <c r="M155" i="5"/>
  <c r="M35" i="5"/>
  <c r="M65" i="5"/>
  <c r="M47" i="5"/>
  <c r="M57" i="5"/>
  <c r="L374" i="5"/>
  <c r="L370" i="5"/>
  <c r="L366" i="5"/>
  <c r="L362" i="5"/>
  <c r="L358" i="5"/>
  <c r="L354" i="5"/>
  <c r="L350" i="5"/>
  <c r="L346" i="5"/>
  <c r="L342" i="5"/>
  <c r="L338" i="5"/>
  <c r="L334" i="5"/>
  <c r="L330" i="5"/>
  <c r="L326" i="5"/>
  <c r="L322" i="5"/>
  <c r="L318" i="5"/>
  <c r="L314" i="5"/>
  <c r="L310" i="5"/>
  <c r="L372" i="5"/>
  <c r="L368" i="5"/>
  <c r="L364" i="5"/>
  <c r="L360" i="5"/>
  <c r="L356" i="5"/>
  <c r="L352" i="5"/>
  <c r="L348" i="5"/>
  <c r="L344" i="5"/>
  <c r="L340" i="5"/>
  <c r="L336" i="5"/>
  <c r="L332" i="5"/>
  <c r="L328" i="5"/>
  <c r="L324" i="5"/>
  <c r="L320" i="5"/>
  <c r="L316" i="5"/>
  <c r="L312" i="5"/>
  <c r="L308" i="5"/>
  <c r="L371" i="5"/>
  <c r="L353" i="5"/>
  <c r="L339" i="5"/>
  <c r="L321" i="5"/>
  <c r="L307" i="5"/>
  <c r="L303" i="5"/>
  <c r="L299" i="5"/>
  <c r="L295" i="5"/>
  <c r="L291" i="5"/>
  <c r="L287" i="5"/>
  <c r="L283" i="5"/>
  <c r="L279" i="5"/>
  <c r="L275" i="5"/>
  <c r="L271" i="5"/>
  <c r="L267" i="5"/>
  <c r="L263" i="5"/>
  <c r="L259" i="5"/>
  <c r="L255" i="5"/>
  <c r="L367" i="5"/>
  <c r="L349" i="5"/>
  <c r="L335" i="5"/>
  <c r="L317" i="5"/>
  <c r="L363" i="5"/>
  <c r="L345" i="5"/>
  <c r="L331" i="5"/>
  <c r="L313" i="5"/>
  <c r="L306" i="5"/>
  <c r="L302" i="5"/>
  <c r="L298" i="5"/>
  <c r="L294" i="5"/>
  <c r="L290" i="5"/>
  <c r="L286" i="5"/>
  <c r="L282" i="5"/>
  <c r="L373" i="5"/>
  <c r="L359" i="5"/>
  <c r="L341" i="5"/>
  <c r="L327" i="5"/>
  <c r="L309" i="5"/>
  <c r="L369" i="5"/>
  <c r="L323" i="5"/>
  <c r="L301" i="5"/>
  <c r="L293" i="5"/>
  <c r="L285" i="5"/>
  <c r="L280" i="5"/>
  <c r="L269" i="5"/>
  <c r="L258" i="5"/>
  <c r="L251" i="5"/>
  <c r="L247" i="5"/>
  <c r="L243" i="5"/>
  <c r="L239" i="5"/>
  <c r="L235" i="5"/>
  <c r="L231" i="5"/>
  <c r="L227" i="5"/>
  <c r="L351" i="5"/>
  <c r="L333" i="5"/>
  <c r="L278" i="5"/>
  <c r="L268" i="5"/>
  <c r="L257" i="5"/>
  <c r="L355" i="5"/>
  <c r="L337" i="5"/>
  <c r="L305" i="5"/>
  <c r="L297" i="5"/>
  <c r="L289" i="5"/>
  <c r="L274" i="5"/>
  <c r="L264" i="5"/>
  <c r="L253" i="5"/>
  <c r="L249" i="5"/>
  <c r="L245" i="5"/>
  <c r="L375" i="5"/>
  <c r="L329" i="5"/>
  <c r="L325" i="5"/>
  <c r="L226" i="5"/>
  <c r="L216" i="5"/>
  <c r="L208" i="5"/>
  <c r="L200" i="5"/>
  <c r="L192" i="5"/>
  <c r="L184" i="5"/>
  <c r="L176" i="5"/>
  <c r="L365" i="5"/>
  <c r="L361" i="5"/>
  <c r="L300" i="5"/>
  <c r="L276" i="5"/>
  <c r="L273" i="5"/>
  <c r="L260" i="5"/>
  <c r="L254" i="5"/>
  <c r="L250" i="5"/>
  <c r="L225" i="5"/>
  <c r="L217" i="5"/>
  <c r="L209" i="5"/>
  <c r="L201" i="5"/>
  <c r="L193" i="5"/>
  <c r="L185" i="5"/>
  <c r="L177" i="5"/>
  <c r="L357" i="5"/>
  <c r="L319" i="5"/>
  <c r="L315" i="5"/>
  <c r="L284" i="5"/>
  <c r="L277" i="5"/>
  <c r="L261" i="5"/>
  <c r="L238" i="5"/>
  <c r="L237" i="5"/>
  <c r="L236" i="5"/>
  <c r="L233" i="5"/>
  <c r="L219" i="5"/>
  <c r="L211" i="5"/>
  <c r="L203" i="5"/>
  <c r="L195" i="5"/>
  <c r="L311" i="5"/>
  <c r="L304" i="5"/>
  <c r="L232" i="5"/>
  <c r="L220" i="5"/>
  <c r="L212" i="5"/>
  <c r="L204" i="5"/>
  <c r="L196" i="5"/>
  <c r="L188" i="5"/>
  <c r="L296" i="5"/>
  <c r="L252" i="5"/>
  <c r="L242" i="5"/>
  <c r="L240" i="5"/>
  <c r="L230" i="5"/>
  <c r="L221" i="5"/>
  <c r="L205" i="5"/>
  <c r="L182" i="5"/>
  <c r="L170" i="5"/>
  <c r="L168" i="5"/>
  <c r="L151" i="5"/>
  <c r="L149" i="5"/>
  <c r="L147" i="5"/>
  <c r="L281" i="5"/>
  <c r="L222" i="5"/>
  <c r="L206" i="5"/>
  <c r="L187" i="5"/>
  <c r="L181" i="5"/>
  <c r="L178" i="5"/>
  <c r="L174" i="5"/>
  <c r="L169" i="5"/>
  <c r="L167" i="5"/>
  <c r="L150" i="5"/>
  <c r="L146" i="5"/>
  <c r="L343" i="5"/>
  <c r="L265" i="5"/>
  <c r="L262" i="5"/>
  <c r="L241" i="5"/>
  <c r="L213" i="5"/>
  <c r="L197" i="5"/>
  <c r="L191" i="5"/>
  <c r="L175" i="5"/>
  <c r="L164" i="5"/>
  <c r="L162" i="5"/>
  <c r="L160" i="5"/>
  <c r="L159" i="5"/>
  <c r="L157" i="5"/>
  <c r="L141" i="5"/>
  <c r="L224" i="5"/>
  <c r="L186" i="5"/>
  <c r="L173" i="5"/>
  <c r="L292" i="5"/>
  <c r="L246" i="5"/>
  <c r="L210" i="5"/>
  <c r="L198" i="5"/>
  <c r="L190" i="5"/>
  <c r="L229" i="5"/>
  <c r="L215" i="5"/>
  <c r="L172" i="5"/>
  <c r="L156" i="5"/>
  <c r="L153" i="5"/>
  <c r="L139" i="5"/>
  <c r="L137" i="5"/>
  <c r="L135" i="5"/>
  <c r="L114" i="5"/>
  <c r="L112" i="5"/>
  <c r="L110" i="5"/>
  <c r="L104" i="5"/>
  <c r="L102" i="5"/>
  <c r="L100" i="5"/>
  <c r="L96" i="5"/>
  <c r="L94" i="5"/>
  <c r="L92" i="5"/>
  <c r="L90" i="5"/>
  <c r="L73" i="5"/>
  <c r="L272" i="5"/>
  <c r="L183" i="5"/>
  <c r="L179" i="5"/>
  <c r="L144" i="5"/>
  <c r="L131" i="5"/>
  <c r="L130" i="5"/>
  <c r="L128" i="5"/>
  <c r="L103" i="5"/>
  <c r="L99" i="5"/>
  <c r="L288" i="5"/>
  <c r="L223" i="5"/>
  <c r="L218" i="5"/>
  <c r="L194" i="5"/>
  <c r="L180" i="5"/>
  <c r="L266" i="5"/>
  <c r="L248" i="5"/>
  <c r="L244" i="5"/>
  <c r="L234" i="5"/>
  <c r="L228" i="5"/>
  <c r="L199" i="5"/>
  <c r="L256" i="5"/>
  <c r="L214" i="5"/>
  <c r="L161" i="5"/>
  <c r="L134" i="5"/>
  <c r="L132" i="5"/>
  <c r="L125" i="5"/>
  <c r="L121" i="5"/>
  <c r="L118" i="5"/>
  <c r="L79" i="5"/>
  <c r="L347" i="5"/>
  <c r="L270" i="5"/>
  <c r="L155" i="5"/>
  <c r="L140" i="5"/>
  <c r="L116" i="5"/>
  <c r="L202" i="5"/>
  <c r="L189" i="5"/>
  <c r="L154" i="5"/>
  <c r="L148" i="5"/>
  <c r="L129" i="5"/>
  <c r="L126" i="5"/>
  <c r="L119" i="5"/>
  <c r="L113" i="5"/>
  <c r="L165" i="5"/>
  <c r="L163" i="5"/>
  <c r="L158" i="5"/>
  <c r="L142" i="5"/>
  <c r="L122" i="5"/>
  <c r="L106" i="5"/>
  <c r="L82" i="5"/>
  <c r="L80" i="5"/>
  <c r="L71" i="5"/>
  <c r="L54" i="5"/>
  <c r="L143" i="5"/>
  <c r="L115" i="5"/>
  <c r="L78" i="5"/>
  <c r="L76" i="5"/>
  <c r="L69" i="5"/>
  <c r="L53" i="5"/>
  <c r="L51" i="5"/>
  <c r="L41" i="5"/>
  <c r="L171" i="5"/>
  <c r="L166" i="5"/>
  <c r="L152" i="5"/>
  <c r="L145" i="5"/>
  <c r="L133" i="5"/>
  <c r="L127" i="5"/>
  <c r="L117" i="5"/>
  <c r="L207" i="5"/>
  <c r="L136" i="5"/>
  <c r="L124" i="5"/>
  <c r="L108" i="5"/>
  <c r="L101" i="5"/>
  <c r="L98" i="5"/>
  <c r="L88" i="5"/>
  <c r="L74" i="5"/>
  <c r="L48" i="5"/>
  <c r="L38" i="5"/>
  <c r="L33" i="5"/>
  <c r="L138" i="5"/>
  <c r="L111" i="5"/>
  <c r="L109" i="5"/>
  <c r="L105" i="5"/>
  <c r="L91" i="5"/>
  <c r="L89" i="5"/>
  <c r="L86" i="5"/>
  <c r="L81" i="5"/>
  <c r="L60" i="5"/>
  <c r="L57" i="5"/>
  <c r="L47" i="5"/>
  <c r="L37" i="5"/>
  <c r="L34" i="5"/>
  <c r="L87" i="5"/>
  <c r="L84" i="5"/>
  <c r="L83" i="5"/>
  <c r="L63" i="5"/>
  <c r="L56" i="5"/>
  <c r="L46" i="5"/>
  <c r="L36" i="5"/>
  <c r="L93" i="5"/>
  <c r="L85" i="5"/>
  <c r="L77" i="5"/>
  <c r="L75" i="5"/>
  <c r="L59" i="5"/>
  <c r="L43" i="5"/>
  <c r="L120" i="5"/>
  <c r="L97" i="5"/>
  <c r="L72" i="5"/>
  <c r="L52" i="5"/>
  <c r="L49" i="5"/>
  <c r="L42" i="5"/>
  <c r="L39" i="5"/>
  <c r="L70" i="5"/>
  <c r="L67" i="5"/>
  <c r="L62" i="5"/>
  <c r="L55" i="5"/>
  <c r="L123" i="5"/>
  <c r="L66" i="5"/>
  <c r="L61" i="5"/>
  <c r="L58" i="5"/>
  <c r="L45" i="5"/>
  <c r="L35" i="5"/>
  <c r="L95" i="5"/>
  <c r="L68" i="5"/>
  <c r="L65" i="5"/>
  <c r="L44" i="5"/>
  <c r="L50" i="5"/>
  <c r="L107" i="5"/>
  <c r="L64" i="5"/>
  <c r="L40" i="5"/>
  <c r="K375" i="5"/>
  <c r="K371" i="5"/>
  <c r="K367" i="5"/>
  <c r="K363" i="5"/>
  <c r="K359" i="5"/>
  <c r="K355" i="5"/>
  <c r="K351" i="5"/>
  <c r="K347" i="5"/>
  <c r="K343" i="5"/>
  <c r="K339" i="5"/>
  <c r="K335" i="5"/>
  <c r="K331" i="5"/>
  <c r="K327" i="5"/>
  <c r="K323" i="5"/>
  <c r="K319" i="5"/>
  <c r="K315" i="5"/>
  <c r="K311" i="5"/>
  <c r="K362" i="5"/>
  <c r="K357" i="5"/>
  <c r="K348" i="5"/>
  <c r="K330" i="5"/>
  <c r="K325" i="5"/>
  <c r="K316" i="5"/>
  <c r="K358" i="5"/>
  <c r="K353" i="5"/>
  <c r="K344" i="5"/>
  <c r="K326" i="5"/>
  <c r="K321" i="5"/>
  <c r="K312" i="5"/>
  <c r="K307" i="5"/>
  <c r="K303" i="5"/>
  <c r="K299" i="5"/>
  <c r="K295" i="5"/>
  <c r="K291" i="5"/>
  <c r="K287" i="5"/>
  <c r="K283" i="5"/>
  <c r="K372" i="5"/>
  <c r="K354" i="5"/>
  <c r="K349" i="5"/>
  <c r="K340" i="5"/>
  <c r="K322" i="5"/>
  <c r="K317" i="5"/>
  <c r="K308" i="5"/>
  <c r="K368" i="5"/>
  <c r="K350" i="5"/>
  <c r="K345" i="5"/>
  <c r="K336" i="5"/>
  <c r="K318" i="5"/>
  <c r="K313" i="5"/>
  <c r="K306" i="5"/>
  <c r="K302" i="5"/>
  <c r="K298" i="5"/>
  <c r="K294" i="5"/>
  <c r="K290" i="5"/>
  <c r="K286" i="5"/>
  <c r="K282" i="5"/>
  <c r="K364" i="5"/>
  <c r="K346" i="5"/>
  <c r="K341" i="5"/>
  <c r="K281" i="5"/>
  <c r="K270" i="5"/>
  <c r="K260" i="5"/>
  <c r="K259" i="5"/>
  <c r="K374" i="5"/>
  <c r="K369" i="5"/>
  <c r="K328" i="5"/>
  <c r="K310" i="5"/>
  <c r="K301" i="5"/>
  <c r="K293" i="5"/>
  <c r="K285" i="5"/>
  <c r="K280" i="5"/>
  <c r="K279" i="5"/>
  <c r="K269" i="5"/>
  <c r="K258" i="5"/>
  <c r="K251" i="5"/>
  <c r="K247" i="5"/>
  <c r="K243" i="5"/>
  <c r="K239" i="5"/>
  <c r="K235" i="5"/>
  <c r="K373" i="5"/>
  <c r="K332" i="5"/>
  <c r="K314" i="5"/>
  <c r="K309" i="5"/>
  <c r="K276" i="5"/>
  <c r="K275" i="5"/>
  <c r="K265" i="5"/>
  <c r="K254" i="5"/>
  <c r="K342" i="5"/>
  <c r="K338" i="5"/>
  <c r="K370" i="5"/>
  <c r="K366" i="5"/>
  <c r="K337" i="5"/>
  <c r="K333" i="5"/>
  <c r="K272" i="5"/>
  <c r="K266" i="5"/>
  <c r="K263" i="5"/>
  <c r="K249" i="5"/>
  <c r="K244" i="5"/>
  <c r="K228" i="5"/>
  <c r="K227" i="5"/>
  <c r="K223" i="5"/>
  <c r="K215" i="5"/>
  <c r="K207" i="5"/>
  <c r="K199" i="5"/>
  <c r="K191" i="5"/>
  <c r="K183" i="5"/>
  <c r="K175" i="5"/>
  <c r="K329" i="5"/>
  <c r="K305" i="5"/>
  <c r="K257" i="5"/>
  <c r="K245" i="5"/>
  <c r="K226" i="5"/>
  <c r="K216" i="5"/>
  <c r="K208" i="5"/>
  <c r="K200" i="5"/>
  <c r="K192" i="5"/>
  <c r="K184" i="5"/>
  <c r="K176" i="5"/>
  <c r="K365" i="5"/>
  <c r="K361" i="5"/>
  <c r="K324" i="5"/>
  <c r="K320" i="5"/>
  <c r="K360" i="5"/>
  <c r="K356" i="5"/>
  <c r="K292" i="5"/>
  <c r="K289" i="5"/>
  <c r="K264" i="5"/>
  <c r="K246" i="5"/>
  <c r="K234" i="5"/>
  <c r="K224" i="5"/>
  <c r="K218" i="5"/>
  <c r="K210" i="5"/>
  <c r="K202" i="5"/>
  <c r="K194" i="5"/>
  <c r="K352" i="5"/>
  <c r="K284" i="5"/>
  <c r="K277" i="5"/>
  <c r="K274" i="5"/>
  <c r="K261" i="5"/>
  <c r="K255" i="5"/>
  <c r="K238" i="5"/>
  <c r="K237" i="5"/>
  <c r="K236" i="5"/>
  <c r="K233" i="5"/>
  <c r="K219" i="5"/>
  <c r="K211" i="5"/>
  <c r="K203" i="5"/>
  <c r="K195" i="5"/>
  <c r="K187" i="5"/>
  <c r="K232" i="5"/>
  <c r="K220" i="5"/>
  <c r="K204" i="5"/>
  <c r="K188" i="5"/>
  <c r="K171" i="5"/>
  <c r="K154" i="5"/>
  <c r="K152" i="5"/>
  <c r="K148" i="5"/>
  <c r="K131" i="5"/>
  <c r="K296" i="5"/>
  <c r="K278" i="5"/>
  <c r="K252" i="5"/>
  <c r="K242" i="5"/>
  <c r="K240" i="5"/>
  <c r="K230" i="5"/>
  <c r="K221" i="5"/>
  <c r="K205" i="5"/>
  <c r="K182" i="5"/>
  <c r="K170" i="5"/>
  <c r="K168" i="5"/>
  <c r="K151" i="5"/>
  <c r="K149" i="5"/>
  <c r="K147" i="5"/>
  <c r="K304" i="5"/>
  <c r="K271" i="5"/>
  <c r="K268" i="5"/>
  <c r="K231" i="5"/>
  <c r="K212" i="5"/>
  <c r="K196" i="5"/>
  <c r="K185" i="5"/>
  <c r="K180" i="5"/>
  <c r="K165" i="5"/>
  <c r="K163" i="5"/>
  <c r="K161" i="5"/>
  <c r="K158" i="5"/>
  <c r="K144" i="5"/>
  <c r="K142" i="5"/>
  <c r="K189" i="5"/>
  <c r="K174" i="5"/>
  <c r="K300" i="5"/>
  <c r="K222" i="5"/>
  <c r="K217" i="5"/>
  <c r="K193" i="5"/>
  <c r="K186" i="5"/>
  <c r="K177" i="5"/>
  <c r="K273" i="5"/>
  <c r="K250" i="5"/>
  <c r="K198" i="5"/>
  <c r="K190" i="5"/>
  <c r="K178" i="5"/>
  <c r="K166" i="5"/>
  <c r="K160" i="5"/>
  <c r="K141" i="5"/>
  <c r="K133" i="5"/>
  <c r="K115" i="5"/>
  <c r="K113" i="5"/>
  <c r="K111" i="5"/>
  <c r="K109" i="5"/>
  <c r="K105" i="5"/>
  <c r="K101" i="5"/>
  <c r="K91" i="5"/>
  <c r="K74" i="5"/>
  <c r="K72" i="5"/>
  <c r="K70" i="5"/>
  <c r="K68" i="5"/>
  <c r="K64" i="5"/>
  <c r="K229" i="5"/>
  <c r="K213" i="5"/>
  <c r="K172" i="5"/>
  <c r="K169" i="5"/>
  <c r="K156" i="5"/>
  <c r="K153" i="5"/>
  <c r="K139" i="5"/>
  <c r="K137" i="5"/>
  <c r="K135" i="5"/>
  <c r="K114" i="5"/>
  <c r="K112" i="5"/>
  <c r="K110" i="5"/>
  <c r="K104" i="5"/>
  <c r="K102" i="5"/>
  <c r="K100" i="5"/>
  <c r="K334" i="5"/>
  <c r="K297" i="5"/>
  <c r="K267" i="5"/>
  <c r="K262" i="5"/>
  <c r="K253" i="5"/>
  <c r="K241" i="5"/>
  <c r="K206" i="5"/>
  <c r="K201" i="5"/>
  <c r="K179" i="5"/>
  <c r="K288" i="5"/>
  <c r="K248" i="5"/>
  <c r="K225" i="5"/>
  <c r="K209" i="5"/>
  <c r="K197" i="5"/>
  <c r="K181" i="5"/>
  <c r="K155" i="5"/>
  <c r="K140" i="5"/>
  <c r="K138" i="5"/>
  <c r="K136" i="5"/>
  <c r="K126" i="5"/>
  <c r="K124" i="5"/>
  <c r="K122" i="5"/>
  <c r="K87" i="5"/>
  <c r="K85" i="5"/>
  <c r="K83" i="5"/>
  <c r="K82" i="5"/>
  <c r="K80" i="5"/>
  <c r="K123" i="5"/>
  <c r="K120" i="5"/>
  <c r="K107" i="5"/>
  <c r="K162" i="5"/>
  <c r="K116" i="5"/>
  <c r="K214" i="5"/>
  <c r="K157" i="5"/>
  <c r="K129" i="5"/>
  <c r="K119" i="5"/>
  <c r="K97" i="5"/>
  <c r="K95" i="5"/>
  <c r="K93" i="5"/>
  <c r="K89" i="5"/>
  <c r="K66" i="5"/>
  <c r="K58" i="5"/>
  <c r="K57" i="5"/>
  <c r="K55" i="5"/>
  <c r="K256" i="5"/>
  <c r="K128" i="5"/>
  <c r="K118" i="5"/>
  <c r="K106" i="5"/>
  <c r="K103" i="5"/>
  <c r="K71" i="5"/>
  <c r="K54" i="5"/>
  <c r="K173" i="5"/>
  <c r="K164" i="5"/>
  <c r="K159" i="5"/>
  <c r="K143" i="5"/>
  <c r="K99" i="5"/>
  <c r="K167" i="5"/>
  <c r="K150" i="5"/>
  <c r="K132" i="5"/>
  <c r="K125" i="5"/>
  <c r="K121" i="5"/>
  <c r="K146" i="5"/>
  <c r="K145" i="5"/>
  <c r="K134" i="5"/>
  <c r="K127" i="5"/>
  <c r="K117" i="5"/>
  <c r="K81" i="5"/>
  <c r="K49" i="5"/>
  <c r="K47" i="5"/>
  <c r="K45" i="5"/>
  <c r="K43" i="5"/>
  <c r="K39" i="5"/>
  <c r="K37" i="5"/>
  <c r="K35" i="5"/>
  <c r="K34" i="5"/>
  <c r="K90" i="5"/>
  <c r="K88" i="5"/>
  <c r="K79" i="5"/>
  <c r="K78" i="5"/>
  <c r="K50" i="5"/>
  <c r="K40" i="5"/>
  <c r="K92" i="5"/>
  <c r="K86" i="5"/>
  <c r="K76" i="5"/>
  <c r="K60" i="5"/>
  <c r="K53" i="5"/>
  <c r="K94" i="5"/>
  <c r="K84" i="5"/>
  <c r="K63" i="5"/>
  <c r="K56" i="5"/>
  <c r="K46" i="5"/>
  <c r="K36" i="5"/>
  <c r="K77" i="5"/>
  <c r="K75" i="5"/>
  <c r="K69" i="5"/>
  <c r="K59" i="5"/>
  <c r="K108" i="5"/>
  <c r="K73" i="5"/>
  <c r="K52" i="5"/>
  <c r="K42" i="5"/>
  <c r="K33" i="5"/>
  <c r="K130" i="5"/>
  <c r="K67" i="5"/>
  <c r="K62" i="5"/>
  <c r="K51" i="5"/>
  <c r="K41" i="5"/>
  <c r="K61" i="5"/>
  <c r="K48" i="5"/>
  <c r="K65" i="5"/>
  <c r="K38" i="5"/>
  <c r="K98" i="5"/>
  <c r="K44" i="5"/>
  <c r="K96" i="5"/>
  <c r="I8" i="4"/>
  <c r="I9" i="4" s="1"/>
  <c r="I11" i="4" s="1"/>
  <c r="H8" i="4"/>
  <c r="H9" i="4" s="1"/>
  <c r="H11" i="4" s="1"/>
  <c r="M8" i="4"/>
  <c r="M9" i="4" s="1"/>
  <c r="M11" i="4" s="1"/>
  <c r="L8" i="4"/>
  <c r="L9" i="4" s="1"/>
  <c r="L11" i="4" s="1"/>
  <c r="G9" i="4"/>
  <c r="G11" i="4" s="1"/>
  <c r="K8" i="4"/>
  <c r="K9" i="4" s="1"/>
  <c r="K11" i="4" s="1"/>
  <c r="J8" i="4"/>
  <c r="J9" i="4" s="1"/>
  <c r="J11" i="4" s="1"/>
  <c r="E9" i="4"/>
  <c r="E11" i="4" s="1"/>
  <c r="F8" i="4"/>
  <c r="F9" i="4" s="1"/>
  <c r="F11" i="4" s="1"/>
  <c r="D8" i="4"/>
  <c r="D9" i="4" s="1"/>
  <c r="D11" i="4" s="1"/>
  <c r="G9" i="3"/>
  <c r="G11" i="3" s="1"/>
  <c r="J8" i="3"/>
  <c r="J9" i="3" s="1"/>
  <c r="J11" i="3" s="1"/>
  <c r="I8" i="3"/>
  <c r="I9" i="3" s="1"/>
  <c r="I11" i="3" s="1"/>
  <c r="M8" i="3"/>
  <c r="M9" i="3" s="1"/>
  <c r="M11" i="3" s="1"/>
  <c r="H8" i="3"/>
  <c r="H9" i="3" s="1"/>
  <c r="H11" i="3" s="1"/>
  <c r="L8" i="3"/>
  <c r="L9" i="3" s="1"/>
  <c r="L11" i="3" s="1"/>
  <c r="K8" i="3"/>
  <c r="K9" i="3" s="1"/>
  <c r="K11" i="3" s="1"/>
  <c r="F8" i="3"/>
  <c r="F9" i="3" s="1"/>
  <c r="F11" i="3" s="1"/>
  <c r="E9" i="3"/>
  <c r="E11" i="3" s="1"/>
  <c r="D8" i="3"/>
  <c r="D9" i="3" s="1"/>
  <c r="D11" i="3" s="1"/>
  <c r="K8" i="2"/>
  <c r="K9" i="2" s="1"/>
  <c r="K11" i="2" s="1"/>
  <c r="G9" i="2"/>
  <c r="G11" i="2" s="1"/>
  <c r="J8" i="2"/>
  <c r="J9" i="2" s="1"/>
  <c r="J11" i="2" s="1"/>
  <c r="I8" i="2"/>
  <c r="I9" i="2" s="1"/>
  <c r="I11" i="2" s="1"/>
  <c r="H8" i="2"/>
  <c r="H9" i="2" s="1"/>
  <c r="H11" i="2" s="1"/>
  <c r="M8" i="2"/>
  <c r="M9" i="2" s="1"/>
  <c r="M11" i="2" s="1"/>
  <c r="L8" i="2"/>
  <c r="L9" i="2" s="1"/>
  <c r="L11" i="2" s="1"/>
  <c r="D8" i="2"/>
  <c r="D9" i="2" s="1"/>
  <c r="D11" i="2" s="1"/>
  <c r="E9" i="2"/>
  <c r="E11" i="2" s="1"/>
  <c r="F8" i="2"/>
  <c r="F9" i="2" s="1"/>
  <c r="F11" i="2" s="1"/>
  <c r="G283" i="1"/>
  <c r="G253" i="1"/>
  <c r="G300" i="1"/>
  <c r="G234" i="1"/>
  <c r="G270" i="1"/>
  <c r="G258" i="1"/>
  <c r="G198" i="1"/>
  <c r="G302" i="1"/>
  <c r="G318" i="1"/>
  <c r="G231" i="1"/>
  <c r="G146" i="1"/>
  <c r="G274" i="1"/>
  <c r="G122" i="1"/>
  <c r="G160" i="1"/>
  <c r="G161" i="1"/>
  <c r="G165" i="1"/>
  <c r="G132" i="1"/>
  <c r="G118" i="1"/>
  <c r="G107" i="1"/>
  <c r="G162" i="1"/>
  <c r="G131" i="1"/>
  <c r="G111" i="1"/>
  <c r="G154" i="1"/>
  <c r="G103" i="1"/>
  <c r="G92" i="1"/>
  <c r="G147" i="1"/>
  <c r="G52" i="1"/>
  <c r="G42" i="1"/>
  <c r="G65" i="1"/>
  <c r="G37" i="1"/>
  <c r="G91" i="1"/>
  <c r="G70" i="1"/>
  <c r="G81" i="1"/>
  <c r="G112" i="1"/>
  <c r="G59" i="1"/>
  <c r="G163" i="1"/>
  <c r="F350" i="1"/>
  <c r="F320" i="1"/>
  <c r="F303" i="1"/>
  <c r="F273" i="1"/>
  <c r="F251" i="1"/>
  <c r="F219" i="1"/>
  <c r="F275" i="1"/>
  <c r="F209" i="1"/>
  <c r="F163" i="1"/>
  <c r="F190" i="1"/>
  <c r="F191" i="1"/>
  <c r="F125" i="1"/>
  <c r="F116" i="1"/>
  <c r="F94" i="1"/>
  <c r="F115" i="1"/>
  <c r="F80" i="1"/>
  <c r="F93" i="1"/>
  <c r="F74" i="1"/>
  <c r="F58" i="1"/>
  <c r="K367" i="1"/>
  <c r="K363" i="1"/>
  <c r="K347" i="1"/>
  <c r="K335" i="1"/>
  <c r="K331" i="1"/>
  <c r="K369" i="1"/>
  <c r="K365" i="1"/>
  <c r="K349" i="1"/>
  <c r="K337" i="1"/>
  <c r="K333" i="1"/>
  <c r="K364" i="1"/>
  <c r="K356" i="1"/>
  <c r="K299" i="1"/>
  <c r="K287" i="1"/>
  <c r="K283" i="1"/>
  <c r="K354" i="1"/>
  <c r="K330" i="1"/>
  <c r="K322" i="1"/>
  <c r="K297" i="1"/>
  <c r="K285" i="1"/>
  <c r="K281" i="1"/>
  <c r="K300" i="1"/>
  <c r="K292" i="1"/>
  <c r="K267" i="1"/>
  <c r="K255" i="1"/>
  <c r="K251" i="1"/>
  <c r="K278" i="1"/>
  <c r="K360" i="1"/>
  <c r="K302" i="1"/>
  <c r="K274" i="1"/>
  <c r="K270" i="1"/>
  <c r="K254" i="1"/>
  <c r="K344" i="1"/>
  <c r="K326" i="1"/>
  <c r="K318" i="1"/>
  <c r="K223" i="1"/>
  <c r="K215" i="1"/>
  <c r="K308" i="1"/>
  <c r="K244" i="1"/>
  <c r="K240" i="1"/>
  <c r="K224" i="1"/>
  <c r="K200" i="1"/>
  <c r="K192" i="1"/>
  <c r="K261" i="1"/>
  <c r="K211" i="1"/>
  <c r="K203" i="1"/>
  <c r="K248" i="1"/>
  <c r="K234" i="1"/>
  <c r="K230" i="1"/>
  <c r="K253" i="1"/>
  <c r="K336" i="1"/>
  <c r="K257" i="1"/>
  <c r="K227" i="1"/>
  <c r="K188" i="1"/>
  <c r="K181" i="1"/>
  <c r="K241" i="1"/>
  <c r="K214" i="1"/>
  <c r="K212" i="1"/>
  <c r="K206" i="1"/>
  <c r="K176" i="1"/>
  <c r="K170" i="1"/>
  <c r="K198" i="1"/>
  <c r="K169" i="1"/>
  <c r="K167" i="1"/>
  <c r="K138" i="1"/>
  <c r="K213" i="1"/>
  <c r="K201" i="1"/>
  <c r="K172" i="1"/>
  <c r="K153" i="1"/>
  <c r="K139" i="1"/>
  <c r="K132" i="1"/>
  <c r="K158" i="1"/>
  <c r="K154" i="1"/>
  <c r="K204" i="1"/>
  <c r="K162" i="1"/>
  <c r="K269" i="1"/>
  <c r="K143" i="1"/>
  <c r="K122" i="1"/>
  <c r="K268" i="1"/>
  <c r="K141" i="1"/>
  <c r="K112" i="1"/>
  <c r="K110" i="1"/>
  <c r="K96" i="1"/>
  <c r="K97" i="1"/>
  <c r="K95" i="1"/>
  <c r="K189" i="1"/>
  <c r="K129" i="1"/>
  <c r="K127" i="1"/>
  <c r="K177" i="1"/>
  <c r="K146" i="1"/>
  <c r="K130" i="1"/>
  <c r="K119" i="1"/>
  <c r="K78" i="1"/>
  <c r="K76" i="1"/>
  <c r="K105" i="1"/>
  <c r="K71" i="1"/>
  <c r="K63" i="1"/>
  <c r="K149" i="1"/>
  <c r="K62" i="1"/>
  <c r="K60" i="1"/>
  <c r="K116" i="1"/>
  <c r="K57" i="1"/>
  <c r="K55" i="1"/>
  <c r="K101" i="1"/>
  <c r="K83" i="1"/>
  <c r="K74" i="1"/>
  <c r="K118" i="1"/>
  <c r="K90" i="1"/>
  <c r="K160" i="1"/>
  <c r="K70" i="1"/>
  <c r="K47" i="1"/>
  <c r="K43" i="1"/>
  <c r="K77" i="1"/>
  <c r="K65" i="1"/>
  <c r="K50" i="1"/>
  <c r="K48" i="1"/>
  <c r="K147" i="1"/>
  <c r="K42" i="1"/>
  <c r="K38" i="1"/>
  <c r="K51" i="1"/>
  <c r="K41" i="1"/>
  <c r="K88" i="1"/>
  <c r="K144" i="1"/>
  <c r="K113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71" i="1"/>
  <c r="E363" i="1"/>
  <c r="E355" i="1"/>
  <c r="E347" i="1"/>
  <c r="E306" i="1"/>
  <c r="E302" i="1"/>
  <c r="E298" i="1"/>
  <c r="E294" i="1"/>
  <c r="E290" i="1"/>
  <c r="E286" i="1"/>
  <c r="E282" i="1"/>
  <c r="E278" i="1"/>
  <c r="E369" i="1"/>
  <c r="E361" i="1"/>
  <c r="E353" i="1"/>
  <c r="E345" i="1"/>
  <c r="E337" i="1"/>
  <c r="E329" i="1"/>
  <c r="E321" i="1"/>
  <c r="E375" i="1"/>
  <c r="E308" i="1"/>
  <c r="E304" i="1"/>
  <c r="E300" i="1"/>
  <c r="E296" i="1"/>
  <c r="E292" i="1"/>
  <c r="E288" i="1"/>
  <c r="E284" i="1"/>
  <c r="E280" i="1"/>
  <c r="E276" i="1"/>
  <c r="E365" i="1"/>
  <c r="E349" i="1"/>
  <c r="E333" i="1"/>
  <c r="E323" i="1"/>
  <c r="E313" i="1"/>
  <c r="E307" i="1"/>
  <c r="E297" i="1"/>
  <c r="E281" i="1"/>
  <c r="E343" i="1"/>
  <c r="E325" i="1"/>
  <c r="E303" i="1"/>
  <c r="E283" i="1"/>
  <c r="E274" i="1"/>
  <c r="E270" i="1"/>
  <c r="E266" i="1"/>
  <c r="E262" i="1"/>
  <c r="E258" i="1"/>
  <c r="E254" i="1"/>
  <c r="E250" i="1"/>
  <c r="E246" i="1"/>
  <c r="E335" i="1"/>
  <c r="E299" i="1"/>
  <c r="E285" i="1"/>
  <c r="E367" i="1"/>
  <c r="E351" i="1"/>
  <c r="E327" i="1"/>
  <c r="E287" i="1"/>
  <c r="E273" i="1"/>
  <c r="E269" i="1"/>
  <c r="E265" i="1"/>
  <c r="E261" i="1"/>
  <c r="E257" i="1"/>
  <c r="E253" i="1"/>
  <c r="E373" i="1"/>
  <c r="E357" i="1"/>
  <c r="E319" i="1"/>
  <c r="E305" i="1"/>
  <c r="E289" i="1"/>
  <c r="E263" i="1"/>
  <c r="E217" i="1"/>
  <c r="E209" i="1"/>
  <c r="E201" i="1"/>
  <c r="E193" i="1"/>
  <c r="E339" i="1"/>
  <c r="E301" i="1"/>
  <c r="E267" i="1"/>
  <c r="E256" i="1"/>
  <c r="E251" i="1"/>
  <c r="E249" i="1"/>
  <c r="E243" i="1"/>
  <c r="E239" i="1"/>
  <c r="E235" i="1"/>
  <c r="E231" i="1"/>
  <c r="E227" i="1"/>
  <c r="E218" i="1"/>
  <c r="E210" i="1"/>
  <c r="E202" i="1"/>
  <c r="E194" i="1"/>
  <c r="E291" i="1"/>
  <c r="E277" i="1"/>
  <c r="E268" i="1"/>
  <c r="E221" i="1"/>
  <c r="E213" i="1"/>
  <c r="E205" i="1"/>
  <c r="E197" i="1"/>
  <c r="E359" i="1"/>
  <c r="E272" i="1"/>
  <c r="E245" i="1"/>
  <c r="E241" i="1"/>
  <c r="E237" i="1"/>
  <c r="E233" i="1"/>
  <c r="E229" i="1"/>
  <c r="E225" i="1"/>
  <c r="E222" i="1"/>
  <c r="E214" i="1"/>
  <c r="E271" i="1"/>
  <c r="E219" i="1"/>
  <c r="E211" i="1"/>
  <c r="E200" i="1"/>
  <c r="E192" i="1"/>
  <c r="E275" i="1"/>
  <c r="E247" i="1"/>
  <c r="E242" i="1"/>
  <c r="E234" i="1"/>
  <c r="E226" i="1"/>
  <c r="E220" i="1"/>
  <c r="E199" i="1"/>
  <c r="E189" i="1"/>
  <c r="E183" i="1"/>
  <c r="E175" i="1"/>
  <c r="E171" i="1"/>
  <c r="E279" i="1"/>
  <c r="E240" i="1"/>
  <c r="E232" i="1"/>
  <c r="E224" i="1"/>
  <c r="E203" i="1"/>
  <c r="E191" i="1"/>
  <c r="E185" i="1"/>
  <c r="E295" i="1"/>
  <c r="E260" i="1"/>
  <c r="E252" i="1"/>
  <c r="E248" i="1"/>
  <c r="E186" i="1"/>
  <c r="E178" i="1"/>
  <c r="E166" i="1"/>
  <c r="E341" i="1"/>
  <c r="E259" i="1"/>
  <c r="E244" i="1"/>
  <c r="E228" i="1"/>
  <c r="E216" i="1"/>
  <c r="E212" i="1"/>
  <c r="E168" i="1"/>
  <c r="E162" i="1"/>
  <c r="E154" i="1"/>
  <c r="E152" i="1"/>
  <c r="E148" i="1"/>
  <c r="E198" i="1"/>
  <c r="E184" i="1"/>
  <c r="E173" i="1"/>
  <c r="E163" i="1"/>
  <c r="E151" i="1"/>
  <c r="E149" i="1"/>
  <c r="E147" i="1"/>
  <c r="E130" i="1"/>
  <c r="E128" i="1"/>
  <c r="E331" i="1"/>
  <c r="E264" i="1"/>
  <c r="E230" i="1"/>
  <c r="E208" i="1"/>
  <c r="E196" i="1"/>
  <c r="E180" i="1"/>
  <c r="E159" i="1"/>
  <c r="E150" i="1"/>
  <c r="E146" i="1"/>
  <c r="E255" i="1"/>
  <c r="E215" i="1"/>
  <c r="E190" i="1"/>
  <c r="E223" i="1"/>
  <c r="E204" i="1"/>
  <c r="E179" i="1"/>
  <c r="E169" i="1"/>
  <c r="E167" i="1"/>
  <c r="E161" i="1"/>
  <c r="E141" i="1"/>
  <c r="E187" i="1"/>
  <c r="E165" i="1"/>
  <c r="E158" i="1"/>
  <c r="E145" i="1"/>
  <c r="E134" i="1"/>
  <c r="E132" i="1"/>
  <c r="E123" i="1"/>
  <c r="E98" i="1"/>
  <c r="E293" i="1"/>
  <c r="E182" i="1"/>
  <c r="E143" i="1"/>
  <c r="E87" i="1"/>
  <c r="E85" i="1"/>
  <c r="E83" i="1"/>
  <c r="E82" i="1"/>
  <c r="E80" i="1"/>
  <c r="E238" i="1"/>
  <c r="E207" i="1"/>
  <c r="E144" i="1"/>
  <c r="E142" i="1"/>
  <c r="E125" i="1"/>
  <c r="E118" i="1"/>
  <c r="E206" i="1"/>
  <c r="E176" i="1"/>
  <c r="E174" i="1"/>
  <c r="E137" i="1"/>
  <c r="E135" i="1"/>
  <c r="E133" i="1"/>
  <c r="E121" i="1"/>
  <c r="E120" i="1"/>
  <c r="E119" i="1"/>
  <c r="E117" i="1"/>
  <c r="E107" i="1"/>
  <c r="E160" i="1"/>
  <c r="E157" i="1"/>
  <c r="E131" i="1"/>
  <c r="E124" i="1"/>
  <c r="E122" i="1"/>
  <c r="E115" i="1"/>
  <c r="E113" i="1"/>
  <c r="E111" i="1"/>
  <c r="E109" i="1"/>
  <c r="E105" i="1"/>
  <c r="E101" i="1"/>
  <c r="E91" i="1"/>
  <c r="E74" i="1"/>
  <c r="E188" i="1"/>
  <c r="E156" i="1"/>
  <c r="E94" i="1"/>
  <c r="E79" i="1"/>
  <c r="E72" i="1"/>
  <c r="E58" i="1"/>
  <c r="E57" i="1"/>
  <c r="E55" i="1"/>
  <c r="E181" i="1"/>
  <c r="E104" i="1"/>
  <c r="E92" i="1"/>
  <c r="E90" i="1"/>
  <c r="E54" i="1"/>
  <c r="E139" i="1"/>
  <c r="E114" i="1"/>
  <c r="E103" i="1"/>
  <c r="E53" i="1"/>
  <c r="E51" i="1"/>
  <c r="E41" i="1"/>
  <c r="E236" i="1"/>
  <c r="E195" i="1"/>
  <c r="E155" i="1"/>
  <c r="E153" i="1"/>
  <c r="E129" i="1"/>
  <c r="E106" i="1"/>
  <c r="E88" i="1"/>
  <c r="E86" i="1"/>
  <c r="E84" i="1"/>
  <c r="E77" i="1"/>
  <c r="E75" i="1"/>
  <c r="E66" i="1"/>
  <c r="E52" i="1"/>
  <c r="E50" i="1"/>
  <c r="E46" i="1"/>
  <c r="E44" i="1"/>
  <c r="E42" i="1"/>
  <c r="E40" i="1"/>
  <c r="E36" i="1"/>
  <c r="E170" i="1"/>
  <c r="E140" i="1"/>
  <c r="E127" i="1"/>
  <c r="E99" i="1"/>
  <c r="E95" i="1"/>
  <c r="E78" i="1"/>
  <c r="E73" i="1"/>
  <c r="E61" i="1"/>
  <c r="E48" i="1"/>
  <c r="E38" i="1"/>
  <c r="E33" i="1"/>
  <c r="E70" i="1"/>
  <c r="E64" i="1"/>
  <c r="E56" i="1"/>
  <c r="E47" i="1"/>
  <c r="E45" i="1"/>
  <c r="E37" i="1"/>
  <c r="E100" i="1"/>
  <c r="E93" i="1"/>
  <c r="E62" i="1"/>
  <c r="E136" i="1"/>
  <c r="E68" i="1"/>
  <c r="E96" i="1"/>
  <c r="E177" i="1"/>
  <c r="E164" i="1"/>
  <c r="E112" i="1"/>
  <c r="E110" i="1"/>
  <c r="E39" i="1"/>
  <c r="E35" i="1"/>
  <c r="E108" i="1"/>
  <c r="E97" i="1"/>
  <c r="E89" i="1"/>
  <c r="E71" i="1"/>
  <c r="E69" i="1"/>
  <c r="E67" i="1"/>
  <c r="E65" i="1"/>
  <c r="E60" i="1"/>
  <c r="E63" i="1"/>
  <c r="E138" i="1"/>
  <c r="E76" i="1"/>
  <c r="E49" i="1"/>
  <c r="E43" i="1"/>
  <c r="E34" i="1"/>
  <c r="E126" i="1"/>
  <c r="E116" i="1"/>
  <c r="E59" i="1"/>
  <c r="E172" i="1"/>
  <c r="E102" i="1"/>
  <c r="E81" i="1"/>
  <c r="J232" i="1"/>
  <c r="J165" i="1"/>
  <c r="J15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75" i="1"/>
  <c r="M367" i="1"/>
  <c r="M359" i="1"/>
  <c r="M351" i="1"/>
  <c r="M306" i="1"/>
  <c r="M302" i="1"/>
  <c r="M298" i="1"/>
  <c r="M294" i="1"/>
  <c r="M290" i="1"/>
  <c r="M286" i="1"/>
  <c r="M282" i="1"/>
  <c r="M278" i="1"/>
  <c r="M373" i="1"/>
  <c r="M365" i="1"/>
  <c r="M357" i="1"/>
  <c r="M349" i="1"/>
  <c r="M341" i="1"/>
  <c r="M333" i="1"/>
  <c r="M325" i="1"/>
  <c r="M304" i="1"/>
  <c r="M300" i="1"/>
  <c r="M296" i="1"/>
  <c r="M292" i="1"/>
  <c r="M288" i="1"/>
  <c r="M284" i="1"/>
  <c r="M280" i="1"/>
  <c r="M276" i="1"/>
  <c r="M361" i="1"/>
  <c r="M345" i="1"/>
  <c r="M335" i="1"/>
  <c r="M301" i="1"/>
  <c r="M293" i="1"/>
  <c r="M277" i="1"/>
  <c r="M337" i="1"/>
  <c r="M327" i="1"/>
  <c r="M295" i="1"/>
  <c r="M279" i="1"/>
  <c r="M274" i="1"/>
  <c r="M270" i="1"/>
  <c r="M266" i="1"/>
  <c r="M262" i="1"/>
  <c r="M258" i="1"/>
  <c r="M254" i="1"/>
  <c r="M250" i="1"/>
  <c r="M246" i="1"/>
  <c r="M329" i="1"/>
  <c r="M319" i="1"/>
  <c r="M297" i="1"/>
  <c r="M281" i="1"/>
  <c r="M363" i="1"/>
  <c r="M347" i="1"/>
  <c r="M339" i="1"/>
  <c r="M321" i="1"/>
  <c r="M307" i="1"/>
  <c r="M283" i="1"/>
  <c r="M273" i="1"/>
  <c r="M269" i="1"/>
  <c r="M265" i="1"/>
  <c r="M261" i="1"/>
  <c r="M257" i="1"/>
  <c r="M253" i="1"/>
  <c r="M369" i="1"/>
  <c r="M353" i="1"/>
  <c r="M331" i="1"/>
  <c r="M303" i="1"/>
  <c r="M285" i="1"/>
  <c r="M355" i="1"/>
  <c r="M289" i="1"/>
  <c r="M275" i="1"/>
  <c r="M264" i="1"/>
  <c r="M217" i="1"/>
  <c r="M209" i="1"/>
  <c r="M201" i="1"/>
  <c r="M193" i="1"/>
  <c r="M371" i="1"/>
  <c r="M268" i="1"/>
  <c r="M243" i="1"/>
  <c r="M239" i="1"/>
  <c r="M235" i="1"/>
  <c r="M231" i="1"/>
  <c r="M227" i="1"/>
  <c r="M218" i="1"/>
  <c r="M210" i="1"/>
  <c r="M202" i="1"/>
  <c r="M194" i="1"/>
  <c r="M343" i="1"/>
  <c r="M299" i="1"/>
  <c r="M259" i="1"/>
  <c r="M251" i="1"/>
  <c r="M247" i="1"/>
  <c r="M221" i="1"/>
  <c r="M213" i="1"/>
  <c r="M205" i="1"/>
  <c r="M197" i="1"/>
  <c r="M287" i="1"/>
  <c r="M263" i="1"/>
  <c r="M245" i="1"/>
  <c r="M241" i="1"/>
  <c r="M237" i="1"/>
  <c r="M233" i="1"/>
  <c r="M229" i="1"/>
  <c r="M225" i="1"/>
  <c r="M222" i="1"/>
  <c r="M214" i="1"/>
  <c r="M323" i="1"/>
  <c r="M208" i="1"/>
  <c r="M196" i="1"/>
  <c r="M190" i="1"/>
  <c r="M291" i="1"/>
  <c r="M248" i="1"/>
  <c r="M238" i="1"/>
  <c r="M230" i="1"/>
  <c r="M207" i="1"/>
  <c r="M195" i="1"/>
  <c r="M183" i="1"/>
  <c r="M175" i="1"/>
  <c r="M171" i="1"/>
  <c r="M308" i="1"/>
  <c r="M260" i="1"/>
  <c r="M244" i="1"/>
  <c r="M236" i="1"/>
  <c r="M228" i="1"/>
  <c r="M216" i="1"/>
  <c r="M211" i="1"/>
  <c r="M200" i="1"/>
  <c r="M189" i="1"/>
  <c r="M185" i="1"/>
  <c r="M272" i="1"/>
  <c r="M249" i="1"/>
  <c r="M219" i="1"/>
  <c r="M199" i="1"/>
  <c r="M186" i="1"/>
  <c r="M178" i="1"/>
  <c r="M166" i="1"/>
  <c r="M240" i="1"/>
  <c r="M224" i="1"/>
  <c r="M174" i="1"/>
  <c r="M172" i="1"/>
  <c r="M165" i="1"/>
  <c r="M158" i="1"/>
  <c r="M154" i="1"/>
  <c r="M152" i="1"/>
  <c r="M148" i="1"/>
  <c r="M256" i="1"/>
  <c r="M215" i="1"/>
  <c r="M206" i="1"/>
  <c r="M181" i="1"/>
  <c r="M176" i="1"/>
  <c r="M170" i="1"/>
  <c r="M162" i="1"/>
  <c r="M151" i="1"/>
  <c r="M149" i="1"/>
  <c r="M147" i="1"/>
  <c r="M130" i="1"/>
  <c r="M128" i="1"/>
  <c r="M255" i="1"/>
  <c r="M242" i="1"/>
  <c r="M226" i="1"/>
  <c r="M204" i="1"/>
  <c r="M191" i="1"/>
  <c r="M187" i="1"/>
  <c r="M168" i="1"/>
  <c r="M163" i="1"/>
  <c r="M150" i="1"/>
  <c r="M146" i="1"/>
  <c r="M223" i="1"/>
  <c r="M173" i="1"/>
  <c r="M159" i="1"/>
  <c r="M252" i="1"/>
  <c r="M212" i="1"/>
  <c r="M192" i="1"/>
  <c r="M164" i="1"/>
  <c r="M160" i="1"/>
  <c r="M141" i="1"/>
  <c r="M203" i="1"/>
  <c r="M198" i="1"/>
  <c r="M184" i="1"/>
  <c r="M182" i="1"/>
  <c r="M140" i="1"/>
  <c r="M136" i="1"/>
  <c r="M129" i="1"/>
  <c r="M127" i="1"/>
  <c r="M98" i="1"/>
  <c r="M267" i="1"/>
  <c r="M156" i="1"/>
  <c r="M155" i="1"/>
  <c r="M87" i="1"/>
  <c r="M85" i="1"/>
  <c r="M83" i="1"/>
  <c r="M82" i="1"/>
  <c r="M80" i="1"/>
  <c r="M153" i="1"/>
  <c r="M138" i="1"/>
  <c r="M134" i="1"/>
  <c r="M132" i="1"/>
  <c r="M123" i="1"/>
  <c r="M118" i="1"/>
  <c r="M169" i="1"/>
  <c r="M157" i="1"/>
  <c r="M139" i="1"/>
  <c r="M120" i="1"/>
  <c r="M119" i="1"/>
  <c r="M117" i="1"/>
  <c r="M107" i="1"/>
  <c r="M313" i="1"/>
  <c r="M234" i="1"/>
  <c r="M161" i="1"/>
  <c r="M143" i="1"/>
  <c r="M137" i="1"/>
  <c r="M135" i="1"/>
  <c r="M133" i="1"/>
  <c r="M115" i="1"/>
  <c r="M113" i="1"/>
  <c r="M111" i="1"/>
  <c r="M109" i="1"/>
  <c r="M105" i="1"/>
  <c r="M101" i="1"/>
  <c r="M91" i="1"/>
  <c r="M74" i="1"/>
  <c r="M72" i="1"/>
  <c r="M106" i="1"/>
  <c r="M93" i="1"/>
  <c r="M89" i="1"/>
  <c r="M76" i="1"/>
  <c r="M58" i="1"/>
  <c r="M57" i="1"/>
  <c r="M55" i="1"/>
  <c r="M305" i="1"/>
  <c r="M116" i="1"/>
  <c r="M110" i="1"/>
  <c r="M100" i="1"/>
  <c r="M97" i="1"/>
  <c r="M81" i="1"/>
  <c r="M54" i="1"/>
  <c r="M220" i="1"/>
  <c r="M180" i="1"/>
  <c r="M126" i="1"/>
  <c r="M121" i="1"/>
  <c r="M99" i="1"/>
  <c r="M96" i="1"/>
  <c r="M94" i="1"/>
  <c r="M79" i="1"/>
  <c r="M53" i="1"/>
  <c r="M51" i="1"/>
  <c r="M41" i="1"/>
  <c r="M179" i="1"/>
  <c r="M167" i="1"/>
  <c r="M142" i="1"/>
  <c r="M92" i="1"/>
  <c r="M90" i="1"/>
  <c r="M66" i="1"/>
  <c r="M52" i="1"/>
  <c r="M50" i="1"/>
  <c r="M46" i="1"/>
  <c r="M44" i="1"/>
  <c r="M42" i="1"/>
  <c r="M40" i="1"/>
  <c r="M36" i="1"/>
  <c r="M271" i="1"/>
  <c r="M144" i="1"/>
  <c r="M88" i="1"/>
  <c r="M86" i="1"/>
  <c r="M84" i="1"/>
  <c r="M77" i="1"/>
  <c r="M75" i="1"/>
  <c r="M145" i="1"/>
  <c r="M124" i="1"/>
  <c r="M112" i="1"/>
  <c r="M71" i="1"/>
  <c r="M70" i="1"/>
  <c r="M68" i="1"/>
  <c r="M64" i="1"/>
  <c r="M59" i="1"/>
  <c r="M63" i="1"/>
  <c r="M61" i="1"/>
  <c r="M38" i="1"/>
  <c r="M125" i="1"/>
  <c r="M60" i="1"/>
  <c r="M177" i="1"/>
  <c r="M108" i="1"/>
  <c r="M62" i="1"/>
  <c r="M73" i="1"/>
  <c r="M232" i="1"/>
  <c r="M114" i="1"/>
  <c r="M103" i="1"/>
  <c r="M56" i="1"/>
  <c r="M33" i="1"/>
  <c r="M69" i="1"/>
  <c r="M67" i="1"/>
  <c r="M65" i="1"/>
  <c r="M102" i="1"/>
  <c r="M78" i="1"/>
  <c r="M49" i="1"/>
  <c r="M47" i="1"/>
  <c r="M45" i="1"/>
  <c r="M43" i="1"/>
  <c r="M39" i="1"/>
  <c r="M37" i="1"/>
  <c r="M35" i="1"/>
  <c r="M34" i="1"/>
  <c r="M48" i="1"/>
  <c r="M188" i="1"/>
  <c r="M95" i="1"/>
  <c r="M131" i="1"/>
  <c r="M122" i="1"/>
  <c r="M104" i="1"/>
  <c r="H369" i="1"/>
  <c r="H337" i="1"/>
  <c r="H339" i="1"/>
  <c r="H364" i="1"/>
  <c r="H336" i="1"/>
  <c r="H257" i="1"/>
  <c r="H268" i="1"/>
  <c r="H305" i="1"/>
  <c r="H267" i="1"/>
  <c r="H281" i="1"/>
  <c r="H246" i="1"/>
  <c r="H244" i="1"/>
  <c r="H282" i="1"/>
  <c r="H237" i="1"/>
  <c r="H248" i="1"/>
  <c r="H201" i="1"/>
  <c r="H182" i="1"/>
  <c r="H283" i="1"/>
  <c r="H157" i="1"/>
  <c r="H154" i="1"/>
  <c r="H137" i="1"/>
  <c r="H71" i="1"/>
  <c r="H124" i="1"/>
  <c r="H139" i="1"/>
  <c r="H52" i="1"/>
  <c r="H123" i="1"/>
  <c r="H34" i="1"/>
  <c r="H73" i="1"/>
  <c r="H63" i="1"/>
  <c r="H74" i="1"/>
  <c r="H57" i="1"/>
  <c r="H58" i="1"/>
  <c r="E30" i="1"/>
  <c r="G372" i="1" l="1"/>
  <c r="G339" i="1"/>
  <c r="G371" i="1"/>
  <c r="G369" i="1"/>
  <c r="G278" i="1"/>
  <c r="H97" i="1"/>
  <c r="H61" i="1"/>
  <c r="H151" i="1"/>
  <c r="H42" i="1"/>
  <c r="H122" i="1"/>
  <c r="H116" i="1"/>
  <c r="H187" i="1"/>
  <c r="H164" i="1"/>
  <c r="H241" i="1"/>
  <c r="H338" i="1"/>
  <c r="H221" i="1"/>
  <c r="H255" i="1"/>
  <c r="H252" i="1"/>
  <c r="H299" i="1"/>
  <c r="H323" i="1"/>
  <c r="H353" i="1"/>
  <c r="G57" i="1"/>
  <c r="G55" i="1"/>
  <c r="G73" i="1"/>
  <c r="G49" i="1"/>
  <c r="G46" i="1"/>
  <c r="G90" i="1"/>
  <c r="G136" i="1"/>
  <c r="G115" i="1"/>
  <c r="G78" i="1"/>
  <c r="G128" i="1"/>
  <c r="G209" i="1"/>
  <c r="G201" i="1"/>
  <c r="G334" i="1"/>
  <c r="G202" i="1"/>
  <c r="G169" i="1"/>
  <c r="G259" i="1"/>
  <c r="G346" i="1"/>
  <c r="G249" i="1"/>
  <c r="G364" i="1"/>
  <c r="G347" i="1"/>
  <c r="H41" i="1"/>
  <c r="H132" i="1"/>
  <c r="H35" i="1"/>
  <c r="H147" i="1"/>
  <c r="H105" i="1"/>
  <c r="H231" i="1"/>
  <c r="H172" i="1"/>
  <c r="H243" i="1"/>
  <c r="H166" i="1"/>
  <c r="H366" i="1"/>
  <c r="H196" i="1"/>
  <c r="H271" i="1"/>
  <c r="H290" i="1"/>
  <c r="H360" i="1"/>
  <c r="H351" i="1"/>
  <c r="G102" i="1"/>
  <c r="G83" i="1"/>
  <c r="G148" i="1"/>
  <c r="G110" i="1"/>
  <c r="G67" i="1"/>
  <c r="G77" i="1"/>
  <c r="G104" i="1"/>
  <c r="G170" i="1"/>
  <c r="G156" i="1"/>
  <c r="G117" i="1"/>
  <c r="G137" i="1"/>
  <c r="G206" i="1"/>
  <c r="G124" i="1"/>
  <c r="G159" i="1"/>
  <c r="G344" i="1"/>
  <c r="G229" i="1"/>
  <c r="G306" i="1"/>
  <c r="G326" i="1"/>
  <c r="G286" i="1"/>
  <c r="G293" i="1"/>
  <c r="G333" i="1"/>
  <c r="H53" i="1"/>
  <c r="H185" i="1"/>
  <c r="H45" i="1"/>
  <c r="H150" i="1"/>
  <c r="H113" i="1"/>
  <c r="H120" i="1"/>
  <c r="H174" i="1"/>
  <c r="H145" i="1"/>
  <c r="H223" i="1"/>
  <c r="H200" i="1"/>
  <c r="H220" i="1"/>
  <c r="H293" i="1"/>
  <c r="H354" i="1"/>
  <c r="H368" i="1"/>
  <c r="H355" i="1"/>
  <c r="G173" i="1"/>
  <c r="G62" i="1"/>
  <c r="G157" i="1"/>
  <c r="G241" i="1"/>
  <c r="G69" i="1"/>
  <c r="G84" i="1"/>
  <c r="G89" i="1"/>
  <c r="G179" i="1"/>
  <c r="G108" i="1"/>
  <c r="G119" i="1"/>
  <c r="G139" i="1"/>
  <c r="G263" i="1"/>
  <c r="G126" i="1"/>
  <c r="G189" i="1"/>
  <c r="G362" i="1"/>
  <c r="G237" i="1"/>
  <c r="G266" i="1"/>
  <c r="G276" i="1"/>
  <c r="G352" i="1"/>
  <c r="G297" i="1"/>
  <c r="G337" i="1"/>
  <c r="H92" i="1"/>
  <c r="H93" i="1"/>
  <c r="H219" i="1"/>
  <c r="H65" i="1"/>
  <c r="H84" i="1"/>
  <c r="H115" i="1"/>
  <c r="H218" i="1"/>
  <c r="H161" i="1"/>
  <c r="H171" i="1"/>
  <c r="H191" i="1"/>
  <c r="H228" i="1"/>
  <c r="H226" i="1"/>
  <c r="H306" i="1"/>
  <c r="H322" i="1"/>
  <c r="H324" i="1"/>
  <c r="H371" i="1"/>
  <c r="G54" i="1"/>
  <c r="G60" i="1"/>
  <c r="G33" i="1"/>
  <c r="G34" i="1"/>
  <c r="G82" i="1"/>
  <c r="G86" i="1"/>
  <c r="G97" i="1"/>
  <c r="G192" i="1"/>
  <c r="G116" i="1"/>
  <c r="G121" i="1"/>
  <c r="G153" i="1"/>
  <c r="G142" i="1"/>
  <c r="G143" i="1"/>
  <c r="G205" i="1"/>
  <c r="G193" i="1"/>
  <c r="G245" i="1"/>
  <c r="G226" i="1"/>
  <c r="G292" i="1"/>
  <c r="G368" i="1"/>
  <c r="G305" i="1"/>
  <c r="G341" i="1"/>
  <c r="H128" i="1"/>
  <c r="H72" i="1"/>
  <c r="H64" i="1"/>
  <c r="H67" i="1"/>
  <c r="H98" i="1"/>
  <c r="H159" i="1"/>
  <c r="H249" i="1"/>
  <c r="H215" i="1"/>
  <c r="H173" i="1"/>
  <c r="H198" i="1"/>
  <c r="H240" i="1"/>
  <c r="H242" i="1"/>
  <c r="H334" i="1"/>
  <c r="H253" i="1"/>
  <c r="H332" i="1"/>
  <c r="H321" i="1"/>
  <c r="G61" i="1"/>
  <c r="G74" i="1"/>
  <c r="G48" i="1"/>
  <c r="G35" i="1"/>
  <c r="G40" i="1"/>
  <c r="G88" i="1"/>
  <c r="G99" i="1"/>
  <c r="G101" i="1"/>
  <c r="G133" i="1"/>
  <c r="G239" i="1"/>
  <c r="G155" i="1"/>
  <c r="G144" i="1"/>
  <c r="G171" i="1"/>
  <c r="G218" i="1"/>
  <c r="G250" i="1"/>
  <c r="G194" i="1"/>
  <c r="G230" i="1"/>
  <c r="G264" i="1"/>
  <c r="G279" i="1"/>
  <c r="G319" i="1"/>
  <c r="G345" i="1"/>
  <c r="H89" i="1"/>
  <c r="H96" i="1"/>
  <c r="H91" i="1"/>
  <c r="H40" i="1"/>
  <c r="H110" i="1"/>
  <c r="H75" i="1"/>
  <c r="H176" i="1"/>
  <c r="H142" i="1"/>
  <c r="H207" i="1"/>
  <c r="H280" i="1"/>
  <c r="H197" i="1"/>
  <c r="H284" i="1"/>
  <c r="H342" i="1"/>
  <c r="H273" i="1"/>
  <c r="H319" i="1"/>
  <c r="G96" i="1"/>
  <c r="G200" i="1"/>
  <c r="G71" i="1"/>
  <c r="G43" i="1"/>
  <c r="G44" i="1"/>
  <c r="G53" i="1"/>
  <c r="G127" i="1"/>
  <c r="G113" i="1"/>
  <c r="G176" i="1"/>
  <c r="G125" i="1"/>
  <c r="G197" i="1"/>
  <c r="G164" i="1"/>
  <c r="G296" i="1"/>
  <c r="G267" i="1"/>
  <c r="G167" i="1"/>
  <c r="G244" i="1"/>
  <c r="G238" i="1"/>
  <c r="G322" i="1"/>
  <c r="G307" i="1"/>
  <c r="F59" i="1"/>
  <c r="F158" i="1"/>
  <c r="F97" i="1"/>
  <c r="F82" i="1"/>
  <c r="F41" i="1"/>
  <c r="F96" i="1"/>
  <c r="F126" i="1"/>
  <c r="F128" i="1"/>
  <c r="F232" i="1"/>
  <c r="F213" i="1"/>
  <c r="F173" i="1"/>
  <c r="F296" i="1"/>
  <c r="F223" i="1"/>
  <c r="F248" i="1"/>
  <c r="F363" i="1"/>
  <c r="F287" i="1"/>
  <c r="F343" i="1"/>
  <c r="F340" i="1"/>
  <c r="F358" i="1"/>
  <c r="F68" i="1"/>
  <c r="F38" i="1"/>
  <c r="F124" i="1"/>
  <c r="F36" i="1"/>
  <c r="F53" i="1"/>
  <c r="F102" i="1"/>
  <c r="F162" i="1"/>
  <c r="F142" i="1"/>
  <c r="F160" i="1"/>
  <c r="F123" i="1"/>
  <c r="F192" i="1"/>
  <c r="F168" i="1"/>
  <c r="F222" i="1"/>
  <c r="F271" i="1"/>
  <c r="F256" i="1"/>
  <c r="F284" i="1"/>
  <c r="F333" i="1"/>
  <c r="F344" i="1"/>
  <c r="F352" i="1"/>
  <c r="F83" i="1"/>
  <c r="F34" i="1"/>
  <c r="F42" i="1"/>
  <c r="F110" i="1"/>
  <c r="F107" i="1"/>
  <c r="F207" i="1"/>
  <c r="F177" i="1"/>
  <c r="F129" i="1"/>
  <c r="F165" i="1"/>
  <c r="F176" i="1"/>
  <c r="F225" i="1"/>
  <c r="F194" i="1"/>
  <c r="F264" i="1"/>
  <c r="F373" i="1"/>
  <c r="F152" i="1"/>
  <c r="F87" i="1"/>
  <c r="F39" i="1"/>
  <c r="F50" i="1"/>
  <c r="F276" i="1"/>
  <c r="F153" i="1"/>
  <c r="F120" i="1"/>
  <c r="F133" i="1"/>
  <c r="F236" i="1"/>
  <c r="F159" i="1"/>
  <c r="F193" i="1"/>
  <c r="F221" i="1"/>
  <c r="F233" i="1"/>
  <c r="F202" i="1"/>
  <c r="F288" i="1"/>
  <c r="F308" i="1"/>
  <c r="F375" i="1"/>
  <c r="F372" i="1"/>
  <c r="F56" i="1"/>
  <c r="F95" i="1"/>
  <c r="F228" i="1"/>
  <c r="F57" i="1"/>
  <c r="F43" i="1"/>
  <c r="F52" i="1"/>
  <c r="F54" i="1"/>
  <c r="F167" i="1"/>
  <c r="F121" i="1"/>
  <c r="F136" i="1"/>
  <c r="F293" i="1"/>
  <c r="F166" i="1"/>
  <c r="F196" i="1"/>
  <c r="F189" i="1"/>
  <c r="F294" i="1"/>
  <c r="F218" i="1"/>
  <c r="F289" i="1"/>
  <c r="F258" i="1"/>
  <c r="F305" i="1"/>
  <c r="F318" i="1"/>
  <c r="F105" i="1"/>
  <c r="F185" i="1"/>
  <c r="F101" i="1"/>
  <c r="F60" i="1"/>
  <c r="F47" i="1"/>
  <c r="F75" i="1"/>
  <c r="F154" i="1"/>
  <c r="F188" i="1"/>
  <c r="F137" i="1"/>
  <c r="F140" i="1"/>
  <c r="F143" i="1"/>
  <c r="F224" i="1"/>
  <c r="F230" i="1"/>
  <c r="F205" i="1"/>
  <c r="F297" i="1"/>
  <c r="F243" i="1"/>
  <c r="F319" i="1"/>
  <c r="F262" i="1"/>
  <c r="F353" i="1"/>
  <c r="F310" i="1"/>
  <c r="F315" i="1"/>
  <c r="F311" i="1"/>
  <c r="F314" i="1"/>
  <c r="F316" i="1"/>
  <c r="F312" i="1"/>
  <c r="F317" i="1"/>
  <c r="F309" i="1"/>
  <c r="F374" i="1"/>
  <c r="F342" i="1"/>
  <c r="F368" i="1"/>
  <c r="F336" i="1"/>
  <c r="F345" i="1"/>
  <c r="F365" i="1"/>
  <c r="F298" i="1"/>
  <c r="F254" i="1"/>
  <c r="F367" i="1"/>
  <c r="F265" i="1"/>
  <c r="F291" i="1"/>
  <c r="F339" i="1"/>
  <c r="F239" i="1"/>
  <c r="F295" i="1"/>
  <c r="F211" i="1"/>
  <c r="F280" i="1"/>
  <c r="F214" i="1"/>
  <c r="F242" i="1"/>
  <c r="F204" i="1"/>
  <c r="F197" i="1"/>
  <c r="F187" i="1"/>
  <c r="F151" i="1"/>
  <c r="F150" i="1"/>
  <c r="F183" i="1"/>
  <c r="F201" i="1"/>
  <c r="F174" i="1"/>
  <c r="F217" i="1"/>
  <c r="F118" i="1"/>
  <c r="F119" i="1"/>
  <c r="F108" i="1"/>
  <c r="F114" i="1"/>
  <c r="F92" i="1"/>
  <c r="F139" i="1"/>
  <c r="F88" i="1"/>
  <c r="F46" i="1"/>
  <c r="F69" i="1"/>
  <c r="F37" i="1"/>
  <c r="F89" i="1"/>
  <c r="F91" i="1"/>
  <c r="F71" i="1"/>
  <c r="F148" i="1"/>
  <c r="F61" i="1"/>
  <c r="F366" i="1"/>
  <c r="F360" i="1"/>
  <c r="F329" i="1"/>
  <c r="F282" i="1"/>
  <c r="F327" i="1"/>
  <c r="F272" i="1"/>
  <c r="F231" i="1"/>
  <c r="F281" i="1"/>
  <c r="F370" i="1"/>
  <c r="F338" i="1"/>
  <c r="F364" i="1"/>
  <c r="F332" i="1"/>
  <c r="F337" i="1"/>
  <c r="F357" i="1"/>
  <c r="F283" i="1"/>
  <c r="F371" i="1"/>
  <c r="F351" i="1"/>
  <c r="F261" i="1"/>
  <c r="F290" i="1"/>
  <c r="F313" i="1"/>
  <c r="F235" i="1"/>
  <c r="F292" i="1"/>
  <c r="F203" i="1"/>
  <c r="F245" i="1"/>
  <c r="F206" i="1"/>
  <c r="F234" i="1"/>
  <c r="F184" i="1"/>
  <c r="F186" i="1"/>
  <c r="F179" i="1"/>
  <c r="F149" i="1"/>
  <c r="F146" i="1"/>
  <c r="F175" i="1"/>
  <c r="F182" i="1"/>
  <c r="F172" i="1"/>
  <c r="F212" i="1"/>
  <c r="F79" i="1"/>
  <c r="F117" i="1"/>
  <c r="F106" i="1"/>
  <c r="F112" i="1"/>
  <c r="F90" i="1"/>
  <c r="F109" i="1"/>
  <c r="F86" i="1"/>
  <c r="F44" i="1"/>
  <c r="F67" i="1"/>
  <c r="F35" i="1"/>
  <c r="F76" i="1"/>
  <c r="F85" i="1"/>
  <c r="F78" i="1"/>
  <c r="F111" i="1"/>
  <c r="F132" i="1"/>
  <c r="F334" i="1"/>
  <c r="F328" i="1"/>
  <c r="F349" i="1"/>
  <c r="F355" i="1"/>
  <c r="F257" i="1"/>
  <c r="F302" i="1"/>
  <c r="F195" i="1"/>
  <c r="F241" i="1"/>
  <c r="F198" i="1"/>
  <c r="F226" i="1"/>
  <c r="F362" i="1"/>
  <c r="F330" i="1"/>
  <c r="F356" i="1"/>
  <c r="F324" i="1"/>
  <c r="F321" i="1"/>
  <c r="F341" i="1"/>
  <c r="F274" i="1"/>
  <c r="F335" i="1"/>
  <c r="F304" i="1"/>
  <c r="F253" i="1"/>
  <c r="F268" i="1"/>
  <c r="F267" i="1"/>
  <c r="F227" i="1"/>
  <c r="F278" i="1"/>
  <c r="F359" i="1"/>
  <c r="F237" i="1"/>
  <c r="F255" i="1"/>
  <c r="F220" i="1"/>
  <c r="F170" i="1"/>
  <c r="F238" i="1"/>
  <c r="F200" i="1"/>
  <c r="F240" i="1"/>
  <c r="F127" i="1"/>
  <c r="F145" i="1"/>
  <c r="F164" i="1"/>
  <c r="F156" i="1"/>
  <c r="F144" i="1"/>
  <c r="F141" i="1"/>
  <c r="F216" i="1"/>
  <c r="F244" i="1"/>
  <c r="F104" i="1"/>
  <c r="F169" i="1"/>
  <c r="F103" i="1"/>
  <c r="F77" i="1"/>
  <c r="F40" i="1"/>
  <c r="F49" i="1"/>
  <c r="F161" i="1"/>
  <c r="F62" i="1"/>
  <c r="F48" i="1"/>
  <c r="F63" i="1"/>
  <c r="F70" i="1"/>
  <c r="F122" i="1"/>
  <c r="F354" i="1"/>
  <c r="F322" i="1"/>
  <c r="F348" i="1"/>
  <c r="F369" i="1"/>
  <c r="F301" i="1"/>
  <c r="F325" i="1"/>
  <c r="F266" i="1"/>
  <c r="F299" i="1"/>
  <c r="F286" i="1"/>
  <c r="F300" i="1"/>
  <c r="F260" i="1"/>
  <c r="F250" i="1"/>
  <c r="F210" i="1"/>
  <c r="F252" i="1"/>
  <c r="F307" i="1"/>
  <c r="F229" i="1"/>
  <c r="F215" i="1"/>
  <c r="F199" i="1"/>
  <c r="F347" i="1"/>
  <c r="F208" i="1"/>
  <c r="F178" i="1"/>
  <c r="F180" i="1"/>
  <c r="F246" i="1"/>
  <c r="F306" i="1"/>
  <c r="F279" i="1"/>
  <c r="F138" i="1"/>
  <c r="F130" i="1"/>
  <c r="F135" i="1"/>
  <c r="F155" i="1"/>
  <c r="F181" i="1"/>
  <c r="F100" i="1"/>
  <c r="F131" i="1"/>
  <c r="F51" i="1"/>
  <c r="F66" i="1"/>
  <c r="F134" i="1"/>
  <c r="F45" i="1"/>
  <c r="F98" i="1"/>
  <c r="F99" i="1"/>
  <c r="F33" i="1"/>
  <c r="F55" i="1"/>
  <c r="F64" i="1"/>
  <c r="F113" i="1"/>
  <c r="F285" i="1"/>
  <c r="F81" i="1"/>
  <c r="F72" i="1"/>
  <c r="F259" i="1"/>
  <c r="F65" i="1"/>
  <c r="F84" i="1"/>
  <c r="F73" i="1"/>
  <c r="F277" i="1"/>
  <c r="F263" i="1"/>
  <c r="F157" i="1"/>
  <c r="F171" i="1"/>
  <c r="F147" i="1"/>
  <c r="F331" i="1"/>
  <c r="F247" i="1"/>
  <c r="F323" i="1"/>
  <c r="F249" i="1"/>
  <c r="F269" i="1"/>
  <c r="F270" i="1"/>
  <c r="F361" i="1"/>
  <c r="F346" i="1"/>
  <c r="G361" i="1"/>
  <c r="G309" i="1"/>
  <c r="G314" i="1"/>
  <c r="G310" i="1"/>
  <c r="G315" i="1"/>
  <c r="G311" i="1"/>
  <c r="G316" i="1"/>
  <c r="G312" i="1"/>
  <c r="G317" i="1"/>
  <c r="L359" i="1"/>
  <c r="L311" i="1"/>
  <c r="L316" i="1"/>
  <c r="L312" i="1"/>
  <c r="L317" i="1"/>
  <c r="L310" i="1"/>
  <c r="L315" i="1"/>
  <c r="L309" i="1"/>
  <c r="L314" i="1"/>
  <c r="G56" i="1"/>
  <c r="G94" i="1"/>
  <c r="G79" i="1"/>
  <c r="G38" i="1"/>
  <c r="G100" i="1"/>
  <c r="G39" i="1"/>
  <c r="G80" i="1"/>
  <c r="G50" i="1"/>
  <c r="G114" i="1"/>
  <c r="G225" i="1"/>
  <c r="G129" i="1"/>
  <c r="G214" i="1"/>
  <c r="G140" i="1"/>
  <c r="G174" i="1"/>
  <c r="G120" i="1"/>
  <c r="G130" i="1"/>
  <c r="G158" i="1"/>
  <c r="G217" i="1"/>
  <c r="G182" i="1"/>
  <c r="G145" i="1"/>
  <c r="G150" i="1"/>
  <c r="G251" i="1"/>
  <c r="G187" i="1"/>
  <c r="G177" i="1"/>
  <c r="G221" i="1"/>
  <c r="G255" i="1"/>
  <c r="G298" i="1"/>
  <c r="G260" i="1"/>
  <c r="G273" i="1"/>
  <c r="G303" i="1"/>
  <c r="G301" i="1"/>
  <c r="G351" i="1"/>
  <c r="G365" i="1"/>
  <c r="J360" i="1"/>
  <c r="J316" i="1"/>
  <c r="J312" i="1"/>
  <c r="J317" i="1"/>
  <c r="J314" i="1"/>
  <c r="J309" i="1"/>
  <c r="J310" i="1"/>
  <c r="J315" i="1"/>
  <c r="J311" i="1"/>
  <c r="I362" i="1"/>
  <c r="I312" i="1"/>
  <c r="I317" i="1"/>
  <c r="I315" i="1"/>
  <c r="I309" i="1"/>
  <c r="I314" i="1"/>
  <c r="I310" i="1"/>
  <c r="I311" i="1"/>
  <c r="I316" i="1"/>
  <c r="G98" i="1"/>
  <c r="G63" i="1"/>
  <c r="G58" i="1"/>
  <c r="G64" i="1"/>
  <c r="G149" i="1"/>
  <c r="G45" i="1"/>
  <c r="G123" i="1"/>
  <c r="G66" i="1"/>
  <c r="G41" i="1"/>
  <c r="G93" i="1"/>
  <c r="G138" i="1"/>
  <c r="G105" i="1"/>
  <c r="G172" i="1"/>
  <c r="G178" i="1"/>
  <c r="G141" i="1"/>
  <c r="G134" i="1"/>
  <c r="G181" i="1"/>
  <c r="G282" i="1"/>
  <c r="G233" i="1"/>
  <c r="G175" i="1"/>
  <c r="G166" i="1"/>
  <c r="G180" i="1"/>
  <c r="G208" i="1"/>
  <c r="G210" i="1"/>
  <c r="G216" i="1"/>
  <c r="G336" i="1"/>
  <c r="G195" i="1"/>
  <c r="G268" i="1"/>
  <c r="G304" i="1"/>
  <c r="G348" i="1"/>
  <c r="G366" i="1"/>
  <c r="G375" i="1"/>
  <c r="G373" i="1"/>
  <c r="H365" i="1"/>
  <c r="H309" i="1"/>
  <c r="H314" i="1"/>
  <c r="H315" i="1"/>
  <c r="H317" i="1"/>
  <c r="H310" i="1"/>
  <c r="H312" i="1"/>
  <c r="H311" i="1"/>
  <c r="H316" i="1"/>
  <c r="G87" i="1"/>
  <c r="G72" i="1"/>
  <c r="G85" i="1"/>
  <c r="G68" i="1"/>
  <c r="G151" i="1"/>
  <c r="G47" i="1"/>
  <c r="G36" i="1"/>
  <c r="G75" i="1"/>
  <c r="G51" i="1"/>
  <c r="G95" i="1"/>
  <c r="G152" i="1"/>
  <c r="G109" i="1"/>
  <c r="G106" i="1"/>
  <c r="G76" i="1"/>
  <c r="G168" i="1"/>
  <c r="G135" i="1"/>
  <c r="G186" i="1"/>
  <c r="G328" i="1"/>
  <c r="G294" i="1"/>
  <c r="G183" i="1"/>
  <c r="G184" i="1"/>
  <c r="G190" i="1"/>
  <c r="G243" i="1"/>
  <c r="G222" i="1"/>
  <c r="G224" i="1"/>
  <c r="G188" i="1"/>
  <c r="G203" i="1"/>
  <c r="G272" i="1"/>
  <c r="G330" i="1"/>
  <c r="G356" i="1"/>
  <c r="G374" i="1"/>
  <c r="G313" i="1"/>
  <c r="K355" i="1"/>
  <c r="K311" i="1"/>
  <c r="K316" i="1"/>
  <c r="K309" i="1"/>
  <c r="K312" i="1"/>
  <c r="K317" i="1"/>
  <c r="K314" i="1"/>
  <c r="K310" i="1"/>
  <c r="K315" i="1"/>
  <c r="E170" i="5"/>
  <c r="J50" i="5"/>
  <c r="J88" i="5"/>
  <c r="J179" i="5"/>
  <c r="E272" i="5"/>
  <c r="J160" i="5"/>
  <c r="J199" i="5"/>
  <c r="J271" i="5"/>
  <c r="E206" i="5"/>
  <c r="E314" i="5"/>
  <c r="E56" i="5"/>
  <c r="J276" i="5"/>
  <c r="E164" i="5"/>
  <c r="J100" i="5"/>
  <c r="E60" i="5"/>
  <c r="E239" i="5"/>
  <c r="E316" i="5"/>
  <c r="J78" i="5"/>
  <c r="J162" i="5"/>
  <c r="J247" i="5"/>
  <c r="J312" i="5"/>
  <c r="E35" i="5"/>
  <c r="E308" i="5"/>
  <c r="E361" i="5"/>
  <c r="J64" i="5"/>
  <c r="J113" i="5"/>
  <c r="J251" i="5"/>
  <c r="J330" i="5"/>
  <c r="E225" i="5"/>
  <c r="E169" i="5"/>
  <c r="J128" i="5"/>
  <c r="J67" i="5"/>
  <c r="J249" i="5"/>
  <c r="J337" i="5"/>
  <c r="E168" i="5"/>
  <c r="E229" i="5"/>
  <c r="J58" i="5"/>
  <c r="J212" i="5"/>
  <c r="J206" i="5"/>
  <c r="J357" i="5"/>
  <c r="E124" i="5"/>
  <c r="E253" i="5"/>
  <c r="J119" i="5"/>
  <c r="J145" i="5"/>
  <c r="J270" i="5"/>
  <c r="J323" i="5"/>
  <c r="E118" i="5"/>
  <c r="E119" i="5"/>
  <c r="E309" i="5"/>
  <c r="J54" i="5"/>
  <c r="J130" i="5"/>
  <c r="J310" i="5"/>
  <c r="J228" i="5"/>
  <c r="E58" i="5"/>
  <c r="E193" i="5"/>
  <c r="E102" i="5"/>
  <c r="E75" i="5"/>
  <c r="E159" i="5"/>
  <c r="E62" i="5"/>
  <c r="E158" i="5"/>
  <c r="E46" i="5"/>
  <c r="E67" i="5"/>
  <c r="E125" i="5"/>
  <c r="E160" i="5"/>
  <c r="E232" i="5"/>
  <c r="E93" i="5"/>
  <c r="E240" i="5"/>
  <c r="E145" i="5"/>
  <c r="E245" i="5"/>
  <c r="E263" i="5"/>
  <c r="E178" i="5"/>
  <c r="E201" i="5"/>
  <c r="E246" i="5"/>
  <c r="E293" i="5"/>
  <c r="E298" i="5"/>
  <c r="E342" i="5"/>
  <c r="J45" i="5"/>
  <c r="J36" i="5"/>
  <c r="J82" i="5"/>
  <c r="J127" i="5"/>
  <c r="J196" i="5"/>
  <c r="J211" i="5"/>
  <c r="J194" i="5"/>
  <c r="J370" i="5"/>
  <c r="J240" i="5"/>
  <c r="J256" i="5"/>
  <c r="E39" i="5"/>
  <c r="E280" i="5"/>
  <c r="E141" i="5"/>
  <c r="E228" i="5"/>
  <c r="E371" i="5"/>
  <c r="E38" i="5"/>
  <c r="E131" i="5"/>
  <c r="E166" i="5"/>
  <c r="E305" i="5"/>
  <c r="J351" i="5"/>
  <c r="J319" i="5"/>
  <c r="J353" i="5"/>
  <c r="J321" i="5"/>
  <c r="J304" i="5"/>
  <c r="J272" i="5"/>
  <c r="J316" i="5"/>
  <c r="J295" i="5"/>
  <c r="J308" i="5"/>
  <c r="J261" i="5"/>
  <c r="J224" i="5"/>
  <c r="J302" i="5"/>
  <c r="J374" i="5"/>
  <c r="J198" i="5"/>
  <c r="J227" i="5"/>
  <c r="J328" i="5"/>
  <c r="J209" i="5"/>
  <c r="J234" i="5"/>
  <c r="J238" i="5"/>
  <c r="J153" i="5"/>
  <c r="J204" i="5"/>
  <c r="J274" i="5"/>
  <c r="J143" i="5"/>
  <c r="J278" i="5"/>
  <c r="J116" i="5"/>
  <c r="J65" i="5"/>
  <c r="J147" i="5"/>
  <c r="J101" i="5"/>
  <c r="J231" i="5"/>
  <c r="J158" i="5"/>
  <c r="J86" i="5"/>
  <c r="J168" i="5"/>
  <c r="J59" i="5"/>
  <c r="J97" i="5"/>
  <c r="J57" i="5"/>
  <c r="J164" i="5"/>
  <c r="J96" i="5"/>
  <c r="J46" i="5"/>
  <c r="J48" i="5"/>
  <c r="J117" i="5"/>
  <c r="J136" i="5"/>
  <c r="J73" i="5"/>
  <c r="J61" i="5"/>
  <c r="J347" i="5"/>
  <c r="J315" i="5"/>
  <c r="J349" i="5"/>
  <c r="J317" i="5"/>
  <c r="J300" i="5"/>
  <c r="J268" i="5"/>
  <c r="J358" i="5"/>
  <c r="J291" i="5"/>
  <c r="J336" i="5"/>
  <c r="J252" i="5"/>
  <c r="J364" i="5"/>
  <c r="J294" i="5"/>
  <c r="J285" i="5"/>
  <c r="J190" i="5"/>
  <c r="J223" i="5"/>
  <c r="J324" i="5"/>
  <c r="J201" i="5"/>
  <c r="J218" i="5"/>
  <c r="J219" i="5"/>
  <c r="J139" i="5"/>
  <c r="J188" i="5"/>
  <c r="J239" i="5"/>
  <c r="J293" i="5"/>
  <c r="J205" i="5"/>
  <c r="J108" i="5"/>
  <c r="J338" i="5"/>
  <c r="J141" i="5"/>
  <c r="J305" i="5"/>
  <c r="J184" i="5"/>
  <c r="J150" i="5"/>
  <c r="J84" i="5"/>
  <c r="J140" i="5"/>
  <c r="J56" i="5"/>
  <c r="J95" i="5"/>
  <c r="J55" i="5"/>
  <c r="J159" i="5"/>
  <c r="J94" i="5"/>
  <c r="J44" i="5"/>
  <c r="J38" i="5"/>
  <c r="J99" i="5"/>
  <c r="J124" i="5"/>
  <c r="J70" i="5"/>
  <c r="J375" i="5"/>
  <c r="J343" i="5"/>
  <c r="J311" i="5"/>
  <c r="J345" i="5"/>
  <c r="J313" i="5"/>
  <c r="J296" i="5"/>
  <c r="J264" i="5"/>
  <c r="J344" i="5"/>
  <c r="J287" i="5"/>
  <c r="J318" i="5"/>
  <c r="J248" i="5"/>
  <c r="J346" i="5"/>
  <c r="J286" i="5"/>
  <c r="J269" i="5"/>
  <c r="J182" i="5"/>
  <c r="J215" i="5"/>
  <c r="J297" i="5"/>
  <c r="J193" i="5"/>
  <c r="J210" i="5"/>
  <c r="J203" i="5"/>
  <c r="J137" i="5"/>
  <c r="J176" i="5"/>
  <c r="J237" i="5"/>
  <c r="J243" i="5"/>
  <c r="J200" i="5"/>
  <c r="J106" i="5"/>
  <c r="J226" i="5"/>
  <c r="J133" i="5"/>
  <c r="J245" i="5"/>
  <c r="J180" i="5"/>
  <c r="J146" i="5"/>
  <c r="J81" i="5"/>
  <c r="J120" i="5"/>
  <c r="J165" i="5"/>
  <c r="J93" i="5"/>
  <c r="J197" i="5"/>
  <c r="J131" i="5"/>
  <c r="J92" i="5"/>
  <c r="J42" i="5"/>
  <c r="J91" i="5"/>
  <c r="J87" i="5"/>
  <c r="J72" i="5"/>
  <c r="J33" i="5"/>
  <c r="J371" i="5"/>
  <c r="J339" i="5"/>
  <c r="J373" i="5"/>
  <c r="J341" i="5"/>
  <c r="J309" i="5"/>
  <c r="J292" i="5"/>
  <c r="J260" i="5"/>
  <c r="J326" i="5"/>
  <c r="J283" i="5"/>
  <c r="J306" i="5"/>
  <c r="J244" i="5"/>
  <c r="J281" i="5"/>
  <c r="J277" i="5"/>
  <c r="J253" i="5"/>
  <c r="J174" i="5"/>
  <c r="J207" i="5"/>
  <c r="J273" i="5"/>
  <c r="J360" i="5"/>
  <c r="J202" i="5"/>
  <c r="J189" i="5"/>
  <c r="J135" i="5"/>
  <c r="J171" i="5"/>
  <c r="J233" i="5"/>
  <c r="J230" i="5"/>
  <c r="J254" i="5"/>
  <c r="J77" i="5"/>
  <c r="J208" i="5"/>
  <c r="J115" i="5"/>
  <c r="J213" i="5"/>
  <c r="J275" i="5"/>
  <c r="J129" i="5"/>
  <c r="J138" i="5"/>
  <c r="J156" i="5"/>
  <c r="J157" i="5"/>
  <c r="J89" i="5"/>
  <c r="J185" i="5"/>
  <c r="J167" i="5"/>
  <c r="J90" i="5"/>
  <c r="J40" i="5"/>
  <c r="J79" i="5"/>
  <c r="J76" i="5"/>
  <c r="J49" i="5"/>
  <c r="J51" i="5"/>
  <c r="J363" i="5"/>
  <c r="J331" i="5"/>
  <c r="J365" i="5"/>
  <c r="J333" i="5"/>
  <c r="J352" i="5"/>
  <c r="J284" i="5"/>
  <c r="J362" i="5"/>
  <c r="J307" i="5"/>
  <c r="J354" i="5"/>
  <c r="J290" i="5"/>
  <c r="J236" i="5"/>
  <c r="J259" i="5"/>
  <c r="J255" i="5"/>
  <c r="J222" i="5"/>
  <c r="J279" i="5"/>
  <c r="J191" i="5"/>
  <c r="J235" i="5"/>
  <c r="J289" i="5"/>
  <c r="J186" i="5"/>
  <c r="J173" i="5"/>
  <c r="J132" i="5"/>
  <c r="J152" i="5"/>
  <c r="J195" i="5"/>
  <c r="J175" i="5"/>
  <c r="J177" i="5"/>
  <c r="J71" i="5"/>
  <c r="J187" i="5"/>
  <c r="J111" i="5"/>
  <c r="J262" i="5"/>
  <c r="J216" i="5"/>
  <c r="J123" i="5"/>
  <c r="J114" i="5"/>
  <c r="J68" i="5"/>
  <c r="J142" i="5"/>
  <c r="J80" i="5"/>
  <c r="J118" i="5"/>
  <c r="J125" i="5"/>
  <c r="J83" i="5"/>
  <c r="J161" i="5"/>
  <c r="J47" i="5"/>
  <c r="J74" i="5"/>
  <c r="J181" i="5"/>
  <c r="J41" i="5"/>
  <c r="J359" i="5"/>
  <c r="J327" i="5"/>
  <c r="J361" i="5"/>
  <c r="J329" i="5"/>
  <c r="J334" i="5"/>
  <c r="J280" i="5"/>
  <c r="J348" i="5"/>
  <c r="J303" i="5"/>
  <c r="J340" i="5"/>
  <c r="J282" i="5"/>
  <c r="J232" i="5"/>
  <c r="J368" i="5"/>
  <c r="J250" i="5"/>
  <c r="J214" i="5"/>
  <c r="J263" i="5"/>
  <c r="J183" i="5"/>
  <c r="J225" i="5"/>
  <c r="J258" i="5"/>
  <c r="J314" i="5"/>
  <c r="J172" i="5"/>
  <c r="J301" i="5"/>
  <c r="J148" i="5"/>
  <c r="J166" i="5"/>
  <c r="J170" i="5"/>
  <c r="J163" i="5"/>
  <c r="J69" i="5"/>
  <c r="J178" i="5"/>
  <c r="J109" i="5"/>
  <c r="J257" i="5"/>
  <c r="J192" i="5"/>
  <c r="J98" i="5"/>
  <c r="J104" i="5"/>
  <c r="J62" i="5"/>
  <c r="J122" i="5"/>
  <c r="J66" i="5"/>
  <c r="J110" i="5"/>
  <c r="J121" i="5"/>
  <c r="J52" i="5"/>
  <c r="J107" i="5"/>
  <c r="J37" i="5"/>
  <c r="J63" i="5"/>
  <c r="J102" i="5"/>
  <c r="J35" i="5"/>
  <c r="E59" i="5"/>
  <c r="E34" i="5"/>
  <c r="E54" i="5"/>
  <c r="E74" i="5"/>
  <c r="E85" i="5"/>
  <c r="E216" i="5"/>
  <c r="E223" i="5"/>
  <c r="E123" i="5"/>
  <c r="E99" i="5"/>
  <c r="E133" i="5"/>
  <c r="E199" i="5"/>
  <c r="E279" i="5"/>
  <c r="E340" i="5"/>
  <c r="E202" i="5"/>
  <c r="E237" i="5"/>
  <c r="E276" i="5"/>
  <c r="E311" i="5"/>
  <c r="E360" i="5"/>
  <c r="J39" i="5"/>
  <c r="J85" i="5"/>
  <c r="J149" i="5"/>
  <c r="J221" i="5"/>
  <c r="J75" i="5"/>
  <c r="J154" i="5"/>
  <c r="J356" i="5"/>
  <c r="J229" i="5"/>
  <c r="J298" i="5"/>
  <c r="E358" i="5"/>
  <c r="E326" i="5"/>
  <c r="E337" i="5"/>
  <c r="E319" i="5"/>
  <c r="E356" i="5"/>
  <c r="E343" i="5"/>
  <c r="E289" i="5"/>
  <c r="E256" i="5"/>
  <c r="E265" i="5"/>
  <c r="E353" i="5"/>
  <c r="E291" i="5"/>
  <c r="E224" i="5"/>
  <c r="E283" i="5"/>
  <c r="E210" i="5"/>
  <c r="E269" i="5"/>
  <c r="E373" i="5"/>
  <c r="E243" i="5"/>
  <c r="E335" i="5"/>
  <c r="E180" i="5"/>
  <c r="E215" i="5"/>
  <c r="E222" i="5"/>
  <c r="E136" i="5"/>
  <c r="E192" i="5"/>
  <c r="E103" i="5"/>
  <c r="E259" i="5"/>
  <c r="E127" i="5"/>
  <c r="E174" i="5"/>
  <c r="E241" i="5"/>
  <c r="E120" i="5"/>
  <c r="E110" i="5"/>
  <c r="E137" i="5"/>
  <c r="E90" i="5"/>
  <c r="E303" i="5"/>
  <c r="E88" i="5"/>
  <c r="E36" i="5"/>
  <c r="E104" i="5"/>
  <c r="E171" i="5"/>
  <c r="E275" i="5"/>
  <c r="E45" i="5"/>
  <c r="E64" i="5"/>
  <c r="E354" i="5"/>
  <c r="E322" i="5"/>
  <c r="E332" i="5"/>
  <c r="E306" i="5"/>
  <c r="E347" i="5"/>
  <c r="E325" i="5"/>
  <c r="E285" i="5"/>
  <c r="E367" i="5"/>
  <c r="E255" i="5"/>
  <c r="E348" i="5"/>
  <c r="E288" i="5"/>
  <c r="E217" i="5"/>
  <c r="E281" i="5"/>
  <c r="E350" i="5"/>
  <c r="E318" i="5"/>
  <c r="E323" i="5"/>
  <c r="E302" i="5"/>
  <c r="E329" i="5"/>
  <c r="E320" i="5"/>
  <c r="E339" i="5"/>
  <c r="E349" i="5"/>
  <c r="E254" i="5"/>
  <c r="E282" i="5"/>
  <c r="E271" i="5"/>
  <c r="E209" i="5"/>
  <c r="E268" i="5"/>
  <c r="E194" i="5"/>
  <c r="E231" i="5"/>
  <c r="E336" i="5"/>
  <c r="E221" i="5"/>
  <c r="E273" i="5"/>
  <c r="E167" i="5"/>
  <c r="E190" i="5"/>
  <c r="E188" i="5"/>
  <c r="E372" i="5"/>
  <c r="E278" i="5"/>
  <c r="E97" i="5"/>
  <c r="E175" i="5"/>
  <c r="E359" i="5"/>
  <c r="E331" i="5"/>
  <c r="E179" i="5"/>
  <c r="E117" i="5"/>
  <c r="E135" i="5"/>
  <c r="E112" i="5"/>
  <c r="E83" i="5"/>
  <c r="E155" i="5"/>
  <c r="E52" i="5"/>
  <c r="E211" i="5"/>
  <c r="E184" i="5"/>
  <c r="E122" i="5"/>
  <c r="E73" i="5"/>
  <c r="E109" i="5"/>
  <c r="E48" i="5"/>
  <c r="E370" i="5"/>
  <c r="E338" i="5"/>
  <c r="E369" i="5"/>
  <c r="E351" i="5"/>
  <c r="E290" i="5"/>
  <c r="E375" i="5"/>
  <c r="E301" i="5"/>
  <c r="E277" i="5"/>
  <c r="E292" i="5"/>
  <c r="E242" i="5"/>
  <c r="E368" i="5"/>
  <c r="E236" i="5"/>
  <c r="E185" i="5"/>
  <c r="E247" i="5"/>
  <c r="E345" i="5"/>
  <c r="E212" i="5"/>
  <c r="E260" i="5"/>
  <c r="E197" i="5"/>
  <c r="E214" i="5"/>
  <c r="E307" i="5"/>
  <c r="E143" i="5"/>
  <c r="E156" i="5"/>
  <c r="E274" i="5"/>
  <c r="E161" i="5"/>
  <c r="E89" i="5"/>
  <c r="E134" i="5"/>
  <c r="E226" i="5"/>
  <c r="E208" i="5"/>
  <c r="E153" i="5"/>
  <c r="E76" i="5"/>
  <c r="E121" i="5"/>
  <c r="E96" i="5"/>
  <c r="E53" i="5"/>
  <c r="E139" i="5"/>
  <c r="E44" i="5"/>
  <c r="E157" i="5"/>
  <c r="E126" i="5"/>
  <c r="E65" i="5"/>
  <c r="E55" i="5"/>
  <c r="E86" i="5"/>
  <c r="E84" i="5"/>
  <c r="E77" i="5"/>
  <c r="E366" i="5"/>
  <c r="E334" i="5"/>
  <c r="E364" i="5"/>
  <c r="E333" i="5"/>
  <c r="E286" i="5"/>
  <c r="E357" i="5"/>
  <c r="E297" i="5"/>
  <c r="E267" i="5"/>
  <c r="E284" i="5"/>
  <c r="E238" i="5"/>
  <c r="E317" i="5"/>
  <c r="E235" i="5"/>
  <c r="E177" i="5"/>
  <c r="E233" i="5"/>
  <c r="E341" i="5"/>
  <c r="E204" i="5"/>
  <c r="E249" i="5"/>
  <c r="E189" i="5"/>
  <c r="E198" i="5"/>
  <c r="E264" i="5"/>
  <c r="E257" i="5"/>
  <c r="E140" i="5"/>
  <c r="E219" i="5"/>
  <c r="E130" i="5"/>
  <c r="E363" i="5"/>
  <c r="E132" i="5"/>
  <c r="E203" i="5"/>
  <c r="E187" i="5"/>
  <c r="E151" i="5"/>
  <c r="E152" i="5"/>
  <c r="E312" i="5"/>
  <c r="E94" i="5"/>
  <c r="E51" i="5"/>
  <c r="E111" i="5"/>
  <c r="E42" i="5"/>
  <c r="E116" i="5"/>
  <c r="E113" i="5"/>
  <c r="E63" i="5"/>
  <c r="E33" i="5"/>
  <c r="E80" i="5"/>
  <c r="E40" i="5"/>
  <c r="E176" i="5"/>
  <c r="E191" i="5"/>
  <c r="E294" i="5"/>
  <c r="E43" i="5"/>
  <c r="E81" i="5"/>
  <c r="E327" i="5"/>
  <c r="E250" i="5"/>
  <c r="E69" i="5"/>
  <c r="E37" i="5"/>
  <c r="E79" i="5"/>
  <c r="E61" i="5"/>
  <c r="E114" i="5"/>
  <c r="E98" i="5"/>
  <c r="E92" i="5"/>
  <c r="E144" i="5"/>
  <c r="E183" i="5"/>
  <c r="E129" i="5"/>
  <c r="E128" i="5"/>
  <c r="E138" i="5"/>
  <c r="E227" i="5"/>
  <c r="E181" i="5"/>
  <c r="E196" i="5"/>
  <c r="E218" i="5"/>
  <c r="E251" i="5"/>
  <c r="E300" i="5"/>
  <c r="E352" i="5"/>
  <c r="E365" i="5"/>
  <c r="E374" i="5"/>
  <c r="J43" i="5"/>
  <c r="J112" i="5"/>
  <c r="J60" i="5"/>
  <c r="J241" i="5"/>
  <c r="J151" i="5"/>
  <c r="J220" i="5"/>
  <c r="J217" i="5"/>
  <c r="J246" i="5"/>
  <c r="J322" i="5"/>
  <c r="J320" i="5"/>
  <c r="J355" i="5"/>
  <c r="E71" i="5"/>
  <c r="E41" i="5"/>
  <c r="E299" i="5"/>
  <c r="E244" i="5"/>
  <c r="E321" i="5"/>
  <c r="E66" i="5"/>
  <c r="E50" i="5"/>
  <c r="E258" i="5"/>
  <c r="E270" i="5"/>
  <c r="E186" i="5"/>
  <c r="E328" i="5"/>
  <c r="E115" i="5"/>
  <c r="J335" i="5"/>
  <c r="E70" i="5"/>
  <c r="E72" i="5"/>
  <c r="E47" i="5"/>
  <c r="E91" i="5"/>
  <c r="E68" i="5"/>
  <c r="E162" i="5"/>
  <c r="E148" i="5"/>
  <c r="E101" i="5"/>
  <c r="E78" i="5"/>
  <c r="E296" i="5"/>
  <c r="E142" i="5"/>
  <c r="E195" i="5"/>
  <c r="E173" i="5"/>
  <c r="E146" i="5"/>
  <c r="E205" i="5"/>
  <c r="E220" i="5"/>
  <c r="E252" i="5"/>
  <c r="E313" i="5"/>
  <c r="E344" i="5"/>
  <c r="E315" i="5"/>
  <c r="E355" i="5"/>
  <c r="J53" i="5"/>
  <c r="J144" i="5"/>
  <c r="J126" i="5"/>
  <c r="J169" i="5"/>
  <c r="J242" i="5"/>
  <c r="J134" i="5"/>
  <c r="J267" i="5"/>
  <c r="J266" i="5"/>
  <c r="J372" i="5"/>
  <c r="J366" i="5"/>
  <c r="J367" i="5"/>
  <c r="E82" i="5"/>
  <c r="E147" i="5"/>
  <c r="E207" i="5"/>
  <c r="E295" i="5"/>
  <c r="E330" i="5"/>
  <c r="E87" i="5"/>
  <c r="E165" i="5"/>
  <c r="E172" i="5"/>
  <c r="E95" i="5"/>
  <c r="E287" i="5"/>
  <c r="E234" i="5"/>
  <c r="E346" i="5"/>
  <c r="E248" i="5"/>
  <c r="J288" i="5"/>
  <c r="E49" i="5"/>
  <c r="E100" i="5"/>
  <c r="E57" i="5"/>
  <c r="E105" i="5"/>
  <c r="E106" i="5"/>
  <c r="E163" i="5"/>
  <c r="E154" i="5"/>
  <c r="E108" i="5"/>
  <c r="E107" i="5"/>
  <c r="E304" i="5"/>
  <c r="E149" i="5"/>
  <c r="E200" i="5"/>
  <c r="E182" i="5"/>
  <c r="E150" i="5"/>
  <c r="E213" i="5"/>
  <c r="E230" i="5"/>
  <c r="E262" i="5"/>
  <c r="E261" i="5"/>
  <c r="E266" i="5"/>
  <c r="E324" i="5"/>
  <c r="E310" i="5"/>
  <c r="J34" i="5"/>
  <c r="J103" i="5"/>
  <c r="J265" i="5"/>
  <c r="J105" i="5"/>
  <c r="J342" i="5"/>
  <c r="J155" i="5"/>
  <c r="J332" i="5"/>
  <c r="J350" i="5"/>
  <c r="J299" i="5"/>
  <c r="J325" i="5"/>
  <c r="G30" i="5"/>
  <c r="M34" i="5"/>
  <c r="M68" i="5"/>
  <c r="M33" i="5"/>
  <c r="M39" i="5"/>
  <c r="M77" i="5"/>
  <c r="M101" i="5"/>
  <c r="M111" i="5"/>
  <c r="M124" i="5"/>
  <c r="M109" i="5"/>
  <c r="M44" i="5"/>
  <c r="M164" i="5"/>
  <c r="M122" i="5"/>
  <c r="M126" i="5"/>
  <c r="M107" i="5"/>
  <c r="M329" i="5"/>
  <c r="M184" i="5"/>
  <c r="M165" i="5"/>
  <c r="M97" i="5"/>
  <c r="M179" i="5"/>
  <c r="M259" i="5"/>
  <c r="M284" i="5"/>
  <c r="M214" i="5"/>
  <c r="M228" i="5"/>
  <c r="M174" i="5"/>
  <c r="M181" i="5"/>
  <c r="M239" i="5"/>
  <c r="M343" i="5"/>
  <c r="M255" i="5"/>
  <c r="M178" i="5"/>
  <c r="M270" i="5"/>
  <c r="M185" i="5"/>
  <c r="M260" i="5"/>
  <c r="M263" i="5"/>
  <c r="M250" i="5"/>
  <c r="M315" i="5"/>
  <c r="M333" i="5"/>
  <c r="M323" i="5"/>
  <c r="M336" i="5"/>
  <c r="M294" i="5"/>
  <c r="M345" i="5"/>
  <c r="M367" i="5"/>
  <c r="M338" i="5"/>
  <c r="M370" i="5"/>
  <c r="F33" i="5"/>
  <c r="F169" i="5"/>
  <c r="F90" i="5"/>
  <c r="F128" i="5"/>
  <c r="F68" i="5"/>
  <c r="F115" i="5"/>
  <c r="F43" i="5"/>
  <c r="F130" i="5"/>
  <c r="F154" i="5"/>
  <c r="F121" i="5"/>
  <c r="F71" i="5"/>
  <c r="F196" i="5"/>
  <c r="F124" i="5"/>
  <c r="F138" i="5"/>
  <c r="F192" i="5"/>
  <c r="F161" i="5"/>
  <c r="F368" i="5"/>
  <c r="F213" i="5"/>
  <c r="F240" i="5"/>
  <c r="F260" i="5"/>
  <c r="F238" i="5"/>
  <c r="F293" i="5"/>
  <c r="F262" i="5"/>
  <c r="F319" i="5"/>
  <c r="F317" i="5"/>
  <c r="M88" i="5"/>
  <c r="M116" i="5"/>
  <c r="M55" i="5"/>
  <c r="M49" i="5"/>
  <c r="M82" i="5"/>
  <c r="M172" i="5"/>
  <c r="M135" i="5"/>
  <c r="M134" i="5"/>
  <c r="M121" i="5"/>
  <c r="M46" i="5"/>
  <c r="M173" i="5"/>
  <c r="M141" i="5"/>
  <c r="M139" i="5"/>
  <c r="M117" i="5"/>
  <c r="M188" i="5"/>
  <c r="M199" i="5"/>
  <c r="M180" i="5"/>
  <c r="M99" i="5"/>
  <c r="M183" i="5"/>
  <c r="M264" i="5"/>
  <c r="M133" i="5"/>
  <c r="M229" i="5"/>
  <c r="M244" i="5"/>
  <c r="M176" i="5"/>
  <c r="M189" i="5"/>
  <c r="M240" i="5"/>
  <c r="M347" i="5"/>
  <c r="M258" i="5"/>
  <c r="M186" i="5"/>
  <c r="M292" i="5"/>
  <c r="M193" i="5"/>
  <c r="M276" i="5"/>
  <c r="M273" i="5"/>
  <c r="M256" i="5"/>
  <c r="M356" i="5"/>
  <c r="M351" i="5"/>
  <c r="M332" i="5"/>
  <c r="M341" i="5"/>
  <c r="M298" i="5"/>
  <c r="M363" i="5"/>
  <c r="M310" i="5"/>
  <c r="M342" i="5"/>
  <c r="M374" i="5"/>
  <c r="F73" i="5"/>
  <c r="F76" i="5"/>
  <c r="F103" i="5"/>
  <c r="F152" i="5"/>
  <c r="F60" i="5"/>
  <c r="F118" i="5"/>
  <c r="F45" i="5"/>
  <c r="F36" i="5"/>
  <c r="F188" i="5"/>
  <c r="F125" i="5"/>
  <c r="F106" i="5"/>
  <c r="F201" i="5"/>
  <c r="F167" i="5"/>
  <c r="F140" i="5"/>
  <c r="F256" i="5"/>
  <c r="F163" i="5"/>
  <c r="F182" i="5"/>
  <c r="F249" i="5"/>
  <c r="F303" i="5"/>
  <c r="F281" i="5"/>
  <c r="F242" i="5"/>
  <c r="F297" i="5"/>
  <c r="F274" i="5"/>
  <c r="F323" i="5"/>
  <c r="F333" i="5"/>
  <c r="M90" i="5"/>
  <c r="M81" i="5"/>
  <c r="M45" i="5"/>
  <c r="M70" i="5"/>
  <c r="M74" i="5"/>
  <c r="M56" i="5"/>
  <c r="M63" i="5"/>
  <c r="M153" i="5"/>
  <c r="M195" i="5"/>
  <c r="M132" i="5"/>
  <c r="M52" i="5"/>
  <c r="M51" i="5"/>
  <c r="M158" i="5"/>
  <c r="M154" i="5"/>
  <c r="M120" i="5"/>
  <c r="M216" i="5"/>
  <c r="M98" i="5"/>
  <c r="M249" i="5"/>
  <c r="M128" i="5"/>
  <c r="M208" i="5"/>
  <c r="M182" i="5"/>
  <c r="M138" i="5"/>
  <c r="M143" i="5"/>
  <c r="M275" i="5"/>
  <c r="M206" i="5"/>
  <c r="M205" i="5"/>
  <c r="M247" i="5"/>
  <c r="M204" i="5"/>
  <c r="M280" i="5"/>
  <c r="M202" i="5"/>
  <c r="M320" i="5"/>
  <c r="M209" i="5"/>
  <c r="M303" i="5"/>
  <c r="M360" i="5"/>
  <c r="M267" i="5"/>
  <c r="M257" i="5"/>
  <c r="M289" i="5"/>
  <c r="M355" i="5"/>
  <c r="M368" i="5"/>
  <c r="M306" i="5"/>
  <c r="M312" i="5"/>
  <c r="M318" i="5"/>
  <c r="M350" i="5"/>
  <c r="F70" i="5"/>
  <c r="F87" i="5"/>
  <c r="F48" i="5"/>
  <c r="F61" i="5"/>
  <c r="F66" i="5"/>
  <c r="F119" i="5"/>
  <c r="F79" i="5"/>
  <c r="F42" i="5"/>
  <c r="F112" i="5"/>
  <c r="F160" i="5"/>
  <c r="F116" i="5"/>
  <c r="F177" i="5"/>
  <c r="F174" i="5"/>
  <c r="F299" i="5"/>
  <c r="F137" i="5"/>
  <c r="F261" i="5"/>
  <c r="F214" i="5"/>
  <c r="F336" i="5"/>
  <c r="F194" i="5"/>
  <c r="F296" i="5"/>
  <c r="F292" i="5"/>
  <c r="F305" i="5"/>
  <c r="F294" i="5"/>
  <c r="F347" i="5"/>
  <c r="F341" i="5"/>
  <c r="M60" i="5"/>
  <c r="M38" i="5"/>
  <c r="M58" i="5"/>
  <c r="M106" i="5"/>
  <c r="M219" i="5"/>
  <c r="M80" i="5"/>
  <c r="M64" i="5"/>
  <c r="M160" i="5"/>
  <c r="M94" i="5"/>
  <c r="M152" i="5"/>
  <c r="M67" i="5"/>
  <c r="M53" i="5"/>
  <c r="M163" i="5"/>
  <c r="M162" i="5"/>
  <c r="M142" i="5"/>
  <c r="M237" i="5"/>
  <c r="M123" i="5"/>
  <c r="M253" i="5"/>
  <c r="M130" i="5"/>
  <c r="M226" i="5"/>
  <c r="M200" i="5"/>
  <c r="M140" i="5"/>
  <c r="M145" i="5"/>
  <c r="M146" i="5"/>
  <c r="M222" i="5"/>
  <c r="M213" i="5"/>
  <c r="M252" i="5"/>
  <c r="M212" i="5"/>
  <c r="M307" i="5"/>
  <c r="M210" i="5"/>
  <c r="M324" i="5"/>
  <c r="M217" i="5"/>
  <c r="M321" i="5"/>
  <c r="M365" i="5"/>
  <c r="M277" i="5"/>
  <c r="M268" i="5"/>
  <c r="M293" i="5"/>
  <c r="M364" i="5"/>
  <c r="M373" i="5"/>
  <c r="M308" i="5"/>
  <c r="M317" i="5"/>
  <c r="M322" i="5"/>
  <c r="M354" i="5"/>
  <c r="F110" i="5"/>
  <c r="F92" i="5"/>
  <c r="F54" i="5"/>
  <c r="F65" i="5"/>
  <c r="F80" i="5"/>
  <c r="F100" i="5"/>
  <c r="F104" i="5"/>
  <c r="F44" i="5"/>
  <c r="F117" i="5"/>
  <c r="F180" i="5"/>
  <c r="F133" i="5"/>
  <c r="F235" i="5"/>
  <c r="F81" i="5"/>
  <c r="F364" i="5"/>
  <c r="F139" i="5"/>
  <c r="F267" i="5"/>
  <c r="F245" i="5"/>
  <c r="F340" i="5"/>
  <c r="F233" i="5"/>
  <c r="F304" i="5"/>
  <c r="F300" i="5"/>
  <c r="F310" i="5"/>
  <c r="F298" i="5"/>
  <c r="F355" i="5"/>
  <c r="F349" i="5"/>
  <c r="M91" i="5"/>
  <c r="M48" i="5"/>
  <c r="M66" i="5"/>
  <c r="M108" i="5"/>
  <c r="M43" i="5"/>
  <c r="M83" i="5"/>
  <c r="M72" i="5"/>
  <c r="M161" i="5"/>
  <c r="M96" i="5"/>
  <c r="M36" i="5"/>
  <c r="M73" i="5"/>
  <c r="M69" i="5"/>
  <c r="M233" i="5"/>
  <c r="M170" i="5"/>
  <c r="M149" i="5"/>
  <c r="M316" i="5"/>
  <c r="M127" i="5"/>
  <c r="M89" i="5"/>
  <c r="M131" i="5"/>
  <c r="M235" i="5"/>
  <c r="M227" i="5"/>
  <c r="M156" i="5"/>
  <c r="M166" i="5"/>
  <c r="M150" i="5"/>
  <c r="M281" i="5"/>
  <c r="M221" i="5"/>
  <c r="M265" i="5"/>
  <c r="M220" i="5"/>
  <c r="M311" i="5"/>
  <c r="M218" i="5"/>
  <c r="M353" i="5"/>
  <c r="M225" i="5"/>
  <c r="M371" i="5"/>
  <c r="M238" i="5"/>
  <c r="M288" i="5"/>
  <c r="M278" i="5"/>
  <c r="M297" i="5"/>
  <c r="M369" i="5"/>
  <c r="M282" i="5"/>
  <c r="M313" i="5"/>
  <c r="M335" i="5"/>
  <c r="M326" i="5"/>
  <c r="M358" i="5"/>
  <c r="F53" i="5"/>
  <c r="F94" i="5"/>
  <c r="F64" i="5"/>
  <c r="F96" i="5"/>
  <c r="F82" i="5"/>
  <c r="F35" i="5"/>
  <c r="F107" i="5"/>
  <c r="F46" i="5"/>
  <c r="F102" i="5"/>
  <c r="F204" i="5"/>
  <c r="F147" i="5"/>
  <c r="F277" i="5"/>
  <c r="F84" i="5"/>
  <c r="F189" i="5"/>
  <c r="F172" i="5"/>
  <c r="F143" i="5"/>
  <c r="F332" i="5"/>
  <c r="F179" i="5"/>
  <c r="F247" i="5"/>
  <c r="F308" i="5"/>
  <c r="F344" i="5"/>
  <c r="F342" i="5"/>
  <c r="F302" i="5"/>
  <c r="F359" i="5"/>
  <c r="F373" i="5"/>
  <c r="M37" i="5"/>
  <c r="M54" i="5"/>
  <c r="M104" i="5"/>
  <c r="M114" i="5"/>
  <c r="M59" i="5"/>
  <c r="M84" i="5"/>
  <c r="M79" i="5"/>
  <c r="M243" i="5"/>
  <c r="M102" i="5"/>
  <c r="M40" i="5"/>
  <c r="M87" i="5"/>
  <c r="M115" i="5"/>
  <c r="M100" i="5"/>
  <c r="M76" i="5"/>
  <c r="M261" i="5"/>
  <c r="M168" i="5"/>
  <c r="M129" i="5"/>
  <c r="M93" i="5"/>
  <c r="M144" i="5"/>
  <c r="M339" i="5"/>
  <c r="M236" i="5"/>
  <c r="M190" i="5"/>
  <c r="M207" i="5"/>
  <c r="M167" i="5"/>
  <c r="M291" i="5"/>
  <c r="M230" i="5"/>
  <c r="M271" i="5"/>
  <c r="M232" i="5"/>
  <c r="M348" i="5"/>
  <c r="M224" i="5"/>
  <c r="M357" i="5"/>
  <c r="M245" i="5"/>
  <c r="M375" i="5"/>
  <c r="M242" i="5"/>
  <c r="M296" i="5"/>
  <c r="M279" i="5"/>
  <c r="M301" i="5"/>
  <c r="M309" i="5"/>
  <c r="M286" i="5"/>
  <c r="M331" i="5"/>
  <c r="M344" i="5"/>
  <c r="M330" i="5"/>
  <c r="F63" i="5"/>
  <c r="F57" i="5"/>
  <c r="F91" i="5"/>
  <c r="F58" i="5"/>
  <c r="F89" i="5"/>
  <c r="F37" i="5"/>
  <c r="F114" i="5"/>
  <c r="F50" i="5"/>
  <c r="F105" i="5"/>
  <c r="F237" i="5"/>
  <c r="F156" i="5"/>
  <c r="F318" i="5"/>
  <c r="F98" i="5"/>
  <c r="F236" i="5"/>
  <c r="F144" i="5"/>
  <c r="F145" i="5"/>
  <c r="F197" i="5"/>
  <c r="F219" i="5"/>
  <c r="F268" i="5"/>
  <c r="F372" i="5"/>
  <c r="F362" i="5"/>
  <c r="F356" i="5"/>
  <c r="F360" i="5"/>
  <c r="F371" i="5"/>
  <c r="F157" i="5"/>
  <c r="F86" i="5"/>
  <c r="F212" i="5"/>
  <c r="F171" i="5"/>
  <c r="F153" i="5"/>
  <c r="F165" i="5"/>
  <c r="F199" i="5"/>
  <c r="F222" i="5"/>
  <c r="F221" i="5"/>
  <c r="F203" i="5"/>
  <c r="F178" i="5"/>
  <c r="F354" i="5"/>
  <c r="F264" i="5"/>
  <c r="F246" i="5"/>
  <c r="F316" i="5"/>
  <c r="F352" i="5"/>
  <c r="F266" i="5"/>
  <c r="F306" i="5"/>
  <c r="F339" i="5"/>
  <c r="F309" i="5"/>
  <c r="F353" i="5"/>
  <c r="F183" i="5"/>
  <c r="F164" i="5"/>
  <c r="F88" i="5"/>
  <c r="F217" i="5"/>
  <c r="F181" i="5"/>
  <c r="F155" i="5"/>
  <c r="F175" i="5"/>
  <c r="F215" i="5"/>
  <c r="F228" i="5"/>
  <c r="F229" i="5"/>
  <c r="F211" i="5"/>
  <c r="F186" i="5"/>
  <c r="F358" i="5"/>
  <c r="F275" i="5"/>
  <c r="F250" i="5"/>
  <c r="F334" i="5"/>
  <c r="F370" i="5"/>
  <c r="F270" i="5"/>
  <c r="F314" i="5"/>
  <c r="F343" i="5"/>
  <c r="F313" i="5"/>
  <c r="F357" i="5"/>
  <c r="F272" i="5"/>
  <c r="F170" i="5"/>
  <c r="F123" i="5"/>
  <c r="F322" i="5"/>
  <c r="F209" i="5"/>
  <c r="F207" i="5"/>
  <c r="F225" i="5"/>
  <c r="F307" i="5"/>
  <c r="F257" i="5"/>
  <c r="F263" i="5"/>
  <c r="F232" i="5"/>
  <c r="F202" i="5"/>
  <c r="F271" i="5"/>
  <c r="F326" i="5"/>
  <c r="F265" i="5"/>
  <c r="F289" i="5"/>
  <c r="F324" i="5"/>
  <c r="F278" i="5"/>
  <c r="F311" i="5"/>
  <c r="F351" i="5"/>
  <c r="F321" i="5"/>
  <c r="F41" i="5"/>
  <c r="F56" i="5"/>
  <c r="F93" i="5"/>
  <c r="F113" i="5"/>
  <c r="F49" i="5"/>
  <c r="F141" i="5"/>
  <c r="F52" i="5"/>
  <c r="F146" i="5"/>
  <c r="F150" i="5"/>
  <c r="F75" i="5"/>
  <c r="F191" i="5"/>
  <c r="F208" i="5"/>
  <c r="F126" i="5"/>
  <c r="F176" i="5"/>
  <c r="F127" i="5"/>
  <c r="F224" i="5"/>
  <c r="F269" i="5"/>
  <c r="F134" i="5"/>
  <c r="F223" i="5"/>
  <c r="F184" i="5"/>
  <c r="F166" i="5"/>
  <c r="F190" i="5"/>
  <c r="F273" i="5"/>
  <c r="F243" i="5"/>
  <c r="F187" i="5"/>
  <c r="F241" i="5"/>
  <c r="F210" i="5"/>
  <c r="F248" i="5"/>
  <c r="F312" i="5"/>
  <c r="F230" i="5"/>
  <c r="F276" i="5"/>
  <c r="F348" i="5"/>
  <c r="F320" i="5"/>
  <c r="F374" i="5"/>
  <c r="F282" i="5"/>
  <c r="F328" i="5"/>
  <c r="F331" i="5"/>
  <c r="F363" i="5"/>
  <c r="F325" i="5"/>
  <c r="F365" i="5"/>
  <c r="F59" i="5"/>
  <c r="F95" i="5"/>
  <c r="F34" i="5"/>
  <c r="F72" i="5"/>
  <c r="F162" i="5"/>
  <c r="F74" i="5"/>
  <c r="F99" i="5"/>
  <c r="F151" i="5"/>
  <c r="F77" i="5"/>
  <c r="F280" i="5"/>
  <c r="F220" i="5"/>
  <c r="F148" i="5"/>
  <c r="F193" i="5"/>
  <c r="F129" i="5"/>
  <c r="F291" i="5"/>
  <c r="F168" i="5"/>
  <c r="F135" i="5"/>
  <c r="F142" i="5"/>
  <c r="F200" i="5"/>
  <c r="F185" i="5"/>
  <c r="F198" i="5"/>
  <c r="F279" i="5"/>
  <c r="F244" i="5"/>
  <c r="F195" i="5"/>
  <c r="F259" i="5"/>
  <c r="F218" i="5"/>
  <c r="F252" i="5"/>
  <c r="F330" i="5"/>
  <c r="F234" i="5"/>
  <c r="F284" i="5"/>
  <c r="F366" i="5"/>
  <c r="F338" i="5"/>
  <c r="F254" i="5"/>
  <c r="F286" i="5"/>
  <c r="F346" i="5"/>
  <c r="F335" i="5"/>
  <c r="F367" i="5"/>
  <c r="F329" i="5"/>
  <c r="F369" i="5"/>
  <c r="D122" i="5"/>
  <c r="D63" i="5"/>
  <c r="D76" i="5"/>
  <c r="D80" i="5"/>
  <c r="D61" i="5"/>
  <c r="D42" i="5"/>
  <c r="D70" i="5"/>
  <c r="D129" i="5"/>
  <c r="D111" i="5"/>
  <c r="D53" i="5"/>
  <c r="D137" i="5"/>
  <c r="D135" i="5"/>
  <c r="D145" i="5"/>
  <c r="D178" i="5"/>
  <c r="D210" i="5"/>
  <c r="D140" i="5"/>
  <c r="D96" i="5"/>
  <c r="D152" i="5"/>
  <c r="D141" i="5"/>
  <c r="D205" i="5"/>
  <c r="D198" i="5"/>
  <c r="D197" i="5"/>
  <c r="D203" i="5"/>
  <c r="D217" i="5"/>
  <c r="D69" i="5"/>
  <c r="D71" i="5"/>
  <c r="D82" i="5"/>
  <c r="D86" i="5"/>
  <c r="D65" i="5"/>
  <c r="D49" i="5"/>
  <c r="D75" i="5"/>
  <c r="D165" i="5"/>
  <c r="D120" i="5"/>
  <c r="D67" i="5"/>
  <c r="D199" i="5"/>
  <c r="D134" i="5"/>
  <c r="D79" i="5"/>
  <c r="D187" i="5"/>
  <c r="D215" i="5"/>
  <c r="D161" i="5"/>
  <c r="D100" i="5"/>
  <c r="D155" i="5"/>
  <c r="D157" i="5"/>
  <c r="D221" i="5"/>
  <c r="D214" i="5"/>
  <c r="D213" i="5"/>
  <c r="D211" i="5"/>
  <c r="D176" i="5"/>
  <c r="D59" i="5"/>
  <c r="D37" i="5"/>
  <c r="D106" i="5"/>
  <c r="D89" i="5"/>
  <c r="D62" i="5"/>
  <c r="D33" i="5"/>
  <c r="D91" i="5"/>
  <c r="D142" i="5"/>
  <c r="D148" i="5"/>
  <c r="D85" i="5"/>
  <c r="D105" i="5"/>
  <c r="D172" i="5"/>
  <c r="D125" i="5"/>
  <c r="D173" i="5"/>
  <c r="D128" i="5"/>
  <c r="D73" i="5"/>
  <c r="D110" i="5"/>
  <c r="D189" i="5"/>
  <c r="D162" i="5"/>
  <c r="D167" i="5"/>
  <c r="D151" i="5"/>
  <c r="D204" i="5"/>
  <c r="D185" i="5"/>
  <c r="D200" i="5"/>
  <c r="D36" i="5"/>
  <c r="D47" i="5"/>
  <c r="D40" i="5"/>
  <c r="D35" i="5"/>
  <c r="D66" i="5"/>
  <c r="D38" i="5"/>
  <c r="D113" i="5"/>
  <c r="D223" i="5"/>
  <c r="D156" i="5"/>
  <c r="D101" i="5"/>
  <c r="D109" i="5"/>
  <c r="D115" i="5"/>
  <c r="D154" i="5"/>
  <c r="D175" i="5"/>
  <c r="D130" i="5"/>
  <c r="D90" i="5"/>
  <c r="D112" i="5"/>
  <c r="D207" i="5"/>
  <c r="D164" i="5"/>
  <c r="D169" i="5"/>
  <c r="D168" i="5"/>
  <c r="D212" i="5"/>
  <c r="D193" i="5"/>
  <c r="D208" i="5"/>
  <c r="D46" i="5"/>
  <c r="D57" i="5"/>
  <c r="D50" i="5"/>
  <c r="D45" i="5"/>
  <c r="D68" i="5"/>
  <c r="D48" i="5"/>
  <c r="D119" i="5"/>
  <c r="D98" i="5"/>
  <c r="D41" i="5"/>
  <c r="D108" i="5"/>
  <c r="D117" i="5"/>
  <c r="D132" i="5"/>
  <c r="D163" i="5"/>
  <c r="D186" i="5"/>
  <c r="D136" i="5"/>
  <c r="D92" i="5"/>
  <c r="D114" i="5"/>
  <c r="D181" i="5"/>
  <c r="D179" i="5"/>
  <c r="D180" i="5"/>
  <c r="D170" i="5"/>
  <c r="D220" i="5"/>
  <c r="D201" i="5"/>
  <c r="J263" i="1"/>
  <c r="J267" i="1"/>
  <c r="J39" i="1"/>
  <c r="J370" i="1"/>
  <c r="J43" i="1"/>
  <c r="J33" i="1"/>
  <c r="J100" i="1"/>
  <c r="J214" i="1"/>
  <c r="K52" i="1"/>
  <c r="K44" i="1"/>
  <c r="K45" i="1"/>
  <c r="K40" i="1"/>
  <c r="K35" i="1"/>
  <c r="K94" i="1"/>
  <c r="K72" i="1"/>
  <c r="K205" i="1"/>
  <c r="K59" i="1"/>
  <c r="K61" i="1"/>
  <c r="K210" i="1"/>
  <c r="K128" i="1"/>
  <c r="K98" i="1"/>
  <c r="K93" i="1"/>
  <c r="K104" i="1"/>
  <c r="K231" i="1"/>
  <c r="K166" i="1"/>
  <c r="K152" i="1"/>
  <c r="K137" i="1"/>
  <c r="K190" i="1"/>
  <c r="K161" i="1"/>
  <c r="K168" i="1"/>
  <c r="K183" i="1"/>
  <c r="K173" i="1"/>
  <c r="K250" i="1"/>
  <c r="K226" i="1"/>
  <c r="K195" i="1"/>
  <c r="K368" i="1"/>
  <c r="K236" i="1"/>
  <c r="K207" i="1"/>
  <c r="K266" i="1"/>
  <c r="K334" i="1"/>
  <c r="K247" i="1"/>
  <c r="K276" i="1"/>
  <c r="K277" i="1"/>
  <c r="K279" i="1"/>
  <c r="K348" i="1"/>
  <c r="K329" i="1"/>
  <c r="K361" i="1"/>
  <c r="K327" i="1"/>
  <c r="K359" i="1"/>
  <c r="J74" i="1"/>
  <c r="J171" i="1"/>
  <c r="J331" i="1"/>
  <c r="K218" i="1"/>
  <c r="K53" i="1"/>
  <c r="K75" i="1"/>
  <c r="K67" i="1"/>
  <c r="K64" i="1"/>
  <c r="K92" i="1"/>
  <c r="K85" i="1"/>
  <c r="K58" i="1"/>
  <c r="K106" i="1"/>
  <c r="K73" i="1"/>
  <c r="K107" i="1"/>
  <c r="K150" i="1"/>
  <c r="K136" i="1"/>
  <c r="K99" i="1"/>
  <c r="K114" i="1"/>
  <c r="K124" i="1"/>
  <c r="K185" i="1"/>
  <c r="K165" i="1"/>
  <c r="K155" i="1"/>
  <c r="K246" i="1"/>
  <c r="K182" i="1"/>
  <c r="K184" i="1"/>
  <c r="K225" i="1"/>
  <c r="K196" i="1"/>
  <c r="K352" i="1"/>
  <c r="K238" i="1"/>
  <c r="K219" i="1"/>
  <c r="K208" i="1"/>
  <c r="K260" i="1"/>
  <c r="K252" i="1"/>
  <c r="K350" i="1"/>
  <c r="K280" i="1"/>
  <c r="K294" i="1"/>
  <c r="K259" i="1"/>
  <c r="K340" i="1"/>
  <c r="K289" i="1"/>
  <c r="K338" i="1"/>
  <c r="K291" i="1"/>
  <c r="K372" i="1"/>
  <c r="K341" i="1"/>
  <c r="K373" i="1"/>
  <c r="K339" i="1"/>
  <c r="K371" i="1"/>
  <c r="J88" i="1"/>
  <c r="J175" i="1"/>
  <c r="J339" i="1"/>
  <c r="K82" i="1"/>
  <c r="K84" i="1"/>
  <c r="K133" i="1"/>
  <c r="K69" i="1"/>
  <c r="K68" i="1"/>
  <c r="K108" i="1"/>
  <c r="K87" i="1"/>
  <c r="K81" i="1"/>
  <c r="K115" i="1"/>
  <c r="K91" i="1"/>
  <c r="K117" i="1"/>
  <c r="K175" i="1"/>
  <c r="K163" i="1"/>
  <c r="K103" i="1"/>
  <c r="K131" i="1"/>
  <c r="K126" i="1"/>
  <c r="K186" i="1"/>
  <c r="K239" i="1"/>
  <c r="K157" i="1"/>
  <c r="K284" i="1"/>
  <c r="K193" i="1"/>
  <c r="K194" i="1"/>
  <c r="K233" i="1"/>
  <c r="K202" i="1"/>
  <c r="K197" i="1"/>
  <c r="K242" i="1"/>
  <c r="K249" i="1"/>
  <c r="K216" i="1"/>
  <c r="K286" i="1"/>
  <c r="K256" i="1"/>
  <c r="K366" i="1"/>
  <c r="K296" i="1"/>
  <c r="K306" i="1"/>
  <c r="K263" i="1"/>
  <c r="K290" i="1"/>
  <c r="K293" i="1"/>
  <c r="K346" i="1"/>
  <c r="K295" i="1"/>
  <c r="K313" i="1"/>
  <c r="K345" i="1"/>
  <c r="K343" i="1"/>
  <c r="K375" i="1"/>
  <c r="J38" i="1"/>
  <c r="J240" i="1"/>
  <c r="J374" i="1"/>
  <c r="K79" i="1"/>
  <c r="K37" i="1"/>
  <c r="K142" i="1"/>
  <c r="K49" i="1"/>
  <c r="K86" i="1"/>
  <c r="K66" i="1"/>
  <c r="K164" i="1"/>
  <c r="K111" i="1"/>
  <c r="K171" i="1"/>
  <c r="K151" i="1"/>
  <c r="K109" i="1"/>
  <c r="K120" i="1"/>
  <c r="K209" i="1"/>
  <c r="K229" i="1"/>
  <c r="K100" i="1"/>
  <c r="K178" i="1"/>
  <c r="K145" i="1"/>
  <c r="K221" i="1"/>
  <c r="K134" i="1"/>
  <c r="K174" i="1"/>
  <c r="K140" i="1"/>
  <c r="K222" i="1"/>
  <c r="K217" i="1"/>
  <c r="K273" i="1"/>
  <c r="K235" i="1"/>
  <c r="K304" i="1"/>
  <c r="K265" i="1"/>
  <c r="K272" i="1"/>
  <c r="K228" i="1"/>
  <c r="K191" i="1"/>
  <c r="K282" i="1"/>
  <c r="K258" i="1"/>
  <c r="K332" i="1"/>
  <c r="K271" i="1"/>
  <c r="K358" i="1"/>
  <c r="K301" i="1"/>
  <c r="K362" i="1"/>
  <c r="K303" i="1"/>
  <c r="K321" i="1"/>
  <c r="K353" i="1"/>
  <c r="K319" i="1"/>
  <c r="K351" i="1"/>
  <c r="J96" i="1"/>
  <c r="J206" i="1"/>
  <c r="K46" i="1"/>
  <c r="K39" i="1"/>
  <c r="K34" i="1"/>
  <c r="K36" i="1"/>
  <c r="K33" i="1"/>
  <c r="K80" i="1"/>
  <c r="K54" i="1"/>
  <c r="K121" i="1"/>
  <c r="K56" i="1"/>
  <c r="K187" i="1"/>
  <c r="K123" i="1"/>
  <c r="K125" i="1"/>
  <c r="K245" i="1"/>
  <c r="K89" i="1"/>
  <c r="K102" i="1"/>
  <c r="K180" i="1"/>
  <c r="K159" i="1"/>
  <c r="K148" i="1"/>
  <c r="K135" i="1"/>
  <c r="K179" i="1"/>
  <c r="K156" i="1"/>
  <c r="K237" i="1"/>
  <c r="K264" i="1"/>
  <c r="K320" i="1"/>
  <c r="K243" i="1"/>
  <c r="K220" i="1"/>
  <c r="K328" i="1"/>
  <c r="K288" i="1"/>
  <c r="K232" i="1"/>
  <c r="K199" i="1"/>
  <c r="K298" i="1"/>
  <c r="K262" i="1"/>
  <c r="K324" i="1"/>
  <c r="K342" i="1"/>
  <c r="K275" i="1"/>
  <c r="K374" i="1"/>
  <c r="K305" i="1"/>
  <c r="K370" i="1"/>
  <c r="K307" i="1"/>
  <c r="K325" i="1"/>
  <c r="K357" i="1"/>
  <c r="K323" i="1"/>
  <c r="J69" i="1"/>
  <c r="J71" i="1"/>
  <c r="J103" i="1"/>
  <c r="J163" i="1"/>
  <c r="J230" i="1"/>
  <c r="J208" i="1"/>
  <c r="J215" i="1"/>
  <c r="J294" i="1"/>
  <c r="J272" i="1"/>
  <c r="J342" i="1"/>
  <c r="J84" i="1"/>
  <c r="J81" i="1"/>
  <c r="J119" i="1"/>
  <c r="J124" i="1"/>
  <c r="J153" i="1"/>
  <c r="J244" i="1"/>
  <c r="J341" i="1"/>
  <c r="J245" i="1"/>
  <c r="J301" i="1"/>
  <c r="J307" i="1"/>
  <c r="J336" i="1"/>
  <c r="J54" i="1"/>
  <c r="J107" i="1"/>
  <c r="J125" i="1"/>
  <c r="J131" i="1"/>
  <c r="J155" i="1"/>
  <c r="J182" i="1"/>
  <c r="J349" i="1"/>
  <c r="J273" i="1"/>
  <c r="J308" i="1"/>
  <c r="J340" i="1"/>
  <c r="J77" i="1"/>
  <c r="J89" i="1"/>
  <c r="J185" i="1"/>
  <c r="J115" i="1"/>
  <c r="J133" i="1"/>
  <c r="J284" i="1"/>
  <c r="J239" i="1"/>
  <c r="J280" i="1"/>
  <c r="J300" i="1"/>
  <c r="J359" i="1"/>
  <c r="J368" i="1"/>
  <c r="J86" i="1"/>
  <c r="J136" i="1"/>
  <c r="J372" i="1"/>
  <c r="J93" i="1"/>
  <c r="J205" i="1"/>
  <c r="J126" i="1"/>
  <c r="J333" i="1"/>
  <c r="J243" i="1"/>
  <c r="J281" i="1"/>
  <c r="J305" i="1"/>
  <c r="J367" i="1"/>
  <c r="J52" i="1"/>
  <c r="J63" i="1"/>
  <c r="J99" i="1"/>
  <c r="J150" i="1"/>
  <c r="J196" i="1"/>
  <c r="J197" i="1"/>
  <c r="J207" i="1"/>
  <c r="J279" i="1"/>
  <c r="J268" i="1"/>
  <c r="J338" i="1"/>
  <c r="G228" i="1"/>
  <c r="G199" i="1"/>
  <c r="G196" i="1"/>
  <c r="G242" i="1"/>
  <c r="G211" i="1"/>
  <c r="G342" i="1"/>
  <c r="G290" i="1"/>
  <c r="G257" i="1"/>
  <c r="G284" i="1"/>
  <c r="G287" i="1"/>
  <c r="G277" i="1"/>
  <c r="G323" i="1"/>
  <c r="G355" i="1"/>
  <c r="G349" i="1"/>
  <c r="G213" i="1"/>
  <c r="G227" i="1"/>
  <c r="G185" i="1"/>
  <c r="G262" i="1"/>
  <c r="G232" i="1"/>
  <c r="G207" i="1"/>
  <c r="G204" i="1"/>
  <c r="G247" i="1"/>
  <c r="G219" i="1"/>
  <c r="G360" i="1"/>
  <c r="G354" i="1"/>
  <c r="G261" i="1"/>
  <c r="G308" i="1"/>
  <c r="G291" i="1"/>
  <c r="G324" i="1"/>
  <c r="G281" i="1"/>
  <c r="G327" i="1"/>
  <c r="G359" i="1"/>
  <c r="G321" i="1"/>
  <c r="G353" i="1"/>
  <c r="G246" i="1"/>
  <c r="G235" i="1"/>
  <c r="G191" i="1"/>
  <c r="G280" i="1"/>
  <c r="G236" i="1"/>
  <c r="G215" i="1"/>
  <c r="G212" i="1"/>
  <c r="G254" i="1"/>
  <c r="G248" i="1"/>
  <c r="G252" i="1"/>
  <c r="G370" i="1"/>
  <c r="G265" i="1"/>
  <c r="G320" i="1"/>
  <c r="G295" i="1"/>
  <c r="G332" i="1"/>
  <c r="G285" i="1"/>
  <c r="G350" i="1"/>
  <c r="G331" i="1"/>
  <c r="G363" i="1"/>
  <c r="G325" i="1"/>
  <c r="G357" i="1"/>
  <c r="G240" i="1"/>
  <c r="G223" i="1"/>
  <c r="G220" i="1"/>
  <c r="G275" i="1"/>
  <c r="G271" i="1"/>
  <c r="G256" i="1"/>
  <c r="G288" i="1"/>
  <c r="G269" i="1"/>
  <c r="G338" i="1"/>
  <c r="G299" i="1"/>
  <c r="G340" i="1"/>
  <c r="G289" i="1"/>
  <c r="G358" i="1"/>
  <c r="G335" i="1"/>
  <c r="G367" i="1"/>
  <c r="G329" i="1"/>
  <c r="J85" i="1"/>
  <c r="J53" i="1"/>
  <c r="J67" i="1"/>
  <c r="J44" i="1"/>
  <c r="J65" i="1"/>
  <c r="J58" i="1"/>
  <c r="J76" i="1"/>
  <c r="J61" i="1"/>
  <c r="J143" i="1"/>
  <c r="J82" i="1"/>
  <c r="J151" i="1"/>
  <c r="J221" i="1"/>
  <c r="J94" i="1"/>
  <c r="J122" i="1"/>
  <c r="J113" i="1"/>
  <c r="J146" i="1"/>
  <c r="J248" i="1"/>
  <c r="J139" i="1"/>
  <c r="J217" i="1"/>
  <c r="J169" i="1"/>
  <c r="J298" i="1"/>
  <c r="J236" i="1"/>
  <c r="J269" i="1"/>
  <c r="J180" i="1"/>
  <c r="J224" i="1"/>
  <c r="J261" i="1"/>
  <c r="J235" i="1"/>
  <c r="J199" i="1"/>
  <c r="J198" i="1"/>
  <c r="J241" i="1"/>
  <c r="J274" i="1"/>
  <c r="J278" i="1"/>
  <c r="J259" i="1"/>
  <c r="J293" i="1"/>
  <c r="J291" i="1"/>
  <c r="J264" i="1"/>
  <c r="J323" i="1"/>
  <c r="J303" i="1"/>
  <c r="J351" i="1"/>
  <c r="J334" i="1"/>
  <c r="J366" i="1"/>
  <c r="J332" i="1"/>
  <c r="J364" i="1"/>
  <c r="J45" i="1"/>
  <c r="J72" i="1"/>
  <c r="J108" i="1"/>
  <c r="J66" i="1"/>
  <c r="J121" i="1"/>
  <c r="J116" i="1"/>
  <c r="J97" i="1"/>
  <c r="J78" i="1"/>
  <c r="J48" i="1"/>
  <c r="J145" i="1"/>
  <c r="J220" i="1"/>
  <c r="J186" i="1"/>
  <c r="J102" i="1"/>
  <c r="J166" i="1"/>
  <c r="J142" i="1"/>
  <c r="J173" i="1"/>
  <c r="J170" i="1"/>
  <c r="J172" i="1"/>
  <c r="J138" i="1"/>
  <c r="J265" i="1"/>
  <c r="J183" i="1"/>
  <c r="J192" i="1"/>
  <c r="J157" i="1"/>
  <c r="J253" i="1"/>
  <c r="J286" i="1"/>
  <c r="J202" i="1"/>
  <c r="J250" i="1"/>
  <c r="J223" i="1"/>
  <c r="J222" i="1"/>
  <c r="J254" i="1"/>
  <c r="J296" i="1"/>
  <c r="J295" i="1"/>
  <c r="J271" i="1"/>
  <c r="J345" i="1"/>
  <c r="J288" i="1"/>
  <c r="J347" i="1"/>
  <c r="J313" i="1"/>
  <c r="J375" i="1"/>
  <c r="J346" i="1"/>
  <c r="J344" i="1"/>
  <c r="J87" i="1"/>
  <c r="J49" i="1"/>
  <c r="J75" i="1"/>
  <c r="J148" i="1"/>
  <c r="J83" i="1"/>
  <c r="J130" i="1"/>
  <c r="J56" i="1"/>
  <c r="J106" i="1"/>
  <c r="J91" i="1"/>
  <c r="J64" i="1"/>
  <c r="J79" i="1"/>
  <c r="J98" i="1"/>
  <c r="J247" i="1"/>
  <c r="J104" i="1"/>
  <c r="J101" i="1"/>
  <c r="J144" i="1"/>
  <c r="J178" i="1"/>
  <c r="J176" i="1"/>
  <c r="J174" i="1"/>
  <c r="J140" i="1"/>
  <c r="J365" i="1"/>
  <c r="J200" i="1"/>
  <c r="J195" i="1"/>
  <c r="J159" i="1"/>
  <c r="J187" i="1"/>
  <c r="J210" i="1"/>
  <c r="J257" i="1"/>
  <c r="J283" i="1"/>
  <c r="J225" i="1"/>
  <c r="J258" i="1"/>
  <c r="J297" i="1"/>
  <c r="J306" i="1"/>
  <c r="J275" i="1"/>
  <c r="J337" i="1"/>
  <c r="J361" i="1"/>
  <c r="J289" i="1"/>
  <c r="J355" i="1"/>
  <c r="J319" i="1"/>
  <c r="J318" i="1"/>
  <c r="J350" i="1"/>
  <c r="J348" i="1"/>
  <c r="J135" i="1"/>
  <c r="J42" i="1"/>
  <c r="J34" i="1"/>
  <c r="J204" i="1"/>
  <c r="J117" i="1"/>
  <c r="J234" i="1"/>
  <c r="J59" i="1"/>
  <c r="J132" i="1"/>
  <c r="J95" i="1"/>
  <c r="J68" i="1"/>
  <c r="J118" i="1"/>
  <c r="J152" i="1"/>
  <c r="J73" i="1"/>
  <c r="J110" i="1"/>
  <c r="J105" i="1"/>
  <c r="J123" i="1"/>
  <c r="J184" i="1"/>
  <c r="J181" i="1"/>
  <c r="J179" i="1"/>
  <c r="J156" i="1"/>
  <c r="J141" i="1"/>
  <c r="J212" i="1"/>
  <c r="J201" i="1"/>
  <c r="J160" i="1"/>
  <c r="J193" i="1"/>
  <c r="J369" i="1"/>
  <c r="J218" i="1"/>
  <c r="J282" i="1"/>
  <c r="J325" i="1"/>
  <c r="J229" i="1"/>
  <c r="J262" i="1"/>
  <c r="J302" i="1"/>
  <c r="J329" i="1"/>
  <c r="J276" i="1"/>
  <c r="J357" i="1"/>
  <c r="J252" i="1"/>
  <c r="J304" i="1"/>
  <c r="J363" i="1"/>
  <c r="J327" i="1"/>
  <c r="J322" i="1"/>
  <c r="J354" i="1"/>
  <c r="J320" i="1"/>
  <c r="J352" i="1"/>
  <c r="J41" i="1"/>
  <c r="J46" i="1"/>
  <c r="J47" i="1"/>
  <c r="J35" i="1"/>
  <c r="J37" i="1"/>
  <c r="J55" i="1"/>
  <c r="J60" i="1"/>
  <c r="J137" i="1"/>
  <c r="J120" i="1"/>
  <c r="J70" i="1"/>
  <c r="J147" i="1"/>
  <c r="J154" i="1"/>
  <c r="J90" i="1"/>
  <c r="J112" i="1"/>
  <c r="J109" i="1"/>
  <c r="J127" i="1"/>
  <c r="J188" i="1"/>
  <c r="J226" i="1"/>
  <c r="J194" i="1"/>
  <c r="J161" i="1"/>
  <c r="J177" i="1"/>
  <c r="J216" i="1"/>
  <c r="J213" i="1"/>
  <c r="J162" i="1"/>
  <c r="J203" i="1"/>
  <c r="J219" i="1"/>
  <c r="J227" i="1"/>
  <c r="J285" i="1"/>
  <c r="J353" i="1"/>
  <c r="J233" i="1"/>
  <c r="J266" i="1"/>
  <c r="J251" i="1"/>
  <c r="J277" i="1"/>
  <c r="J373" i="1"/>
  <c r="J256" i="1"/>
  <c r="J371" i="1"/>
  <c r="J335" i="1"/>
  <c r="J326" i="1"/>
  <c r="J358" i="1"/>
  <c r="J324" i="1"/>
  <c r="J356" i="1"/>
  <c r="J128" i="1"/>
  <c r="J50" i="1"/>
  <c r="J40" i="1"/>
  <c r="J36" i="1"/>
  <c r="J51" i="1"/>
  <c r="J57" i="1"/>
  <c r="J62" i="1"/>
  <c r="J168" i="1"/>
  <c r="J134" i="1"/>
  <c r="J80" i="1"/>
  <c r="J149" i="1"/>
  <c r="J189" i="1"/>
  <c r="J92" i="1"/>
  <c r="J114" i="1"/>
  <c r="J111" i="1"/>
  <c r="J129" i="1"/>
  <c r="J238" i="1"/>
  <c r="J242" i="1"/>
  <c r="J211" i="1"/>
  <c r="J167" i="1"/>
  <c r="J287" i="1"/>
  <c r="J228" i="1"/>
  <c r="J246" i="1"/>
  <c r="J164" i="1"/>
  <c r="J209" i="1"/>
  <c r="J249" i="1"/>
  <c r="J231" i="1"/>
  <c r="J191" i="1"/>
  <c r="J190" i="1"/>
  <c r="J237" i="1"/>
  <c r="J270" i="1"/>
  <c r="J321" i="1"/>
  <c r="J255" i="1"/>
  <c r="J292" i="1"/>
  <c r="J290" i="1"/>
  <c r="J260" i="1"/>
  <c r="J299" i="1"/>
  <c r="J343" i="1"/>
  <c r="J330" i="1"/>
  <c r="J362" i="1"/>
  <c r="J328" i="1"/>
  <c r="D271" i="1"/>
  <c r="D251" i="1"/>
  <c r="D226" i="1"/>
  <c r="D224" i="1"/>
  <c r="D247" i="1"/>
  <c r="D254" i="1"/>
  <c r="D259" i="1"/>
  <c r="D243" i="1"/>
  <c r="D263" i="1"/>
  <c r="D269" i="1"/>
  <c r="D261" i="1"/>
  <c r="D266" i="1"/>
  <c r="D258" i="1"/>
  <c r="D252" i="1"/>
  <c r="D239" i="1"/>
  <c r="D250" i="1"/>
  <c r="D249" i="1"/>
  <c r="D225" i="1"/>
  <c r="D267" i="1"/>
  <c r="D229" i="1"/>
  <c r="D270" i="1"/>
  <c r="D255" i="1"/>
  <c r="D237" i="1"/>
  <c r="D233" i="1"/>
  <c r="D264" i="1"/>
  <c r="D227" i="1"/>
  <c r="D273" i="1"/>
  <c r="D245" i="1"/>
  <c r="D253" i="1"/>
  <c r="D241" i="1"/>
  <c r="D242" i="1"/>
  <c r="D231" i="1"/>
  <c r="D260" i="1"/>
  <c r="D244" i="1"/>
  <c r="D234" i="1"/>
  <c r="D268" i="1"/>
  <c r="D236" i="1"/>
  <c r="D246" i="1"/>
  <c r="D272" i="1"/>
  <c r="D248" i="1"/>
  <c r="D228" i="1"/>
  <c r="D238" i="1"/>
  <c r="D265" i="1"/>
  <c r="D235" i="1"/>
  <c r="D240" i="1"/>
  <c r="D256" i="1"/>
  <c r="D230" i="1"/>
  <c r="D257" i="1"/>
  <c r="D232" i="1"/>
  <c r="D262" i="1"/>
  <c r="D144" i="1"/>
  <c r="D109" i="1"/>
  <c r="D108" i="1"/>
  <c r="I189" i="1"/>
  <c r="I54" i="1"/>
  <c r="I37" i="1"/>
  <c r="I164" i="1"/>
  <c r="I117" i="1"/>
  <c r="I179" i="1"/>
  <c r="D186" i="1"/>
  <c r="I61" i="1"/>
  <c r="I239" i="1"/>
  <c r="D69" i="1"/>
  <c r="D180" i="1"/>
  <c r="I85" i="1"/>
  <c r="I275" i="1"/>
  <c r="D124" i="1"/>
  <c r="D181" i="1"/>
  <c r="I112" i="1"/>
  <c r="I302" i="1"/>
  <c r="D37" i="1"/>
  <c r="D185" i="1"/>
  <c r="I106" i="1"/>
  <c r="D120" i="1"/>
  <c r="D192" i="1"/>
  <c r="I96" i="1"/>
  <c r="I261" i="1"/>
  <c r="I352" i="1"/>
  <c r="I55" i="1"/>
  <c r="I93" i="1"/>
  <c r="I86" i="1"/>
  <c r="I105" i="1"/>
  <c r="I236" i="1"/>
  <c r="I198" i="1"/>
  <c r="I296" i="1"/>
  <c r="H136" i="1"/>
  <c r="H59" i="1"/>
  <c r="H118" i="1"/>
  <c r="H130" i="1"/>
  <c r="H138" i="1"/>
  <c r="H68" i="1"/>
  <c r="H153" i="1"/>
  <c r="H47" i="1"/>
  <c r="H165" i="1"/>
  <c r="H66" i="1"/>
  <c r="H86" i="1"/>
  <c r="H112" i="1"/>
  <c r="H109" i="1"/>
  <c r="H184" i="1"/>
  <c r="H133" i="1"/>
  <c r="H168" i="1"/>
  <c r="H162" i="1"/>
  <c r="H167" i="1"/>
  <c r="H177" i="1"/>
  <c r="H144" i="1"/>
  <c r="H250" i="1"/>
  <c r="H181" i="1"/>
  <c r="H190" i="1"/>
  <c r="H266" i="1"/>
  <c r="H245" i="1"/>
  <c r="H296" i="1"/>
  <c r="H232" i="1"/>
  <c r="H205" i="1"/>
  <c r="H204" i="1"/>
  <c r="H247" i="1"/>
  <c r="H259" i="1"/>
  <c r="H294" i="1"/>
  <c r="H272" i="1"/>
  <c r="H358" i="1"/>
  <c r="H285" i="1"/>
  <c r="H344" i="1"/>
  <c r="H372" i="1"/>
  <c r="H343" i="1"/>
  <c r="H375" i="1"/>
  <c r="H341" i="1"/>
  <c r="H373" i="1"/>
  <c r="I81" i="1"/>
  <c r="I79" i="1"/>
  <c r="I97" i="1"/>
  <c r="I70" i="1"/>
  <c r="I80" i="1"/>
  <c r="I228" i="1"/>
  <c r="I115" i="1"/>
  <c r="I168" i="1"/>
  <c r="I177" i="1"/>
  <c r="I230" i="1"/>
  <c r="I227" i="1"/>
  <c r="I206" i="1"/>
  <c r="I263" i="1"/>
  <c r="I325" i="1"/>
  <c r="I304" i="1"/>
  <c r="I340" i="1"/>
  <c r="I66" i="1"/>
  <c r="I38" i="1"/>
  <c r="I136" i="1"/>
  <c r="I130" i="1"/>
  <c r="I307" i="1"/>
  <c r="I223" i="1"/>
  <c r="I259" i="1"/>
  <c r="I272" i="1"/>
  <c r="I308" i="1"/>
  <c r="H51" i="1"/>
  <c r="H94" i="1"/>
  <c r="H127" i="1"/>
  <c r="H146" i="1"/>
  <c r="H158" i="1"/>
  <c r="H70" i="1"/>
  <c r="H195" i="1"/>
  <c r="H49" i="1"/>
  <c r="H36" i="1"/>
  <c r="H103" i="1"/>
  <c r="H88" i="1"/>
  <c r="H114" i="1"/>
  <c r="H111" i="1"/>
  <c r="H211" i="1"/>
  <c r="H135" i="1"/>
  <c r="H194" i="1"/>
  <c r="H170" i="1"/>
  <c r="H169" i="1"/>
  <c r="H206" i="1"/>
  <c r="H160" i="1"/>
  <c r="H143" i="1"/>
  <c r="H188" i="1"/>
  <c r="H202" i="1"/>
  <c r="H297" i="1"/>
  <c r="H262" i="1"/>
  <c r="H303" i="1"/>
  <c r="H236" i="1"/>
  <c r="H213" i="1"/>
  <c r="H212" i="1"/>
  <c r="H254" i="1"/>
  <c r="H263" i="1"/>
  <c r="H301" i="1"/>
  <c r="H289" i="1"/>
  <c r="H374" i="1"/>
  <c r="H286" i="1"/>
  <c r="H352" i="1"/>
  <c r="H347" i="1"/>
  <c r="H313" i="1"/>
  <c r="H345" i="1"/>
  <c r="I41" i="1"/>
  <c r="I94" i="1"/>
  <c r="I98" i="1"/>
  <c r="I145" i="1"/>
  <c r="I82" i="1"/>
  <c r="I100" i="1"/>
  <c r="I176" i="1"/>
  <c r="I185" i="1"/>
  <c r="I208" i="1"/>
  <c r="I158" i="1"/>
  <c r="I231" i="1"/>
  <c r="I229" i="1"/>
  <c r="I271" i="1"/>
  <c r="I298" i="1"/>
  <c r="I344" i="1"/>
  <c r="I36" i="1"/>
  <c r="I95" i="1"/>
  <c r="I131" i="1"/>
  <c r="I247" i="1"/>
  <c r="I197" i="1"/>
  <c r="I346" i="1"/>
  <c r="H62" i="1"/>
  <c r="H129" i="1"/>
  <c r="H44" i="1"/>
  <c r="H126" i="1"/>
  <c r="H107" i="1"/>
  <c r="H235" i="1"/>
  <c r="H307" i="1"/>
  <c r="H193" i="1"/>
  <c r="H214" i="1"/>
  <c r="H178" i="1"/>
  <c r="H210" i="1"/>
  <c r="H217" i="1"/>
  <c r="H208" i="1"/>
  <c r="H270" i="1"/>
  <c r="H258" i="1"/>
  <c r="H230" i="1"/>
  <c r="H295" i="1"/>
  <c r="H275" i="1"/>
  <c r="H276" i="1"/>
  <c r="H256" i="1"/>
  <c r="H370" i="1"/>
  <c r="H261" i="1"/>
  <c r="H330" i="1"/>
  <c r="H300" i="1"/>
  <c r="H340" i="1"/>
  <c r="H327" i="1"/>
  <c r="H359" i="1"/>
  <c r="H325" i="1"/>
  <c r="H357" i="1"/>
  <c r="I52" i="1"/>
  <c r="I44" i="1"/>
  <c r="I191" i="1"/>
  <c r="I120" i="1"/>
  <c r="I45" i="1"/>
  <c r="I148" i="1"/>
  <c r="I72" i="1"/>
  <c r="I121" i="1"/>
  <c r="I211" i="1"/>
  <c r="I192" i="1"/>
  <c r="I203" i="1"/>
  <c r="I285" i="1"/>
  <c r="I213" i="1"/>
  <c r="I256" i="1"/>
  <c r="I319" i="1"/>
  <c r="I350" i="1"/>
  <c r="I372" i="1"/>
  <c r="I173" i="1"/>
  <c r="I87" i="1"/>
  <c r="I349" i="1"/>
  <c r="I243" i="1"/>
  <c r="I313" i="1"/>
  <c r="H76" i="1"/>
  <c r="H192" i="1"/>
  <c r="H83" i="1"/>
  <c r="H78" i="1"/>
  <c r="H33" i="1"/>
  <c r="H37" i="1"/>
  <c r="H69" i="1"/>
  <c r="H199" i="1"/>
  <c r="H100" i="1"/>
  <c r="H163" i="1"/>
  <c r="H77" i="1"/>
  <c r="H131" i="1"/>
  <c r="H179" i="1"/>
  <c r="H175" i="1"/>
  <c r="H54" i="1"/>
  <c r="H79" i="1"/>
  <c r="H55" i="1"/>
  <c r="H85" i="1"/>
  <c r="H95" i="1"/>
  <c r="H38" i="1"/>
  <c r="H134" i="1"/>
  <c r="H39" i="1"/>
  <c r="H80" i="1"/>
  <c r="H46" i="1"/>
  <c r="H251" i="1"/>
  <c r="H102" i="1"/>
  <c r="H326" i="1"/>
  <c r="H140" i="1"/>
  <c r="H106" i="1"/>
  <c r="H117" i="1"/>
  <c r="H148" i="1"/>
  <c r="H302" i="1"/>
  <c r="H239" i="1"/>
  <c r="H121" i="1"/>
  <c r="H203" i="1"/>
  <c r="H180" i="1"/>
  <c r="H225" i="1"/>
  <c r="H186" i="1"/>
  <c r="H222" i="1"/>
  <c r="H274" i="1"/>
  <c r="H216" i="1"/>
  <c r="H350" i="1"/>
  <c r="H318" i="1"/>
  <c r="H234" i="1"/>
  <c r="H298" i="1"/>
  <c r="H277" i="1"/>
  <c r="H291" i="1"/>
  <c r="H260" i="1"/>
  <c r="H287" i="1"/>
  <c r="H265" i="1"/>
  <c r="H320" i="1"/>
  <c r="H304" i="1"/>
  <c r="H348" i="1"/>
  <c r="H331" i="1"/>
  <c r="H363" i="1"/>
  <c r="H329" i="1"/>
  <c r="H361" i="1"/>
  <c r="I92" i="1"/>
  <c r="I46" i="1"/>
  <c r="I62" i="1"/>
  <c r="I175" i="1"/>
  <c r="I47" i="1"/>
  <c r="I254" i="1"/>
  <c r="I74" i="1"/>
  <c r="I133" i="1"/>
  <c r="I140" i="1"/>
  <c r="I195" i="1"/>
  <c r="I224" i="1"/>
  <c r="I303" i="1"/>
  <c r="I221" i="1"/>
  <c r="I260" i="1"/>
  <c r="I351" i="1"/>
  <c r="I358" i="1"/>
  <c r="L75" i="1"/>
  <c r="I150" i="1"/>
  <c r="I39" i="1"/>
  <c r="I108" i="1"/>
  <c r="I187" i="1"/>
  <c r="I337" i="1"/>
  <c r="I356" i="1"/>
  <c r="H56" i="1"/>
  <c r="H90" i="1"/>
  <c r="H60" i="1"/>
  <c r="H87" i="1"/>
  <c r="H99" i="1"/>
  <c r="H48" i="1"/>
  <c r="H149" i="1"/>
  <c r="H43" i="1"/>
  <c r="H82" i="1"/>
  <c r="H50" i="1"/>
  <c r="H81" i="1"/>
  <c r="H104" i="1"/>
  <c r="H101" i="1"/>
  <c r="H155" i="1"/>
  <c r="H108" i="1"/>
  <c r="H119" i="1"/>
  <c r="H152" i="1"/>
  <c r="H156" i="1"/>
  <c r="H141" i="1"/>
  <c r="H125" i="1"/>
  <c r="H227" i="1"/>
  <c r="H183" i="1"/>
  <c r="H233" i="1"/>
  <c r="H209" i="1"/>
  <c r="H229" i="1"/>
  <c r="H279" i="1"/>
  <c r="H224" i="1"/>
  <c r="H189" i="1"/>
  <c r="H362" i="1"/>
  <c r="H238" i="1"/>
  <c r="H346" i="1"/>
  <c r="H278" i="1"/>
  <c r="H292" i="1"/>
  <c r="H264" i="1"/>
  <c r="H288" i="1"/>
  <c r="H269" i="1"/>
  <c r="H328" i="1"/>
  <c r="H308" i="1"/>
  <c r="H356" i="1"/>
  <c r="H335" i="1"/>
  <c r="H367" i="1"/>
  <c r="H333" i="1"/>
  <c r="I107" i="1"/>
  <c r="I50" i="1"/>
  <c r="I76" i="1"/>
  <c r="I33" i="1"/>
  <c r="I69" i="1"/>
  <c r="I129" i="1"/>
  <c r="I101" i="1"/>
  <c r="I171" i="1"/>
  <c r="I169" i="1"/>
  <c r="I283" i="1"/>
  <c r="I333" i="1"/>
  <c r="I268" i="1"/>
  <c r="I292" i="1"/>
  <c r="L230" i="1"/>
  <c r="D36" i="1"/>
  <c r="D39" i="1"/>
  <c r="D119" i="1"/>
  <c r="D128" i="1"/>
  <c r="D183" i="1"/>
  <c r="D191" i="1"/>
  <c r="L97" i="1"/>
  <c r="L283" i="1"/>
  <c r="D129" i="1"/>
  <c r="D179" i="1"/>
  <c r="D56" i="1"/>
  <c r="D88" i="1"/>
  <c r="D173" i="1"/>
  <c r="D174" i="1"/>
  <c r="L42" i="1"/>
  <c r="L214" i="1"/>
  <c r="L279" i="1"/>
  <c r="L216" i="1"/>
  <c r="D133" i="1"/>
  <c r="D73" i="1"/>
  <c r="D59" i="1"/>
  <c r="D98" i="1"/>
  <c r="D131" i="1"/>
  <c r="D182" i="1"/>
  <c r="L64" i="1"/>
  <c r="L162" i="1"/>
  <c r="L255" i="1"/>
  <c r="D93" i="1"/>
  <c r="D121" i="1"/>
  <c r="D96" i="1"/>
  <c r="D190" i="1"/>
  <c r="D189" i="1"/>
  <c r="D221" i="1"/>
  <c r="L150" i="1"/>
  <c r="L139" i="1"/>
  <c r="L334" i="1"/>
  <c r="D117" i="1"/>
  <c r="D135" i="1"/>
  <c r="D102" i="1"/>
  <c r="D97" i="1"/>
  <c r="D210" i="1"/>
  <c r="D196" i="1"/>
  <c r="L135" i="1"/>
  <c r="L231" i="1"/>
  <c r="L370" i="1"/>
  <c r="L237" i="1"/>
  <c r="D80" i="1"/>
  <c r="D115" i="1"/>
  <c r="D106" i="1"/>
  <c r="D142" i="1"/>
  <c r="D176" i="1"/>
  <c r="D217" i="1"/>
  <c r="L58" i="1"/>
  <c r="L188" i="1"/>
  <c r="L76" i="1"/>
  <c r="L202" i="1"/>
  <c r="L319" i="1"/>
  <c r="D40" i="1"/>
  <c r="D157" i="1"/>
  <c r="D42" i="1"/>
  <c r="D127" i="1"/>
  <c r="D43" i="1"/>
  <c r="D91" i="1"/>
  <c r="D138" i="1"/>
  <c r="D137" i="1"/>
  <c r="D55" i="1"/>
  <c r="D60" i="1"/>
  <c r="D112" i="1"/>
  <c r="D116" i="1"/>
  <c r="D130" i="1"/>
  <c r="D123" i="1"/>
  <c r="D99" i="1"/>
  <c r="D160" i="1"/>
  <c r="D213" i="1"/>
  <c r="D148" i="1"/>
  <c r="D222" i="1"/>
  <c r="D188" i="1"/>
  <c r="D197" i="1"/>
  <c r="D194" i="1"/>
  <c r="D204" i="1"/>
  <c r="D200" i="1"/>
  <c r="L50" i="1"/>
  <c r="L71" i="1"/>
  <c r="L113" i="1"/>
  <c r="L72" i="1"/>
  <c r="L93" i="1"/>
  <c r="L108" i="1"/>
  <c r="L197" i="1"/>
  <c r="L122" i="1"/>
  <c r="L290" i="1"/>
  <c r="L181" i="1"/>
  <c r="L157" i="1"/>
  <c r="L184" i="1"/>
  <c r="L235" i="1"/>
  <c r="L242" i="1"/>
  <c r="L232" i="1"/>
  <c r="L336" i="1"/>
  <c r="L296" i="1"/>
  <c r="L267" i="1"/>
  <c r="L358" i="1"/>
  <c r="L325" i="1"/>
  <c r="L327" i="1"/>
  <c r="L102" i="1"/>
  <c r="L77" i="1"/>
  <c r="L153" i="1"/>
  <c r="L234" i="1"/>
  <c r="L342" i="1"/>
  <c r="D46" i="1"/>
  <c r="D44" i="1"/>
  <c r="D95" i="1"/>
  <c r="D63" i="1"/>
  <c r="D45" i="1"/>
  <c r="D100" i="1"/>
  <c r="D215" i="1"/>
  <c r="D54" i="1"/>
  <c r="D57" i="1"/>
  <c r="D62" i="1"/>
  <c r="D113" i="1"/>
  <c r="D126" i="1"/>
  <c r="D143" i="1"/>
  <c r="D132" i="1"/>
  <c r="D103" i="1"/>
  <c r="D164" i="1"/>
  <c r="D147" i="1"/>
  <c r="D152" i="1"/>
  <c r="D139" i="1"/>
  <c r="D195" i="1"/>
  <c r="D203" i="1"/>
  <c r="D205" i="1"/>
  <c r="D212" i="1"/>
  <c r="D208" i="1"/>
  <c r="L52" i="1"/>
  <c r="L66" i="1"/>
  <c r="L128" i="1"/>
  <c r="L74" i="1"/>
  <c r="L137" i="1"/>
  <c r="L116" i="1"/>
  <c r="L222" i="1"/>
  <c r="L124" i="1"/>
  <c r="L320" i="1"/>
  <c r="L186" i="1"/>
  <c r="L179" i="1"/>
  <c r="L194" i="1"/>
  <c r="L243" i="1"/>
  <c r="L248" i="1"/>
  <c r="L236" i="1"/>
  <c r="L281" i="1"/>
  <c r="L324" i="1"/>
  <c r="L271" i="1"/>
  <c r="L366" i="1"/>
  <c r="L329" i="1"/>
  <c r="L331" i="1"/>
  <c r="I368" i="1"/>
  <c r="I336" i="1"/>
  <c r="I374" i="1"/>
  <c r="I342" i="1"/>
  <c r="I369" i="1"/>
  <c r="I288" i="1"/>
  <c r="I343" i="1"/>
  <c r="I294" i="1"/>
  <c r="I287" i="1"/>
  <c r="I252" i="1"/>
  <c r="I301" i="1"/>
  <c r="I255" i="1"/>
  <c r="I269" i="1"/>
  <c r="I331" i="1"/>
  <c r="I225" i="1"/>
  <c r="I274" i="1"/>
  <c r="I257" i="1"/>
  <c r="I218" i="1"/>
  <c r="I270" i="1"/>
  <c r="I165" i="1"/>
  <c r="I207" i="1"/>
  <c r="I182" i="1"/>
  <c r="I160" i="1"/>
  <c r="I167" i="1"/>
  <c r="I199" i="1"/>
  <c r="I151" i="1"/>
  <c r="I143" i="1"/>
  <c r="I184" i="1"/>
  <c r="I113" i="1"/>
  <c r="I341" i="1"/>
  <c r="I110" i="1"/>
  <c r="I127" i="1"/>
  <c r="I134" i="1"/>
  <c r="I181" i="1"/>
  <c r="I67" i="1"/>
  <c r="I35" i="1"/>
  <c r="I68" i="1"/>
  <c r="I364" i="1"/>
  <c r="I332" i="1"/>
  <c r="I370" i="1"/>
  <c r="I338" i="1"/>
  <c r="I361" i="1"/>
  <c r="I284" i="1"/>
  <c r="I335" i="1"/>
  <c r="I290" i="1"/>
  <c r="I248" i="1"/>
  <c r="I293" i="1"/>
  <c r="I363" i="1"/>
  <c r="I258" i="1"/>
  <c r="I273" i="1"/>
  <c r="I222" i="1"/>
  <c r="I253" i="1"/>
  <c r="I251" i="1"/>
  <c r="I297" i="1"/>
  <c r="I240" i="1"/>
  <c r="I163" i="1"/>
  <c r="I196" i="1"/>
  <c r="I174" i="1"/>
  <c r="I144" i="1"/>
  <c r="I157" i="1"/>
  <c r="I194" i="1"/>
  <c r="I149" i="1"/>
  <c r="I137" i="1"/>
  <c r="I180" i="1"/>
  <c r="I111" i="1"/>
  <c r="I216" i="1"/>
  <c r="I104" i="1"/>
  <c r="I103" i="1"/>
  <c r="I132" i="1"/>
  <c r="I139" i="1"/>
  <c r="I65" i="1"/>
  <c r="I34" i="1"/>
  <c r="I64" i="1"/>
  <c r="I78" i="1"/>
  <c r="I89" i="1"/>
  <c r="I152" i="1"/>
  <c r="I51" i="1"/>
  <c r="I40" i="1"/>
  <c r="I360" i="1"/>
  <c r="I328" i="1"/>
  <c r="I366" i="1"/>
  <c r="I334" i="1"/>
  <c r="I353" i="1"/>
  <c r="I280" i="1"/>
  <c r="I327" i="1"/>
  <c r="I286" i="1"/>
  <c r="I289" i="1"/>
  <c r="I345" i="1"/>
  <c r="I277" i="1"/>
  <c r="I347" i="1"/>
  <c r="I246" i="1"/>
  <c r="I262" i="1"/>
  <c r="I214" i="1"/>
  <c r="I217" i="1"/>
  <c r="I250" i="1"/>
  <c r="I266" i="1"/>
  <c r="I232" i="1"/>
  <c r="I161" i="1"/>
  <c r="I188" i="1"/>
  <c r="I172" i="1"/>
  <c r="I142" i="1"/>
  <c r="I156" i="1"/>
  <c r="I155" i="1"/>
  <c r="I147" i="1"/>
  <c r="I135" i="1"/>
  <c r="I178" i="1"/>
  <c r="I109" i="1"/>
  <c r="I166" i="1"/>
  <c r="I102" i="1"/>
  <c r="I99" i="1"/>
  <c r="I123" i="1"/>
  <c r="I88" i="1"/>
  <c r="I49" i="1"/>
  <c r="I244" i="1"/>
  <c r="I48" i="1"/>
  <c r="I348" i="1"/>
  <c r="I354" i="1"/>
  <c r="I322" i="1"/>
  <c r="I300" i="1"/>
  <c r="I367" i="1"/>
  <c r="I306" i="1"/>
  <c r="I371" i="1"/>
  <c r="I264" i="1"/>
  <c r="I373" i="1"/>
  <c r="I267" i="1"/>
  <c r="I295" i="1"/>
  <c r="I205" i="1"/>
  <c r="I237" i="1"/>
  <c r="I190" i="1"/>
  <c r="I321" i="1"/>
  <c r="I235" i="1"/>
  <c r="I186" i="1"/>
  <c r="I193" i="1"/>
  <c r="I265" i="1"/>
  <c r="I215" i="1"/>
  <c r="I220" i="1"/>
  <c r="I141" i="1"/>
  <c r="I249" i="1"/>
  <c r="I202" i="1"/>
  <c r="I299" i="1"/>
  <c r="I116" i="1"/>
  <c r="I159" i="1"/>
  <c r="I91" i="1"/>
  <c r="I122" i="1"/>
  <c r="I153" i="1"/>
  <c r="I200" i="1"/>
  <c r="I83" i="1"/>
  <c r="I77" i="1"/>
  <c r="I43" i="1"/>
  <c r="I119" i="1"/>
  <c r="I242" i="1"/>
  <c r="I281" i="1"/>
  <c r="I59" i="1"/>
  <c r="I170" i="1"/>
  <c r="I154" i="1"/>
  <c r="I57" i="1"/>
  <c r="L146" i="1"/>
  <c r="L287" i="1"/>
  <c r="L239" i="1"/>
  <c r="L224" i="1"/>
  <c r="D52" i="1"/>
  <c r="D50" i="1"/>
  <c r="D33" i="1"/>
  <c r="D64" i="1"/>
  <c r="D47" i="1"/>
  <c r="D101" i="1"/>
  <c r="D41" i="1"/>
  <c r="D90" i="1"/>
  <c r="D58" i="1"/>
  <c r="D74" i="1"/>
  <c r="D122" i="1"/>
  <c r="D140" i="1"/>
  <c r="D202" i="1"/>
  <c r="D134" i="1"/>
  <c r="D146" i="1"/>
  <c r="D199" i="1"/>
  <c r="D149" i="1"/>
  <c r="D154" i="1"/>
  <c r="D153" i="1"/>
  <c r="D207" i="1"/>
  <c r="D184" i="1"/>
  <c r="D211" i="1"/>
  <c r="D220" i="1"/>
  <c r="D216" i="1"/>
  <c r="L82" i="1"/>
  <c r="L35" i="1"/>
  <c r="L51" i="1"/>
  <c r="L100" i="1"/>
  <c r="L62" i="1"/>
  <c r="L173" i="1"/>
  <c r="L86" i="1"/>
  <c r="L125" i="1"/>
  <c r="L187" i="1"/>
  <c r="L272" i="1"/>
  <c r="L167" i="1"/>
  <c r="L256" i="1"/>
  <c r="L246" i="1"/>
  <c r="L209" i="1"/>
  <c r="L286" i="1"/>
  <c r="L344" i="1"/>
  <c r="L293" i="1"/>
  <c r="L292" i="1"/>
  <c r="L306" i="1"/>
  <c r="L345" i="1"/>
  <c r="L347" i="1"/>
  <c r="L225" i="1"/>
  <c r="L280" i="1"/>
  <c r="D70" i="1"/>
  <c r="D68" i="1"/>
  <c r="D38" i="1"/>
  <c r="D89" i="1"/>
  <c r="D49" i="1"/>
  <c r="D107" i="1"/>
  <c r="D51" i="1"/>
  <c r="D92" i="1"/>
  <c r="D72" i="1"/>
  <c r="D83" i="1"/>
  <c r="D136" i="1"/>
  <c r="D156" i="1"/>
  <c r="D81" i="1"/>
  <c r="D145" i="1"/>
  <c r="D150" i="1"/>
  <c r="D159" i="1"/>
  <c r="D151" i="1"/>
  <c r="D162" i="1"/>
  <c r="D155" i="1"/>
  <c r="D167" i="1"/>
  <c r="D198" i="1"/>
  <c r="D219" i="1"/>
  <c r="D193" i="1"/>
  <c r="I146" i="1"/>
  <c r="I42" i="1"/>
  <c r="I90" i="1"/>
  <c r="I56" i="1"/>
  <c r="I63" i="1"/>
  <c r="I73" i="1"/>
  <c r="I75" i="1"/>
  <c r="I183" i="1"/>
  <c r="I114" i="1"/>
  <c r="I126" i="1"/>
  <c r="I212" i="1"/>
  <c r="I219" i="1"/>
  <c r="I210" i="1"/>
  <c r="I238" i="1"/>
  <c r="I323" i="1"/>
  <c r="I233" i="1"/>
  <c r="I279" i="1"/>
  <c r="I357" i="1"/>
  <c r="I355" i="1"/>
  <c r="I359" i="1"/>
  <c r="I318" i="1"/>
  <c r="L119" i="1"/>
  <c r="L48" i="1"/>
  <c r="L43" i="1"/>
  <c r="L53" i="1"/>
  <c r="L101" i="1"/>
  <c r="L78" i="1"/>
  <c r="L118" i="1"/>
  <c r="L88" i="1"/>
  <c r="L142" i="1"/>
  <c r="L191" i="1"/>
  <c r="L131" i="1"/>
  <c r="L169" i="1"/>
  <c r="L172" i="1"/>
  <c r="L247" i="1"/>
  <c r="L217" i="1"/>
  <c r="L308" i="1"/>
  <c r="L250" i="1"/>
  <c r="L294" i="1"/>
  <c r="L305" i="1"/>
  <c r="L349" i="1"/>
  <c r="L351" i="1"/>
  <c r="L68" i="1"/>
  <c r="L170" i="1"/>
  <c r="L259" i="1"/>
  <c r="D78" i="1"/>
  <c r="D65" i="1"/>
  <c r="D67" i="1"/>
  <c r="D48" i="1"/>
  <c r="D34" i="1"/>
  <c r="D76" i="1"/>
  <c r="D110" i="1"/>
  <c r="D53" i="1"/>
  <c r="D104" i="1"/>
  <c r="D79" i="1"/>
  <c r="D85" i="1"/>
  <c r="D75" i="1"/>
  <c r="D118" i="1"/>
  <c r="D84" i="1"/>
  <c r="D165" i="1"/>
  <c r="D161" i="1"/>
  <c r="D171" i="1"/>
  <c r="D163" i="1"/>
  <c r="D168" i="1"/>
  <c r="D158" i="1"/>
  <c r="D169" i="1"/>
  <c r="D223" i="1"/>
  <c r="D206" i="1"/>
  <c r="D201" i="1"/>
  <c r="I118" i="1"/>
  <c r="I53" i="1"/>
  <c r="I58" i="1"/>
  <c r="I60" i="1"/>
  <c r="I71" i="1"/>
  <c r="I125" i="1"/>
  <c r="I84" i="1"/>
  <c r="I226" i="1"/>
  <c r="I124" i="1"/>
  <c r="I162" i="1"/>
  <c r="I128" i="1"/>
  <c r="I138" i="1"/>
  <c r="I234" i="1"/>
  <c r="I365" i="1"/>
  <c r="I204" i="1"/>
  <c r="I201" i="1"/>
  <c r="I241" i="1"/>
  <c r="I329" i="1"/>
  <c r="I291" i="1"/>
  <c r="I278" i="1"/>
  <c r="I375" i="1"/>
  <c r="I326" i="1"/>
  <c r="I320" i="1"/>
  <c r="L33" i="1"/>
  <c r="L49" i="1"/>
  <c r="L65" i="1"/>
  <c r="L94" i="1"/>
  <c r="L110" i="1"/>
  <c r="L114" i="1"/>
  <c r="L132" i="1"/>
  <c r="L127" i="1"/>
  <c r="L171" i="1"/>
  <c r="L245" i="1"/>
  <c r="L152" i="1"/>
  <c r="L185" i="1"/>
  <c r="L182" i="1"/>
  <c r="L196" i="1"/>
  <c r="L289" i="1"/>
  <c r="L257" i="1"/>
  <c r="L258" i="1"/>
  <c r="L340" i="1"/>
  <c r="L330" i="1"/>
  <c r="L357" i="1"/>
  <c r="L375" i="1"/>
  <c r="L343" i="1"/>
  <c r="L373" i="1"/>
  <c r="L341" i="1"/>
  <c r="L362" i="1"/>
  <c r="L302" i="1"/>
  <c r="L326" i="1"/>
  <c r="L291" i="1"/>
  <c r="L251" i="1"/>
  <c r="L278" i="1"/>
  <c r="L274" i="1"/>
  <c r="L273" i="1"/>
  <c r="L260" i="1"/>
  <c r="L208" i="1"/>
  <c r="L201" i="1"/>
  <c r="L226" i="1"/>
  <c r="L221" i="1"/>
  <c r="L368" i="1"/>
  <c r="L252" i="1"/>
  <c r="L218" i="1"/>
  <c r="L372" i="1"/>
  <c r="L233" i="1"/>
  <c r="L249" i="1"/>
  <c r="L151" i="1"/>
  <c r="L178" i="1"/>
  <c r="L207" i="1"/>
  <c r="L223" i="1"/>
  <c r="L198" i="1"/>
  <c r="L84" i="1"/>
  <c r="L210" i="1"/>
  <c r="L164" i="1"/>
  <c r="L143" i="1"/>
  <c r="L60" i="1"/>
  <c r="L57" i="1"/>
  <c r="L87" i="1"/>
  <c r="L130" i="1"/>
  <c r="L41" i="1"/>
  <c r="L109" i="1"/>
  <c r="L61" i="1"/>
  <c r="L90" i="1"/>
  <c r="L80" i="1"/>
  <c r="L40" i="1"/>
  <c r="L371" i="1"/>
  <c r="L339" i="1"/>
  <c r="L369" i="1"/>
  <c r="L337" i="1"/>
  <c r="L354" i="1"/>
  <c r="L298" i="1"/>
  <c r="L318" i="1"/>
  <c r="L276" i="1"/>
  <c r="L364" i="1"/>
  <c r="L277" i="1"/>
  <c r="L270" i="1"/>
  <c r="L297" i="1"/>
  <c r="L269" i="1"/>
  <c r="L244" i="1"/>
  <c r="L200" i="1"/>
  <c r="L193" i="1"/>
  <c r="L220" i="1"/>
  <c r="L213" i="1"/>
  <c r="L303" i="1"/>
  <c r="L215" i="1"/>
  <c r="L211" i="1"/>
  <c r="L313" i="1"/>
  <c r="L165" i="1"/>
  <c r="L219" i="1"/>
  <c r="L149" i="1"/>
  <c r="L168" i="1"/>
  <c r="L195" i="1"/>
  <c r="L166" i="1"/>
  <c r="L140" i="1"/>
  <c r="L81" i="1"/>
  <c r="L160" i="1"/>
  <c r="L145" i="1"/>
  <c r="L141" i="1"/>
  <c r="L59" i="1"/>
  <c r="L55" i="1"/>
  <c r="L85" i="1"/>
  <c r="L126" i="1"/>
  <c r="L183" i="1"/>
  <c r="L91" i="1"/>
  <c r="L38" i="1"/>
  <c r="L45" i="1"/>
  <c r="L92" i="1"/>
  <c r="L36" i="1"/>
  <c r="L367" i="1"/>
  <c r="L335" i="1"/>
  <c r="L365" i="1"/>
  <c r="L333" i="1"/>
  <c r="L346" i="1"/>
  <c r="L374" i="1"/>
  <c r="L275" i="1"/>
  <c r="L348" i="1"/>
  <c r="L360" i="1"/>
  <c r="L266" i="1"/>
  <c r="L282" i="1"/>
  <c r="L265" i="1"/>
  <c r="L240" i="1"/>
  <c r="L192" i="1"/>
  <c r="L328" i="1"/>
  <c r="L212" i="1"/>
  <c r="L352" i="1"/>
  <c r="L285" i="1"/>
  <c r="L206" i="1"/>
  <c r="L205" i="1"/>
  <c r="L203" i="1"/>
  <c r="L158" i="1"/>
  <c r="L199" i="1"/>
  <c r="L147" i="1"/>
  <c r="L163" i="1"/>
  <c r="L180" i="1"/>
  <c r="L159" i="1"/>
  <c r="L136" i="1"/>
  <c r="L288" i="1"/>
  <c r="L138" i="1"/>
  <c r="L121" i="1"/>
  <c r="L120" i="1"/>
  <c r="L56" i="1"/>
  <c r="L300" i="1"/>
  <c r="L83" i="1"/>
  <c r="L117" i="1"/>
  <c r="L133" i="1"/>
  <c r="L69" i="1"/>
  <c r="L161" i="1"/>
  <c r="L104" i="1"/>
  <c r="L63" i="1"/>
  <c r="L39" i="1"/>
  <c r="L355" i="1"/>
  <c r="L323" i="1"/>
  <c r="L353" i="1"/>
  <c r="L321" i="1"/>
  <c r="L322" i="1"/>
  <c r="L350" i="1"/>
  <c r="L263" i="1"/>
  <c r="L301" i="1"/>
  <c r="L295" i="1"/>
  <c r="L254" i="1"/>
  <c r="L307" i="1"/>
  <c r="L253" i="1"/>
  <c r="L228" i="1"/>
  <c r="L264" i="1"/>
  <c r="L238" i="1"/>
  <c r="L299" i="1"/>
  <c r="L227" i="1"/>
  <c r="L174" i="1"/>
  <c r="L268" i="1"/>
  <c r="L177" i="1"/>
  <c r="L155" i="1"/>
  <c r="L148" i="1"/>
  <c r="L176" i="1"/>
  <c r="L229" i="1"/>
  <c r="L241" i="1"/>
  <c r="L144" i="1"/>
  <c r="L103" i="1"/>
  <c r="L98" i="1"/>
  <c r="L156" i="1"/>
  <c r="L123" i="1"/>
  <c r="L106" i="1"/>
  <c r="L95" i="1"/>
  <c r="L89" i="1"/>
  <c r="L107" i="1"/>
  <c r="L54" i="1"/>
  <c r="L79" i="1"/>
  <c r="L112" i="1"/>
  <c r="L47" i="1"/>
  <c r="L70" i="1"/>
  <c r="L37" i="1"/>
  <c r="L46" i="1"/>
  <c r="L73" i="1"/>
  <c r="L44" i="1"/>
  <c r="L99" i="1"/>
  <c r="L284" i="1"/>
  <c r="D214" i="1"/>
  <c r="D66" i="1"/>
  <c r="D71" i="1"/>
  <c r="D61" i="1"/>
  <c r="D35" i="1"/>
  <c r="D82" i="1"/>
  <c r="D111" i="1"/>
  <c r="D114" i="1"/>
  <c r="D105" i="1"/>
  <c r="D94" i="1"/>
  <c r="D87" i="1"/>
  <c r="D77" i="1"/>
  <c r="D141" i="1"/>
  <c r="D86" i="1"/>
  <c r="D187" i="1"/>
  <c r="D125" i="1"/>
  <c r="D175" i="1"/>
  <c r="D166" i="1"/>
  <c r="D178" i="1"/>
  <c r="D170" i="1"/>
  <c r="D177" i="1"/>
  <c r="D172" i="1"/>
  <c r="D218" i="1"/>
  <c r="I209" i="1"/>
  <c r="I245" i="1"/>
  <c r="I339" i="1"/>
  <c r="I305" i="1"/>
  <c r="I282" i="1"/>
  <c r="I276" i="1"/>
  <c r="I330" i="1"/>
  <c r="I324" i="1"/>
  <c r="L34" i="1"/>
  <c r="L105" i="1"/>
  <c r="L67" i="1"/>
  <c r="L96" i="1"/>
  <c r="L111" i="1"/>
  <c r="L115" i="1"/>
  <c r="L134" i="1"/>
  <c r="L129" i="1"/>
  <c r="L175" i="1"/>
  <c r="L356" i="1"/>
  <c r="L154" i="1"/>
  <c r="L189" i="1"/>
  <c r="L190" i="1"/>
  <c r="L204" i="1"/>
  <c r="L304" i="1"/>
  <c r="L261" i="1"/>
  <c r="L262" i="1"/>
  <c r="L332" i="1"/>
  <c r="L338" i="1"/>
  <c r="L361" i="1"/>
  <c r="L363" i="1"/>
  <c r="E30" i="5"/>
  <c r="F361" i="5"/>
  <c r="E30" i="4"/>
  <c r="E30" i="2"/>
  <c r="J375" i="4"/>
  <c r="J371" i="4"/>
  <c r="J367" i="4"/>
  <c r="J363" i="4"/>
  <c r="J359" i="4"/>
  <c r="J355" i="4"/>
  <c r="J351" i="4"/>
  <c r="J347" i="4"/>
  <c r="J343" i="4"/>
  <c r="J374" i="4"/>
  <c r="J370" i="4"/>
  <c r="J366" i="4"/>
  <c r="J362" i="4"/>
  <c r="J358" i="4"/>
  <c r="J354" i="4"/>
  <c r="J350" i="4"/>
  <c r="J346" i="4"/>
  <c r="J342" i="4"/>
  <c r="J338" i="4"/>
  <c r="J334" i="4"/>
  <c r="J330" i="4"/>
  <c r="J326" i="4"/>
  <c r="J322" i="4"/>
  <c r="J318" i="4"/>
  <c r="J314" i="4"/>
  <c r="J310" i="4"/>
  <c r="J373" i="4"/>
  <c r="J369" i="4"/>
  <c r="J365" i="4"/>
  <c r="J361" i="4"/>
  <c r="J357" i="4"/>
  <c r="J353" i="4"/>
  <c r="J349" i="4"/>
  <c r="J345" i="4"/>
  <c r="J341" i="4"/>
  <c r="J337" i="4"/>
  <c r="J333" i="4"/>
  <c r="J329" i="4"/>
  <c r="J325" i="4"/>
  <c r="J321" i="4"/>
  <c r="J317" i="4"/>
  <c r="J313" i="4"/>
  <c r="J309" i="4"/>
  <c r="J372" i="4"/>
  <c r="J360" i="4"/>
  <c r="J335" i="4"/>
  <c r="J327" i="4"/>
  <c r="J319" i="4"/>
  <c r="J305" i="4"/>
  <c r="J301" i="4"/>
  <c r="J297" i="4"/>
  <c r="J293" i="4"/>
  <c r="J289" i="4"/>
  <c r="J285" i="4"/>
  <c r="J281" i="4"/>
  <c r="J277" i="4"/>
  <c r="J273" i="4"/>
  <c r="J269" i="4"/>
  <c r="J368" i="4"/>
  <c r="J336" i="4"/>
  <c r="J328" i="4"/>
  <c r="J320" i="4"/>
  <c r="J304" i="4"/>
  <c r="J300" i="4"/>
  <c r="J296" i="4"/>
  <c r="J292" i="4"/>
  <c r="J288" i="4"/>
  <c r="J284" i="4"/>
  <c r="J280" i="4"/>
  <c r="J276" i="4"/>
  <c r="J348" i="4"/>
  <c r="J308" i="4"/>
  <c r="J316" i="4"/>
  <c r="J306" i="4"/>
  <c r="J298" i="4"/>
  <c r="J290" i="4"/>
  <c r="J282" i="4"/>
  <c r="J270" i="4"/>
  <c r="J265" i="4"/>
  <c r="J261" i="4"/>
  <c r="J257" i="4"/>
  <c r="J364" i="4"/>
  <c r="J352" i="4"/>
  <c r="J274" i="4"/>
  <c r="J332" i="4"/>
  <c r="J268" i="4"/>
  <c r="J264" i="4"/>
  <c r="J260" i="4"/>
  <c r="J256" i="4"/>
  <c r="J252" i="4"/>
  <c r="J248" i="4"/>
  <c r="J244" i="4"/>
  <c r="J240" i="4"/>
  <c r="J236" i="4"/>
  <c r="J340" i="4"/>
  <c r="J315" i="4"/>
  <c r="J312" i="4"/>
  <c r="J307" i="4"/>
  <c r="J299" i="4"/>
  <c r="J291" i="4"/>
  <c r="J283" i="4"/>
  <c r="J275" i="4"/>
  <c r="J339" i="4"/>
  <c r="J311" i="4"/>
  <c r="J272" i="4"/>
  <c r="J263" i="4"/>
  <c r="J254" i="4"/>
  <c r="J253" i="4"/>
  <c r="J238" i="4"/>
  <c r="J237" i="4"/>
  <c r="J233" i="4"/>
  <c r="J229" i="4"/>
  <c r="J225" i="4"/>
  <c r="J222" i="4"/>
  <c r="J267" i="4"/>
  <c r="J239" i="4"/>
  <c r="J223" i="4"/>
  <c r="J215" i="4"/>
  <c r="J279" i="4"/>
  <c r="J255" i="4"/>
  <c r="J242" i="4"/>
  <c r="J241" i="4"/>
  <c r="J232" i="4"/>
  <c r="J228" i="4"/>
  <c r="J224" i="4"/>
  <c r="J324" i="4"/>
  <c r="J287" i="4"/>
  <c r="J278" i="4"/>
  <c r="J258" i="4"/>
  <c r="J243" i="4"/>
  <c r="J331" i="4"/>
  <c r="J323" i="4"/>
  <c r="J303" i="4"/>
  <c r="J294" i="4"/>
  <c r="J266" i="4"/>
  <c r="J247" i="4"/>
  <c r="J219" i="4"/>
  <c r="J211" i="4"/>
  <c r="J356" i="4"/>
  <c r="J201" i="4"/>
  <c r="J193" i="4"/>
  <c r="J185" i="4"/>
  <c r="J177" i="4"/>
  <c r="J169" i="4"/>
  <c r="J167" i="4"/>
  <c r="J271" i="4"/>
  <c r="J249" i="4"/>
  <c r="J246" i="4"/>
  <c r="J235" i="4"/>
  <c r="J226" i="4"/>
  <c r="J218" i="4"/>
  <c r="J213" i="4"/>
  <c r="J208" i="4"/>
  <c r="J202" i="4"/>
  <c r="J194" i="4"/>
  <c r="J186" i="4"/>
  <c r="J178" i="4"/>
  <c r="J166" i="4"/>
  <c r="J145" i="4"/>
  <c r="J234" i="4"/>
  <c r="J210" i="4"/>
  <c r="J204" i="4"/>
  <c r="J196" i="4"/>
  <c r="J188" i="4"/>
  <c r="J180" i="4"/>
  <c r="J164" i="4"/>
  <c r="J162" i="4"/>
  <c r="J160" i="4"/>
  <c r="J159" i="4"/>
  <c r="J157" i="4"/>
  <c r="J251" i="4"/>
  <c r="J245" i="4"/>
  <c r="J217" i="4"/>
  <c r="J212" i="4"/>
  <c r="J205" i="4"/>
  <c r="J197" i="4"/>
  <c r="J189" i="4"/>
  <c r="J181" i="4"/>
  <c r="J173" i="4"/>
  <c r="J156" i="4"/>
  <c r="J344" i="4"/>
  <c r="J302" i="4"/>
  <c r="J221" i="4"/>
  <c r="J195" i="4"/>
  <c r="J179" i="4"/>
  <c r="J153" i="4"/>
  <c r="J131" i="4"/>
  <c r="J114" i="4"/>
  <c r="J112" i="4"/>
  <c r="J110" i="4"/>
  <c r="J104" i="4"/>
  <c r="J102" i="4"/>
  <c r="J262" i="4"/>
  <c r="J227" i="4"/>
  <c r="J198" i="4"/>
  <c r="J182" i="4"/>
  <c r="J165" i="4"/>
  <c r="J130" i="4"/>
  <c r="J128" i="4"/>
  <c r="J295" i="4"/>
  <c r="J216" i="4"/>
  <c r="J200" i="4"/>
  <c r="J184" i="4"/>
  <c r="J161" i="4"/>
  <c r="J126" i="4"/>
  <c r="J124" i="4"/>
  <c r="J122" i="4"/>
  <c r="J259" i="4"/>
  <c r="J230" i="4"/>
  <c r="J220" i="4"/>
  <c r="J203" i="4"/>
  <c r="J187" i="4"/>
  <c r="J125" i="4"/>
  <c r="J121" i="4"/>
  <c r="J118" i="4"/>
  <c r="J231" i="4"/>
  <c r="J199" i="4"/>
  <c r="J168" i="4"/>
  <c r="J155" i="4"/>
  <c r="J142" i="4"/>
  <c r="J140" i="4"/>
  <c r="J138" i="4"/>
  <c r="J136" i="4"/>
  <c r="J133" i="4"/>
  <c r="J116" i="4"/>
  <c r="J99" i="4"/>
  <c r="J97" i="4"/>
  <c r="J95" i="4"/>
  <c r="J93" i="4"/>
  <c r="J89" i="4"/>
  <c r="J190" i="4"/>
  <c r="J143" i="4"/>
  <c r="J139" i="4"/>
  <c r="J137" i="4"/>
  <c r="J135" i="4"/>
  <c r="J134" i="4"/>
  <c r="J132" i="4"/>
  <c r="J108" i="4"/>
  <c r="J98" i="4"/>
  <c r="J88" i="4"/>
  <c r="J86" i="4"/>
  <c r="J84" i="4"/>
  <c r="J81" i="4"/>
  <c r="J192" i="4"/>
  <c r="J119" i="4"/>
  <c r="J115" i="4"/>
  <c r="J111" i="4"/>
  <c r="J209" i="4"/>
  <c r="J183" i="4"/>
  <c r="J148" i="4"/>
  <c r="J147" i="4"/>
  <c r="J146" i="4"/>
  <c r="J129" i="4"/>
  <c r="J127" i="4"/>
  <c r="J109" i="4"/>
  <c r="J105" i="4"/>
  <c r="J123" i="4"/>
  <c r="J120" i="4"/>
  <c r="J82" i="4"/>
  <c r="J80" i="4"/>
  <c r="J250" i="4"/>
  <c r="J207" i="4"/>
  <c r="J170" i="4"/>
  <c r="J154" i="4"/>
  <c r="J141" i="4"/>
  <c r="J87" i="4"/>
  <c r="J73" i="4"/>
  <c r="J61" i="4"/>
  <c r="J286" i="4"/>
  <c r="J206" i="4"/>
  <c r="J172" i="4"/>
  <c r="J149" i="4"/>
  <c r="J106" i="4"/>
  <c r="J78" i="4"/>
  <c r="J76" i="4"/>
  <c r="J70" i="4"/>
  <c r="J60" i="4"/>
  <c r="J59" i="4"/>
  <c r="J56" i="4"/>
  <c r="J158" i="4"/>
  <c r="J151" i="4"/>
  <c r="J107" i="4"/>
  <c r="J101" i="4"/>
  <c r="J85" i="4"/>
  <c r="J71" i="4"/>
  <c r="J176" i="4"/>
  <c r="J113" i="4"/>
  <c r="J100" i="4"/>
  <c r="J91" i="4"/>
  <c r="J74" i="4"/>
  <c r="J62" i="4"/>
  <c r="J54" i="4"/>
  <c r="J175" i="4"/>
  <c r="J171" i="4"/>
  <c r="J144" i="4"/>
  <c r="J117" i="4"/>
  <c r="J103" i="4"/>
  <c r="J96" i="4"/>
  <c r="J94" i="4"/>
  <c r="J92" i="4"/>
  <c r="J90" i="4"/>
  <c r="J83" i="4"/>
  <c r="J79" i="4"/>
  <c r="J63" i="4"/>
  <c r="J53" i="4"/>
  <c r="J51" i="4"/>
  <c r="J41" i="4"/>
  <c r="J174" i="4"/>
  <c r="J39" i="4"/>
  <c r="J37" i="4"/>
  <c r="J35" i="4"/>
  <c r="J34" i="4"/>
  <c r="J163" i="4"/>
  <c r="J191" i="4"/>
  <c r="J64" i="4"/>
  <c r="J52" i="4"/>
  <c r="J38" i="4"/>
  <c r="J33" i="4"/>
  <c r="J40" i="4"/>
  <c r="J150" i="4"/>
  <c r="J72" i="4"/>
  <c r="J65" i="4"/>
  <c r="J50" i="4"/>
  <c r="J43" i="4"/>
  <c r="J214" i="4"/>
  <c r="J75" i="4"/>
  <c r="J66" i="4"/>
  <c r="J46" i="4"/>
  <c r="J36" i="4"/>
  <c r="J152" i="4"/>
  <c r="J77" i="4"/>
  <c r="J67" i="4"/>
  <c r="J58" i="4"/>
  <c r="J49" i="4"/>
  <c r="J47" i="4"/>
  <c r="J44" i="4"/>
  <c r="J69" i="4"/>
  <c r="J68" i="4"/>
  <c r="J57" i="4"/>
  <c r="J55" i="4"/>
  <c r="J48" i="4"/>
  <c r="J45" i="4"/>
  <c r="J42" i="4"/>
  <c r="K372" i="4"/>
  <c r="K368" i="4"/>
  <c r="K364" i="4"/>
  <c r="K374" i="4"/>
  <c r="K370" i="4"/>
  <c r="K366" i="4"/>
  <c r="K362" i="4"/>
  <c r="K358" i="4"/>
  <c r="K354" i="4"/>
  <c r="K350" i="4"/>
  <c r="K346" i="4"/>
  <c r="K342" i="4"/>
  <c r="K338" i="4"/>
  <c r="K334" i="4"/>
  <c r="K330" i="4"/>
  <c r="K326" i="4"/>
  <c r="K322" i="4"/>
  <c r="K318" i="4"/>
  <c r="K314" i="4"/>
  <c r="K310" i="4"/>
  <c r="K373" i="4"/>
  <c r="K369" i="4"/>
  <c r="K365" i="4"/>
  <c r="K361" i="4"/>
  <c r="K357" i="4"/>
  <c r="K353" i="4"/>
  <c r="K349" i="4"/>
  <c r="K345" i="4"/>
  <c r="K341" i="4"/>
  <c r="K337" i="4"/>
  <c r="K333" i="4"/>
  <c r="K329" i="4"/>
  <c r="K325" i="4"/>
  <c r="K321" i="4"/>
  <c r="K317" i="4"/>
  <c r="K343" i="4"/>
  <c r="K375" i="4"/>
  <c r="K347" i="4"/>
  <c r="K336" i="4"/>
  <c r="K328" i="4"/>
  <c r="K320" i="4"/>
  <c r="K304" i="4"/>
  <c r="K300" i="4"/>
  <c r="K296" i="4"/>
  <c r="K292" i="4"/>
  <c r="K288" i="4"/>
  <c r="K284" i="4"/>
  <c r="K280" i="4"/>
  <c r="K276" i="4"/>
  <c r="K351" i="4"/>
  <c r="K311" i="4"/>
  <c r="K371" i="4"/>
  <c r="K355" i="4"/>
  <c r="K344" i="4"/>
  <c r="K339" i="4"/>
  <c r="K331" i="4"/>
  <c r="K367" i="4"/>
  <c r="K352" i="4"/>
  <c r="K340" i="4"/>
  <c r="K332" i="4"/>
  <c r="K324" i="4"/>
  <c r="K316" i="4"/>
  <c r="K313" i="4"/>
  <c r="K306" i="4"/>
  <c r="K302" i="4"/>
  <c r="K298" i="4"/>
  <c r="K294" i="4"/>
  <c r="K290" i="4"/>
  <c r="K286" i="4"/>
  <c r="K282" i="4"/>
  <c r="K278" i="4"/>
  <c r="K274" i="4"/>
  <c r="K269" i="4"/>
  <c r="K319" i="4"/>
  <c r="K301" i="4"/>
  <c r="K293" i="4"/>
  <c r="K285" i="4"/>
  <c r="K277" i="4"/>
  <c r="K268" i="4"/>
  <c r="K264" i="4"/>
  <c r="K260" i="4"/>
  <c r="K315" i="4"/>
  <c r="K312" i="4"/>
  <c r="K307" i="4"/>
  <c r="K299" i="4"/>
  <c r="K291" i="4"/>
  <c r="K283" i="4"/>
  <c r="K275" i="4"/>
  <c r="K363" i="4"/>
  <c r="K356" i="4"/>
  <c r="K267" i="4"/>
  <c r="K263" i="4"/>
  <c r="K259" i="4"/>
  <c r="K255" i="4"/>
  <c r="K335" i="4"/>
  <c r="K327" i="4"/>
  <c r="K305" i="4"/>
  <c r="K297" i="4"/>
  <c r="K289" i="4"/>
  <c r="K281" i="4"/>
  <c r="K272" i="4"/>
  <c r="K266" i="4"/>
  <c r="K262" i="4"/>
  <c r="K258" i="4"/>
  <c r="K254" i="4"/>
  <c r="K250" i="4"/>
  <c r="K246" i="4"/>
  <c r="K242" i="4"/>
  <c r="K238" i="4"/>
  <c r="K234" i="4"/>
  <c r="K261" i="4"/>
  <c r="K239" i="4"/>
  <c r="K223" i="4"/>
  <c r="K279" i="4"/>
  <c r="K265" i="4"/>
  <c r="K241" i="4"/>
  <c r="K240" i="4"/>
  <c r="K232" i="4"/>
  <c r="K228" i="4"/>
  <c r="K224" i="4"/>
  <c r="K216" i="4"/>
  <c r="K208" i="4"/>
  <c r="K348" i="4"/>
  <c r="K309" i="4"/>
  <c r="K287" i="4"/>
  <c r="K243" i="4"/>
  <c r="K295" i="4"/>
  <c r="K271" i="4"/>
  <c r="K245" i="4"/>
  <c r="K244" i="4"/>
  <c r="K231" i="4"/>
  <c r="K227" i="4"/>
  <c r="K359" i="4"/>
  <c r="K249" i="4"/>
  <c r="K248" i="4"/>
  <c r="K230" i="4"/>
  <c r="K226" i="4"/>
  <c r="K220" i="4"/>
  <c r="K212" i="4"/>
  <c r="K323" i="4"/>
  <c r="K235" i="4"/>
  <c r="K218" i="4"/>
  <c r="K213" i="4"/>
  <c r="K202" i="4"/>
  <c r="K194" i="4"/>
  <c r="K186" i="4"/>
  <c r="K178" i="4"/>
  <c r="K166" i="4"/>
  <c r="K303" i="4"/>
  <c r="K252" i="4"/>
  <c r="K221" i="4"/>
  <c r="K203" i="4"/>
  <c r="K195" i="4"/>
  <c r="K187" i="4"/>
  <c r="K179" i="4"/>
  <c r="K165" i="4"/>
  <c r="K163" i="4"/>
  <c r="K161" i="4"/>
  <c r="K158" i="4"/>
  <c r="K270" i="4"/>
  <c r="K251" i="4"/>
  <c r="K237" i="4"/>
  <c r="K217" i="4"/>
  <c r="K205" i="4"/>
  <c r="K197" i="4"/>
  <c r="K189" i="4"/>
  <c r="K181" i="4"/>
  <c r="K173" i="4"/>
  <c r="K156" i="4"/>
  <c r="K222" i="4"/>
  <c r="K206" i="4"/>
  <c r="K198" i="4"/>
  <c r="K190" i="4"/>
  <c r="K182" i="4"/>
  <c r="K174" i="4"/>
  <c r="K172" i="4"/>
  <c r="K155" i="4"/>
  <c r="K153" i="4"/>
  <c r="K215" i="4"/>
  <c r="K196" i="4"/>
  <c r="K180" i="4"/>
  <c r="K157" i="4"/>
  <c r="K130" i="4"/>
  <c r="K128" i="4"/>
  <c r="K103" i="4"/>
  <c r="K219" i="4"/>
  <c r="K209" i="4"/>
  <c r="K199" i="4"/>
  <c r="K183" i="4"/>
  <c r="K151" i="4"/>
  <c r="K149" i="4"/>
  <c r="K147" i="4"/>
  <c r="K144" i="4"/>
  <c r="K129" i="4"/>
  <c r="K127" i="4"/>
  <c r="K123" i="4"/>
  <c r="K273" i="4"/>
  <c r="K201" i="4"/>
  <c r="K185" i="4"/>
  <c r="K162" i="4"/>
  <c r="K145" i="4"/>
  <c r="K125" i="4"/>
  <c r="K121" i="4"/>
  <c r="K118" i="4"/>
  <c r="K210" i="4"/>
  <c r="K204" i="4"/>
  <c r="K188" i="4"/>
  <c r="K160" i="4"/>
  <c r="K159" i="4"/>
  <c r="K154" i="4"/>
  <c r="K152" i="4"/>
  <c r="K148" i="4"/>
  <c r="K141" i="4"/>
  <c r="K120" i="4"/>
  <c r="K119" i="4"/>
  <c r="K117" i="4"/>
  <c r="K253" i="4"/>
  <c r="K184" i="4"/>
  <c r="K143" i="4"/>
  <c r="K139" i="4"/>
  <c r="K137" i="4"/>
  <c r="K135" i="4"/>
  <c r="K134" i="4"/>
  <c r="K132" i="4"/>
  <c r="K108" i="4"/>
  <c r="K98" i="4"/>
  <c r="K88" i="4"/>
  <c r="K86" i="4"/>
  <c r="K84" i="4"/>
  <c r="K81" i="4"/>
  <c r="K207" i="4"/>
  <c r="K175" i="4"/>
  <c r="K171" i="4"/>
  <c r="K150" i="4"/>
  <c r="K131" i="4"/>
  <c r="K112" i="4"/>
  <c r="K87" i="4"/>
  <c r="K85" i="4"/>
  <c r="K83" i="4"/>
  <c r="K82" i="4"/>
  <c r="K80" i="4"/>
  <c r="K177" i="4"/>
  <c r="K164" i="4"/>
  <c r="K146" i="4"/>
  <c r="K109" i="4"/>
  <c r="K105" i="4"/>
  <c r="K247" i="4"/>
  <c r="K236" i="4"/>
  <c r="K200" i="4"/>
  <c r="K169" i="4"/>
  <c r="K167" i="4"/>
  <c r="K106" i="4"/>
  <c r="K360" i="4"/>
  <c r="K233" i="4"/>
  <c r="K170" i="4"/>
  <c r="K138" i="4"/>
  <c r="K133" i="4"/>
  <c r="K115" i="4"/>
  <c r="K110" i="4"/>
  <c r="K308" i="4"/>
  <c r="K229" i="4"/>
  <c r="K78" i="4"/>
  <c r="K76" i="4"/>
  <c r="K70" i="4"/>
  <c r="K60" i="4"/>
  <c r="K59" i="4"/>
  <c r="K56" i="4"/>
  <c r="K225" i="4"/>
  <c r="K136" i="4"/>
  <c r="K126" i="4"/>
  <c r="K107" i="4"/>
  <c r="K101" i="4"/>
  <c r="K71" i="4"/>
  <c r="K67" i="4"/>
  <c r="K58" i="4"/>
  <c r="K57" i="4"/>
  <c r="K55" i="4"/>
  <c r="K176" i="4"/>
  <c r="K116" i="4"/>
  <c r="K113" i="4"/>
  <c r="K100" i="4"/>
  <c r="K91" i="4"/>
  <c r="K74" i="4"/>
  <c r="K211" i="4"/>
  <c r="K193" i="4"/>
  <c r="K142" i="4"/>
  <c r="K124" i="4"/>
  <c r="K122" i="4"/>
  <c r="K104" i="4"/>
  <c r="K102" i="4"/>
  <c r="K99" i="4"/>
  <c r="K96" i="4"/>
  <c r="K94" i="4"/>
  <c r="K92" i="4"/>
  <c r="K90" i="4"/>
  <c r="K79" i="4"/>
  <c r="K63" i="4"/>
  <c r="K53" i="4"/>
  <c r="K51" i="4"/>
  <c r="K41" i="4"/>
  <c r="K192" i="4"/>
  <c r="K97" i="4"/>
  <c r="K95" i="4"/>
  <c r="K93" i="4"/>
  <c r="K89" i="4"/>
  <c r="K72" i="4"/>
  <c r="K68" i="4"/>
  <c r="K64" i="4"/>
  <c r="K52" i="4"/>
  <c r="K50" i="4"/>
  <c r="K46" i="4"/>
  <c r="K44" i="4"/>
  <c r="K42" i="4"/>
  <c r="K40" i="4"/>
  <c r="K36" i="4"/>
  <c r="K257" i="4"/>
  <c r="K191" i="4"/>
  <c r="K140" i="4"/>
  <c r="K61" i="4"/>
  <c r="K38" i="4"/>
  <c r="K33" i="4"/>
  <c r="K39" i="4"/>
  <c r="K34" i="4"/>
  <c r="K256" i="4"/>
  <c r="K65" i="4"/>
  <c r="K62" i="4"/>
  <c r="K111" i="4"/>
  <c r="K75" i="4"/>
  <c r="K66" i="4"/>
  <c r="K73" i="4"/>
  <c r="K37" i="4"/>
  <c r="K77" i="4"/>
  <c r="K49" i="4"/>
  <c r="K47" i="4"/>
  <c r="K168" i="4"/>
  <c r="K69" i="4"/>
  <c r="K48" i="4"/>
  <c r="K45" i="4"/>
  <c r="K214" i="4"/>
  <c r="K114" i="4"/>
  <c r="K54" i="4"/>
  <c r="K43" i="4"/>
  <c r="K35" i="4"/>
  <c r="G374" i="4"/>
  <c r="G370" i="4"/>
  <c r="G366" i="4"/>
  <c r="G362" i="4"/>
  <c r="G372" i="4"/>
  <c r="G368" i="4"/>
  <c r="G364" i="4"/>
  <c r="G360" i="4"/>
  <c r="G356" i="4"/>
  <c r="G352" i="4"/>
  <c r="G348" i="4"/>
  <c r="G344" i="4"/>
  <c r="G340" i="4"/>
  <c r="G336" i="4"/>
  <c r="G332" i="4"/>
  <c r="G328" i="4"/>
  <c r="G324" i="4"/>
  <c r="G320" i="4"/>
  <c r="G316" i="4"/>
  <c r="G312" i="4"/>
  <c r="G308" i="4"/>
  <c r="G375" i="4"/>
  <c r="G371" i="4"/>
  <c r="G367" i="4"/>
  <c r="G363" i="4"/>
  <c r="G359" i="4"/>
  <c r="G355" i="4"/>
  <c r="G351" i="4"/>
  <c r="G347" i="4"/>
  <c r="G343" i="4"/>
  <c r="G339" i="4"/>
  <c r="G335" i="4"/>
  <c r="G331" i="4"/>
  <c r="G327" i="4"/>
  <c r="G323" i="4"/>
  <c r="G319" i="4"/>
  <c r="G315" i="4"/>
  <c r="G358" i="4"/>
  <c r="G313" i="4"/>
  <c r="G369" i="4"/>
  <c r="G338" i="4"/>
  <c r="G330" i="4"/>
  <c r="G322" i="4"/>
  <c r="G314" i="4"/>
  <c r="G309" i="4"/>
  <c r="G306" i="4"/>
  <c r="G302" i="4"/>
  <c r="G298" i="4"/>
  <c r="G294" i="4"/>
  <c r="G290" i="4"/>
  <c r="G286" i="4"/>
  <c r="G282" i="4"/>
  <c r="G278" i="4"/>
  <c r="G274" i="4"/>
  <c r="G345" i="4"/>
  <c r="G310" i="4"/>
  <c r="G365" i="4"/>
  <c r="G349" i="4"/>
  <c r="G341" i="4"/>
  <c r="G333" i="4"/>
  <c r="G357" i="4"/>
  <c r="G346" i="4"/>
  <c r="G342" i="4"/>
  <c r="G334" i="4"/>
  <c r="G326" i="4"/>
  <c r="G318" i="4"/>
  <c r="G304" i="4"/>
  <c r="G300" i="4"/>
  <c r="G296" i="4"/>
  <c r="G292" i="4"/>
  <c r="G288" i="4"/>
  <c r="G284" i="4"/>
  <c r="G280" i="4"/>
  <c r="G276" i="4"/>
  <c r="G353" i="4"/>
  <c r="G329" i="4"/>
  <c r="G303" i="4"/>
  <c r="G295" i="4"/>
  <c r="G287" i="4"/>
  <c r="G279" i="4"/>
  <c r="G273" i="4"/>
  <c r="G272" i="4"/>
  <c r="G266" i="4"/>
  <c r="G262" i="4"/>
  <c r="G258" i="4"/>
  <c r="G373" i="4"/>
  <c r="G337" i="4"/>
  <c r="G325" i="4"/>
  <c r="G301" i="4"/>
  <c r="G293" i="4"/>
  <c r="G285" i="4"/>
  <c r="G277" i="4"/>
  <c r="G271" i="4"/>
  <c r="G270" i="4"/>
  <c r="G269" i="4"/>
  <c r="G265" i="4"/>
  <c r="G261" i="4"/>
  <c r="G257" i="4"/>
  <c r="G361" i="4"/>
  <c r="G321" i="4"/>
  <c r="G307" i="4"/>
  <c r="G299" i="4"/>
  <c r="G291" i="4"/>
  <c r="G283" i="4"/>
  <c r="G275" i="4"/>
  <c r="G268" i="4"/>
  <c r="G264" i="4"/>
  <c r="G260" i="4"/>
  <c r="G256" i="4"/>
  <c r="G252" i="4"/>
  <c r="G248" i="4"/>
  <c r="G244" i="4"/>
  <c r="G240" i="4"/>
  <c r="G236" i="4"/>
  <c r="G354" i="4"/>
  <c r="G297" i="4"/>
  <c r="G249" i="4"/>
  <c r="G350" i="4"/>
  <c r="G311" i="4"/>
  <c r="G305" i="4"/>
  <c r="G259" i="4"/>
  <c r="G251" i="4"/>
  <c r="G250" i="4"/>
  <c r="G235" i="4"/>
  <c r="G234" i="4"/>
  <c r="G230" i="4"/>
  <c r="G226" i="4"/>
  <c r="G220" i="4"/>
  <c r="G212" i="4"/>
  <c r="G317" i="4"/>
  <c r="G263" i="4"/>
  <c r="G253" i="4"/>
  <c r="G237" i="4"/>
  <c r="G221" i="4"/>
  <c r="G267" i="4"/>
  <c r="G254" i="4"/>
  <c r="G239" i="4"/>
  <c r="G238" i="4"/>
  <c r="G233" i="4"/>
  <c r="G229" i="4"/>
  <c r="G225" i="4"/>
  <c r="G222" i="4"/>
  <c r="G243" i="4"/>
  <c r="G242" i="4"/>
  <c r="G232" i="4"/>
  <c r="G228" i="4"/>
  <c r="G224" i="4"/>
  <c r="G216" i="4"/>
  <c r="G208" i="4"/>
  <c r="G247" i="4"/>
  <c r="G241" i="4"/>
  <c r="G231" i="4"/>
  <c r="G219" i="4"/>
  <c r="G214" i="4"/>
  <c r="G209" i="4"/>
  <c r="G206" i="4"/>
  <c r="G198" i="4"/>
  <c r="G190" i="4"/>
  <c r="G182" i="4"/>
  <c r="G174" i="4"/>
  <c r="G172" i="4"/>
  <c r="G281" i="4"/>
  <c r="G255" i="4"/>
  <c r="G207" i="4"/>
  <c r="G199" i="4"/>
  <c r="G191" i="4"/>
  <c r="G183" i="4"/>
  <c r="G175" i="4"/>
  <c r="G171" i="4"/>
  <c r="G154" i="4"/>
  <c r="G152" i="4"/>
  <c r="G148" i="4"/>
  <c r="G246" i="4"/>
  <c r="G218" i="4"/>
  <c r="G213" i="4"/>
  <c r="G201" i="4"/>
  <c r="G193" i="4"/>
  <c r="G185" i="4"/>
  <c r="G177" i="4"/>
  <c r="G169" i="4"/>
  <c r="G167" i="4"/>
  <c r="G289" i="4"/>
  <c r="G202" i="4"/>
  <c r="G194" i="4"/>
  <c r="G186" i="4"/>
  <c r="G178" i="4"/>
  <c r="G166" i="4"/>
  <c r="G145" i="4"/>
  <c r="G143" i="4"/>
  <c r="G211" i="4"/>
  <c r="G192" i="4"/>
  <c r="G176" i="4"/>
  <c r="G170" i="4"/>
  <c r="G168" i="4"/>
  <c r="G142" i="4"/>
  <c r="G141" i="4"/>
  <c r="G120" i="4"/>
  <c r="G119" i="4"/>
  <c r="G117" i="4"/>
  <c r="G107" i="4"/>
  <c r="G215" i="4"/>
  <c r="G195" i="4"/>
  <c r="G179" i="4"/>
  <c r="G150" i="4"/>
  <c r="G146" i="4"/>
  <c r="G140" i="4"/>
  <c r="G138" i="4"/>
  <c r="G136" i="4"/>
  <c r="G133" i="4"/>
  <c r="G116" i="4"/>
  <c r="G227" i="4"/>
  <c r="G223" i="4"/>
  <c r="G197" i="4"/>
  <c r="G181" i="4"/>
  <c r="G163" i="4"/>
  <c r="G153" i="4"/>
  <c r="G131" i="4"/>
  <c r="G200" i="4"/>
  <c r="G184" i="4"/>
  <c r="G164" i="4"/>
  <c r="G161" i="4"/>
  <c r="G151" i="4"/>
  <c r="G149" i="4"/>
  <c r="G147" i="4"/>
  <c r="G144" i="4"/>
  <c r="G130" i="4"/>
  <c r="G128" i="4"/>
  <c r="G180" i="4"/>
  <c r="G124" i="4"/>
  <c r="G122" i="4"/>
  <c r="G113" i="4"/>
  <c r="G77" i="4"/>
  <c r="G75" i="4"/>
  <c r="G210" i="4"/>
  <c r="G203" i="4"/>
  <c r="G156" i="4"/>
  <c r="G155" i="4"/>
  <c r="G125" i="4"/>
  <c r="G110" i="4"/>
  <c r="G101" i="4"/>
  <c r="G91" i="4"/>
  <c r="G74" i="4"/>
  <c r="G72" i="4"/>
  <c r="G70" i="4"/>
  <c r="G68" i="4"/>
  <c r="G64" i="4"/>
  <c r="G205" i="4"/>
  <c r="G173" i="4"/>
  <c r="G112" i="4"/>
  <c r="G108" i="4"/>
  <c r="G99" i="4"/>
  <c r="G97" i="4"/>
  <c r="G95" i="4"/>
  <c r="G93" i="4"/>
  <c r="G89" i="4"/>
  <c r="G196" i="4"/>
  <c r="G162" i="4"/>
  <c r="G157" i="4"/>
  <c r="G115" i="4"/>
  <c r="G111" i="4"/>
  <c r="G98" i="4"/>
  <c r="G88" i="4"/>
  <c r="G86" i="4"/>
  <c r="G84" i="4"/>
  <c r="G135" i="4"/>
  <c r="G114" i="4"/>
  <c r="G79" i="4"/>
  <c r="G165" i="4"/>
  <c r="G159" i="4"/>
  <c r="G123" i="4"/>
  <c r="G118" i="4"/>
  <c r="G52" i="4"/>
  <c r="G50" i="4"/>
  <c r="G46" i="4"/>
  <c r="G44" i="4"/>
  <c r="G42" i="4"/>
  <c r="G40" i="4"/>
  <c r="G36" i="4"/>
  <c r="G245" i="4"/>
  <c r="G87" i="4"/>
  <c r="G69" i="4"/>
  <c r="G65" i="4"/>
  <c r="G49" i="4"/>
  <c r="G47" i="4"/>
  <c r="G45" i="4"/>
  <c r="G43" i="4"/>
  <c r="G39" i="4"/>
  <c r="G37" i="4"/>
  <c r="G35" i="4"/>
  <c r="G34" i="4"/>
  <c r="G217" i="4"/>
  <c r="G121" i="4"/>
  <c r="G82" i="4"/>
  <c r="G80" i="4"/>
  <c r="G73" i="4"/>
  <c r="G189" i="4"/>
  <c r="G158" i="4"/>
  <c r="G129" i="4"/>
  <c r="G127" i="4"/>
  <c r="G126" i="4"/>
  <c r="G106" i="4"/>
  <c r="G85" i="4"/>
  <c r="G61" i="4"/>
  <c r="G188" i="4"/>
  <c r="G139" i="4"/>
  <c r="G134" i="4"/>
  <c r="G105" i="4"/>
  <c r="G104" i="4"/>
  <c r="G102" i="4"/>
  <c r="G100" i="4"/>
  <c r="G78" i="4"/>
  <c r="G76" i="4"/>
  <c r="G60" i="4"/>
  <c r="G59" i="4"/>
  <c r="G56" i="4"/>
  <c r="G109" i="4"/>
  <c r="G90" i="4"/>
  <c r="G83" i="4"/>
  <c r="G71" i="4"/>
  <c r="G54" i="4"/>
  <c r="G137" i="4"/>
  <c r="G132" i="4"/>
  <c r="G53" i="4"/>
  <c r="G103" i="4"/>
  <c r="G187" i="4"/>
  <c r="G63" i="4"/>
  <c r="G62" i="4"/>
  <c r="G38" i="4"/>
  <c r="G33" i="4"/>
  <c r="G57" i="4"/>
  <c r="G55" i="4"/>
  <c r="G204" i="4"/>
  <c r="G160" i="4"/>
  <c r="G92" i="4"/>
  <c r="G51" i="4"/>
  <c r="G41" i="4"/>
  <c r="G66" i="4"/>
  <c r="G94" i="4"/>
  <c r="G67" i="4"/>
  <c r="G58" i="4"/>
  <c r="G81" i="4"/>
  <c r="G48" i="4"/>
  <c r="G96" i="4"/>
  <c r="L374" i="4"/>
  <c r="L370" i="4"/>
  <c r="L366" i="4"/>
  <c r="L362" i="4"/>
  <c r="L358" i="4"/>
  <c r="L354" i="4"/>
  <c r="L350" i="4"/>
  <c r="L346" i="4"/>
  <c r="L373" i="4"/>
  <c r="L369" i="4"/>
  <c r="L365" i="4"/>
  <c r="L361" i="4"/>
  <c r="L357" i="4"/>
  <c r="L353" i="4"/>
  <c r="L349" i="4"/>
  <c r="L345" i="4"/>
  <c r="L341" i="4"/>
  <c r="L337" i="4"/>
  <c r="L333" i="4"/>
  <c r="L329" i="4"/>
  <c r="L325" i="4"/>
  <c r="L321" i="4"/>
  <c r="L317" i="4"/>
  <c r="L313" i="4"/>
  <c r="L309" i="4"/>
  <c r="L372" i="4"/>
  <c r="L368" i="4"/>
  <c r="L364" i="4"/>
  <c r="L360" i="4"/>
  <c r="L356" i="4"/>
  <c r="L352" i="4"/>
  <c r="L348" i="4"/>
  <c r="L344" i="4"/>
  <c r="L340" i="4"/>
  <c r="L336" i="4"/>
  <c r="L332" i="4"/>
  <c r="L328" i="4"/>
  <c r="L324" i="4"/>
  <c r="L320" i="4"/>
  <c r="L316" i="4"/>
  <c r="L312" i="4"/>
  <c r="L308" i="4"/>
  <c r="L375" i="4"/>
  <c r="L347" i="4"/>
  <c r="L338" i="4"/>
  <c r="L330" i="4"/>
  <c r="L322" i="4"/>
  <c r="L314" i="4"/>
  <c r="L310" i="4"/>
  <c r="L304" i="4"/>
  <c r="L300" i="4"/>
  <c r="L296" i="4"/>
  <c r="L292" i="4"/>
  <c r="L288" i="4"/>
  <c r="L284" i="4"/>
  <c r="L280" i="4"/>
  <c r="L276" i="4"/>
  <c r="L272" i="4"/>
  <c r="L351" i="4"/>
  <c r="L311" i="4"/>
  <c r="L371" i="4"/>
  <c r="L355" i="4"/>
  <c r="L339" i="4"/>
  <c r="L331" i="4"/>
  <c r="L323" i="4"/>
  <c r="L315" i="4"/>
  <c r="L307" i="4"/>
  <c r="L303" i="4"/>
  <c r="L299" i="4"/>
  <c r="L295" i="4"/>
  <c r="L291" i="4"/>
  <c r="L287" i="4"/>
  <c r="L283" i="4"/>
  <c r="L279" i="4"/>
  <c r="L275" i="4"/>
  <c r="L359" i="4"/>
  <c r="L319" i="4"/>
  <c r="L301" i="4"/>
  <c r="L293" i="4"/>
  <c r="L285" i="4"/>
  <c r="L277" i="4"/>
  <c r="L274" i="4"/>
  <c r="L268" i="4"/>
  <c r="L264" i="4"/>
  <c r="L260" i="4"/>
  <c r="L363" i="4"/>
  <c r="L267" i="4"/>
  <c r="L263" i="4"/>
  <c r="L259" i="4"/>
  <c r="L255" i="4"/>
  <c r="L251" i="4"/>
  <c r="L247" i="4"/>
  <c r="L243" i="4"/>
  <c r="L239" i="4"/>
  <c r="L235" i="4"/>
  <c r="L318" i="4"/>
  <c r="L302" i="4"/>
  <c r="L294" i="4"/>
  <c r="L286" i="4"/>
  <c r="L278" i="4"/>
  <c r="L271" i="4"/>
  <c r="L327" i="4"/>
  <c r="L305" i="4"/>
  <c r="L265" i="4"/>
  <c r="L241" i="4"/>
  <c r="L240" i="4"/>
  <c r="L232" i="4"/>
  <c r="L228" i="4"/>
  <c r="L224" i="4"/>
  <c r="L367" i="4"/>
  <c r="L242" i="4"/>
  <c r="L217" i="4"/>
  <c r="L209" i="4"/>
  <c r="L335" i="4"/>
  <c r="L326" i="4"/>
  <c r="L269" i="4"/>
  <c r="L258" i="4"/>
  <c r="L245" i="4"/>
  <c r="L244" i="4"/>
  <c r="L231" i="4"/>
  <c r="L227" i="4"/>
  <c r="L334" i="4"/>
  <c r="L262" i="4"/>
  <c r="L256" i="4"/>
  <c r="L246" i="4"/>
  <c r="L343" i="4"/>
  <c r="L290" i="4"/>
  <c r="L281" i="4"/>
  <c r="L273" i="4"/>
  <c r="L250" i="4"/>
  <c r="L234" i="4"/>
  <c r="L221" i="4"/>
  <c r="L213" i="4"/>
  <c r="L306" i="4"/>
  <c r="L282" i="4"/>
  <c r="L252" i="4"/>
  <c r="L249" i="4"/>
  <c r="L238" i="4"/>
  <c r="L226" i="4"/>
  <c r="L208" i="4"/>
  <c r="L203" i="4"/>
  <c r="L195" i="4"/>
  <c r="L187" i="4"/>
  <c r="L179" i="4"/>
  <c r="L165" i="4"/>
  <c r="L163" i="4"/>
  <c r="L161" i="4"/>
  <c r="L230" i="4"/>
  <c r="L220" i="4"/>
  <c r="L215" i="4"/>
  <c r="L210" i="4"/>
  <c r="L204" i="4"/>
  <c r="L196" i="4"/>
  <c r="L188" i="4"/>
  <c r="L180" i="4"/>
  <c r="L164" i="4"/>
  <c r="L162" i="4"/>
  <c r="L160" i="4"/>
  <c r="L159" i="4"/>
  <c r="L157" i="4"/>
  <c r="L342" i="4"/>
  <c r="L289" i="4"/>
  <c r="L254" i="4"/>
  <c r="L248" i="4"/>
  <c r="L222" i="4"/>
  <c r="L212" i="4"/>
  <c r="L206" i="4"/>
  <c r="L198" i="4"/>
  <c r="L190" i="4"/>
  <c r="L182" i="4"/>
  <c r="L174" i="4"/>
  <c r="L172" i="4"/>
  <c r="L257" i="4"/>
  <c r="L225" i="4"/>
  <c r="L219" i="4"/>
  <c r="L214" i="4"/>
  <c r="L207" i="4"/>
  <c r="L199" i="4"/>
  <c r="L191" i="4"/>
  <c r="L183" i="4"/>
  <c r="L175" i="4"/>
  <c r="L171" i="4"/>
  <c r="L154" i="4"/>
  <c r="L152" i="4"/>
  <c r="L148" i="4"/>
  <c r="L237" i="4"/>
  <c r="L197" i="4"/>
  <c r="L181" i="4"/>
  <c r="L151" i="4"/>
  <c r="L149" i="4"/>
  <c r="L147" i="4"/>
  <c r="L144" i="4"/>
  <c r="L129" i="4"/>
  <c r="L127" i="4"/>
  <c r="L123" i="4"/>
  <c r="L298" i="4"/>
  <c r="L253" i="4"/>
  <c r="L236" i="4"/>
  <c r="L200" i="4"/>
  <c r="L184" i="4"/>
  <c r="L126" i="4"/>
  <c r="L124" i="4"/>
  <c r="L122" i="4"/>
  <c r="L261" i="4"/>
  <c r="L202" i="4"/>
  <c r="L186" i="4"/>
  <c r="L141" i="4"/>
  <c r="L120" i="4"/>
  <c r="L119" i="4"/>
  <c r="L270" i="4"/>
  <c r="L205" i="4"/>
  <c r="L189" i="4"/>
  <c r="L173" i="4"/>
  <c r="L142" i="4"/>
  <c r="L140" i="4"/>
  <c r="L138" i="4"/>
  <c r="L136" i="4"/>
  <c r="L133" i="4"/>
  <c r="L116" i="4"/>
  <c r="L223" i="4"/>
  <c r="L216" i="4"/>
  <c r="L201" i="4"/>
  <c r="L156" i="4"/>
  <c r="L150" i="4"/>
  <c r="L131" i="4"/>
  <c r="L112" i="4"/>
  <c r="L87" i="4"/>
  <c r="L85" i="4"/>
  <c r="L83" i="4"/>
  <c r="L82" i="4"/>
  <c r="L80" i="4"/>
  <c r="L229" i="4"/>
  <c r="L192" i="4"/>
  <c r="L166" i="4"/>
  <c r="L145" i="4"/>
  <c r="L130" i="4"/>
  <c r="L115" i="4"/>
  <c r="L111" i="4"/>
  <c r="L104" i="4"/>
  <c r="L103" i="4"/>
  <c r="L79" i="4"/>
  <c r="L266" i="4"/>
  <c r="L218" i="4"/>
  <c r="L194" i="4"/>
  <c r="L169" i="4"/>
  <c r="L167" i="4"/>
  <c r="L128" i="4"/>
  <c r="L106" i="4"/>
  <c r="L297" i="4"/>
  <c r="L185" i="4"/>
  <c r="L153" i="4"/>
  <c r="L117" i="4"/>
  <c r="L114" i="4"/>
  <c r="L107" i="4"/>
  <c r="L101" i="4"/>
  <c r="L91" i="4"/>
  <c r="L178" i="4"/>
  <c r="L143" i="4"/>
  <c r="L125" i="4"/>
  <c r="L118" i="4"/>
  <c r="L86" i="4"/>
  <c r="L78" i="4"/>
  <c r="L76" i="4"/>
  <c r="L177" i="4"/>
  <c r="L71" i="4"/>
  <c r="L67" i="4"/>
  <c r="L58" i="4"/>
  <c r="L57" i="4"/>
  <c r="L55" i="4"/>
  <c r="L176" i="4"/>
  <c r="L158" i="4"/>
  <c r="L121" i="4"/>
  <c r="L113" i="4"/>
  <c r="L100" i="4"/>
  <c r="L84" i="4"/>
  <c r="L74" i="4"/>
  <c r="L62" i="4"/>
  <c r="L54" i="4"/>
  <c r="L211" i="4"/>
  <c r="L193" i="4"/>
  <c r="L105" i="4"/>
  <c r="L102" i="4"/>
  <c r="L99" i="4"/>
  <c r="L96" i="4"/>
  <c r="L94" i="4"/>
  <c r="L92" i="4"/>
  <c r="L90" i="4"/>
  <c r="L81" i="4"/>
  <c r="L139" i="4"/>
  <c r="L134" i="4"/>
  <c r="L108" i="4"/>
  <c r="L97" i="4"/>
  <c r="L95" i="4"/>
  <c r="L93" i="4"/>
  <c r="L89" i="4"/>
  <c r="L72" i="4"/>
  <c r="L68" i="4"/>
  <c r="L64" i="4"/>
  <c r="L52" i="4"/>
  <c r="L50" i="4"/>
  <c r="L46" i="4"/>
  <c r="L44" i="4"/>
  <c r="L42" i="4"/>
  <c r="L40" i="4"/>
  <c r="L36" i="4"/>
  <c r="L155" i="4"/>
  <c r="L146" i="4"/>
  <c r="L132" i="4"/>
  <c r="L109" i="4"/>
  <c r="L98" i="4"/>
  <c r="L77" i="4"/>
  <c r="L75" i="4"/>
  <c r="L69" i="4"/>
  <c r="L65" i="4"/>
  <c r="L49" i="4"/>
  <c r="L47" i="4"/>
  <c r="L45" i="4"/>
  <c r="L43" i="4"/>
  <c r="L39" i="4"/>
  <c r="L37" i="4"/>
  <c r="L35" i="4"/>
  <c r="L34" i="4"/>
  <c r="L137" i="4"/>
  <c r="L88" i="4"/>
  <c r="L63" i="4"/>
  <c r="L51" i="4"/>
  <c r="L70" i="4"/>
  <c r="L66" i="4"/>
  <c r="L60" i="4"/>
  <c r="L168" i="4"/>
  <c r="L59" i="4"/>
  <c r="L110" i="4"/>
  <c r="L53" i="4"/>
  <c r="L233" i="4"/>
  <c r="L170" i="4"/>
  <c r="L48" i="4"/>
  <c r="L135" i="4"/>
  <c r="L56" i="4"/>
  <c r="L41" i="4"/>
  <c r="L61" i="4"/>
  <c r="L38" i="4"/>
  <c r="L33" i="4"/>
  <c r="L73" i="4"/>
  <c r="D217" i="4"/>
  <c r="D209" i="4"/>
  <c r="D221" i="4"/>
  <c r="D213" i="4"/>
  <c r="D203" i="4"/>
  <c r="D195" i="4"/>
  <c r="D187" i="4"/>
  <c r="D179" i="4"/>
  <c r="D165" i="4"/>
  <c r="D163" i="4"/>
  <c r="D161" i="4"/>
  <c r="D223" i="4"/>
  <c r="D212" i="4"/>
  <c r="D204" i="4"/>
  <c r="D196" i="4"/>
  <c r="D188" i="4"/>
  <c r="D180" i="4"/>
  <c r="D164" i="4"/>
  <c r="D162" i="4"/>
  <c r="D160" i="4"/>
  <c r="D159" i="4"/>
  <c r="D157" i="4"/>
  <c r="D206" i="4"/>
  <c r="D198" i="4"/>
  <c r="D190" i="4"/>
  <c r="D182" i="4"/>
  <c r="D174" i="4"/>
  <c r="D172" i="4"/>
  <c r="D216" i="4"/>
  <c r="D211" i="4"/>
  <c r="D207" i="4"/>
  <c r="D199" i="4"/>
  <c r="D191" i="4"/>
  <c r="D183" i="4"/>
  <c r="D175" i="4"/>
  <c r="D171" i="4"/>
  <c r="D154" i="4"/>
  <c r="D152" i="4"/>
  <c r="D148" i="4"/>
  <c r="D214" i="4"/>
  <c r="D205" i="4"/>
  <c r="D189" i="4"/>
  <c r="D173" i="4"/>
  <c r="D145" i="4"/>
  <c r="D129" i="4"/>
  <c r="D127" i="4"/>
  <c r="D123" i="4"/>
  <c r="D218" i="4"/>
  <c r="D192" i="4"/>
  <c r="D176" i="4"/>
  <c r="D170" i="4"/>
  <c r="D168" i="4"/>
  <c r="D126" i="4"/>
  <c r="D124" i="4"/>
  <c r="D122" i="4"/>
  <c r="D215" i="4"/>
  <c r="D194" i="4"/>
  <c r="D178" i="4"/>
  <c r="D166" i="4"/>
  <c r="D150" i="4"/>
  <c r="D146" i="4"/>
  <c r="D142" i="4"/>
  <c r="D141" i="4"/>
  <c r="D120" i="4"/>
  <c r="D119" i="4"/>
  <c r="D219" i="4"/>
  <c r="D197" i="4"/>
  <c r="D181" i="4"/>
  <c r="D155" i="4"/>
  <c r="D143" i="4"/>
  <c r="D140" i="4"/>
  <c r="D138" i="4"/>
  <c r="D136" i="4"/>
  <c r="D133" i="4"/>
  <c r="D116" i="4"/>
  <c r="D208" i="4"/>
  <c r="D193" i="4"/>
  <c r="D158" i="4"/>
  <c r="D104" i="4"/>
  <c r="D103" i="4"/>
  <c r="D87" i="4"/>
  <c r="D85" i="4"/>
  <c r="D83" i="4"/>
  <c r="D82" i="4"/>
  <c r="D80" i="4"/>
  <c r="D184" i="4"/>
  <c r="D149" i="4"/>
  <c r="D117" i="4"/>
  <c r="D114" i="4"/>
  <c r="D109" i="4"/>
  <c r="D105" i="4"/>
  <c r="D79" i="4"/>
  <c r="D210" i="4"/>
  <c r="D186" i="4"/>
  <c r="D156" i="4"/>
  <c r="D139" i="4"/>
  <c r="D137" i="4"/>
  <c r="D135" i="4"/>
  <c r="D134" i="4"/>
  <c r="D132" i="4"/>
  <c r="D121" i="4"/>
  <c r="D107" i="4"/>
  <c r="D177" i="4"/>
  <c r="D151" i="4"/>
  <c r="D131" i="4"/>
  <c r="D110" i="4"/>
  <c r="D101" i="4"/>
  <c r="D91" i="4"/>
  <c r="D220" i="4"/>
  <c r="D130" i="4"/>
  <c r="D97" i="4"/>
  <c r="D95" i="4"/>
  <c r="D93" i="4"/>
  <c r="D89" i="4"/>
  <c r="D74" i="4"/>
  <c r="D98" i="4"/>
  <c r="D81" i="4"/>
  <c r="D62" i="4"/>
  <c r="D58" i="4"/>
  <c r="D57" i="4"/>
  <c r="D55" i="4"/>
  <c r="D167" i="4"/>
  <c r="D147" i="4"/>
  <c r="D128" i="4"/>
  <c r="D125" i="4"/>
  <c r="D118" i="4"/>
  <c r="D115" i="4"/>
  <c r="D111" i="4"/>
  <c r="D88" i="4"/>
  <c r="D63" i="4"/>
  <c r="D54" i="4"/>
  <c r="D185" i="4"/>
  <c r="D77" i="4"/>
  <c r="D75" i="4"/>
  <c r="D72" i="4"/>
  <c r="D202" i="4"/>
  <c r="D112" i="4"/>
  <c r="D86" i="4"/>
  <c r="D69" i="4"/>
  <c r="D65" i="4"/>
  <c r="D52" i="4"/>
  <c r="D50" i="4"/>
  <c r="D46" i="4"/>
  <c r="D44" i="4"/>
  <c r="D42" i="4"/>
  <c r="D40" i="4"/>
  <c r="D36" i="4"/>
  <c r="D222" i="4"/>
  <c r="D201" i="4"/>
  <c r="D169" i="4"/>
  <c r="D153" i="4"/>
  <c r="D113" i="4"/>
  <c r="D106" i="4"/>
  <c r="D66" i="4"/>
  <c r="D49" i="4"/>
  <c r="D47" i="4"/>
  <c r="D45" i="4"/>
  <c r="D43" i="4"/>
  <c r="D39" i="4"/>
  <c r="D37" i="4"/>
  <c r="D35" i="4"/>
  <c r="D34" i="4"/>
  <c r="D102" i="4"/>
  <c r="D99" i="4"/>
  <c r="D96" i="4"/>
  <c r="D78" i="4"/>
  <c r="D68" i="4"/>
  <c r="D56" i="4"/>
  <c r="D41" i="4"/>
  <c r="D48" i="4"/>
  <c r="D90" i="4"/>
  <c r="D70" i="4"/>
  <c r="D108" i="4"/>
  <c r="D71" i="4"/>
  <c r="D53" i="4"/>
  <c r="D59" i="4"/>
  <c r="D76" i="4"/>
  <c r="D67" i="4"/>
  <c r="D144" i="4"/>
  <c r="D61" i="4"/>
  <c r="D38" i="4"/>
  <c r="D33" i="4"/>
  <c r="D200" i="4"/>
  <c r="D100" i="4"/>
  <c r="D92" i="4"/>
  <c r="D64" i="4"/>
  <c r="D51" i="4"/>
  <c r="D84" i="4"/>
  <c r="D60" i="4"/>
  <c r="D94" i="4"/>
  <c r="D73" i="4"/>
  <c r="D234" i="4"/>
  <c r="D263" i="4"/>
  <c r="D244" i="4"/>
  <c r="D241" i="4"/>
  <c r="D237" i="4"/>
  <c r="D243" i="4"/>
  <c r="D229" i="4"/>
  <c r="D259" i="4"/>
  <c r="D232" i="4"/>
  <c r="D261" i="4"/>
  <c r="D271" i="4"/>
  <c r="D233" i="4"/>
  <c r="D230" i="4"/>
  <c r="D227" i="4"/>
  <c r="D239" i="4"/>
  <c r="D269" i="4"/>
  <c r="D255" i="4"/>
  <c r="D270" i="4"/>
  <c r="D228" i="4"/>
  <c r="D249" i="4"/>
  <c r="D258" i="4"/>
  <c r="D225" i="4"/>
  <c r="D256" i="4"/>
  <c r="D252" i="4"/>
  <c r="D272" i="4"/>
  <c r="D251" i="4"/>
  <c r="D224" i="4"/>
  <c r="D248" i="4"/>
  <c r="D254" i="4"/>
  <c r="D226" i="4"/>
  <c r="D253" i="4"/>
  <c r="D236" i="4"/>
  <c r="D268" i="4"/>
  <c r="D247" i="4"/>
  <c r="D231" i="4"/>
  <c r="D238" i="4"/>
  <c r="D242" i="4"/>
  <c r="D264" i="4"/>
  <c r="D246" i="4"/>
  <c r="D267" i="4"/>
  <c r="D235" i="4"/>
  <c r="D273" i="4"/>
  <c r="D245" i="4"/>
  <c r="D250" i="4"/>
  <c r="D266" i="4"/>
  <c r="D240" i="4"/>
  <c r="D262" i="4"/>
  <c r="D257" i="4"/>
  <c r="D260" i="4"/>
  <c r="D265" i="4"/>
  <c r="M375" i="4"/>
  <c r="M371" i="4"/>
  <c r="M367" i="4"/>
  <c r="M363" i="4"/>
  <c r="M373" i="4"/>
  <c r="M369" i="4"/>
  <c r="M365" i="4"/>
  <c r="M361" i="4"/>
  <c r="M357" i="4"/>
  <c r="M353" i="4"/>
  <c r="M349" i="4"/>
  <c r="M345" i="4"/>
  <c r="M341" i="4"/>
  <c r="M337" i="4"/>
  <c r="M333" i="4"/>
  <c r="M329" i="4"/>
  <c r="M325" i="4"/>
  <c r="M321" i="4"/>
  <c r="M317" i="4"/>
  <c r="M313" i="4"/>
  <c r="M309" i="4"/>
  <c r="M372" i="4"/>
  <c r="M368" i="4"/>
  <c r="M364" i="4"/>
  <c r="M360" i="4"/>
  <c r="M356" i="4"/>
  <c r="M352" i="4"/>
  <c r="M348" i="4"/>
  <c r="M344" i="4"/>
  <c r="M340" i="4"/>
  <c r="M336" i="4"/>
  <c r="M332" i="4"/>
  <c r="M328" i="4"/>
  <c r="M324" i="4"/>
  <c r="M320" i="4"/>
  <c r="M316" i="4"/>
  <c r="M351" i="4"/>
  <c r="M311" i="4"/>
  <c r="M362" i="4"/>
  <c r="M355" i="4"/>
  <c r="M339" i="4"/>
  <c r="M331" i="4"/>
  <c r="M323" i="4"/>
  <c r="M315" i="4"/>
  <c r="M307" i="4"/>
  <c r="M303" i="4"/>
  <c r="M299" i="4"/>
  <c r="M295" i="4"/>
  <c r="M291" i="4"/>
  <c r="M287" i="4"/>
  <c r="M283" i="4"/>
  <c r="M279" i="4"/>
  <c r="M275" i="4"/>
  <c r="M359" i="4"/>
  <c r="M312" i="4"/>
  <c r="M374" i="4"/>
  <c r="M342" i="4"/>
  <c r="M334" i="4"/>
  <c r="M370" i="4"/>
  <c r="M350" i="4"/>
  <c r="M335" i="4"/>
  <c r="M327" i="4"/>
  <c r="M319" i="4"/>
  <c r="M305" i="4"/>
  <c r="M301" i="4"/>
  <c r="M297" i="4"/>
  <c r="M293" i="4"/>
  <c r="M289" i="4"/>
  <c r="M285" i="4"/>
  <c r="M281" i="4"/>
  <c r="M277" i="4"/>
  <c r="M273" i="4"/>
  <c r="M366" i="4"/>
  <c r="M347" i="4"/>
  <c r="M358" i="4"/>
  <c r="M346" i="4"/>
  <c r="M322" i="4"/>
  <c r="M310" i="4"/>
  <c r="M304" i="4"/>
  <c r="M296" i="4"/>
  <c r="M288" i="4"/>
  <c r="M280" i="4"/>
  <c r="M267" i="4"/>
  <c r="M263" i="4"/>
  <c r="M259" i="4"/>
  <c r="M318" i="4"/>
  <c r="M302" i="4"/>
  <c r="M294" i="4"/>
  <c r="M286" i="4"/>
  <c r="M278" i="4"/>
  <c r="M266" i="4"/>
  <c r="M262" i="4"/>
  <c r="M258" i="4"/>
  <c r="M254" i="4"/>
  <c r="M343" i="4"/>
  <c r="M314" i="4"/>
  <c r="M300" i="4"/>
  <c r="M292" i="4"/>
  <c r="M284" i="4"/>
  <c r="M276" i="4"/>
  <c r="M270" i="4"/>
  <c r="M265" i="4"/>
  <c r="M261" i="4"/>
  <c r="M257" i="4"/>
  <c r="M253" i="4"/>
  <c r="M249" i="4"/>
  <c r="M245" i="4"/>
  <c r="M241" i="4"/>
  <c r="M237" i="4"/>
  <c r="M242" i="4"/>
  <c r="M338" i="4"/>
  <c r="M326" i="4"/>
  <c r="M269" i="4"/>
  <c r="M255" i="4"/>
  <c r="M244" i="4"/>
  <c r="M243" i="4"/>
  <c r="M231" i="4"/>
  <c r="M227" i="4"/>
  <c r="M218" i="4"/>
  <c r="M210" i="4"/>
  <c r="M271" i="4"/>
  <c r="M256" i="4"/>
  <c r="M246" i="4"/>
  <c r="M308" i="4"/>
  <c r="M282" i="4"/>
  <c r="M274" i="4"/>
  <c r="M260" i="4"/>
  <c r="M248" i="4"/>
  <c r="M247" i="4"/>
  <c r="M230" i="4"/>
  <c r="M226" i="4"/>
  <c r="M298" i="4"/>
  <c r="M268" i="4"/>
  <c r="M252" i="4"/>
  <c r="M251" i="4"/>
  <c r="M236" i="4"/>
  <c r="M235" i="4"/>
  <c r="M233" i="4"/>
  <c r="M229" i="4"/>
  <c r="M225" i="4"/>
  <c r="M222" i="4"/>
  <c r="M214" i="4"/>
  <c r="M272" i="4"/>
  <c r="M224" i="4"/>
  <c r="M221" i="4"/>
  <c r="M220" i="4"/>
  <c r="M215" i="4"/>
  <c r="M204" i="4"/>
  <c r="M196" i="4"/>
  <c r="M188" i="4"/>
  <c r="M180" i="4"/>
  <c r="M164" i="4"/>
  <c r="M162" i="4"/>
  <c r="M160" i="4"/>
  <c r="M159" i="4"/>
  <c r="M354" i="4"/>
  <c r="M228" i="4"/>
  <c r="M205" i="4"/>
  <c r="M197" i="4"/>
  <c r="M189" i="4"/>
  <c r="M181" i="4"/>
  <c r="M173" i="4"/>
  <c r="M156" i="4"/>
  <c r="M219" i="4"/>
  <c r="M207" i="4"/>
  <c r="M199" i="4"/>
  <c r="M191" i="4"/>
  <c r="M183" i="4"/>
  <c r="M175" i="4"/>
  <c r="M171" i="4"/>
  <c r="M209" i="4"/>
  <c r="M200" i="4"/>
  <c r="M192" i="4"/>
  <c r="M184" i="4"/>
  <c r="M176" i="4"/>
  <c r="M170" i="4"/>
  <c r="M168" i="4"/>
  <c r="M151" i="4"/>
  <c r="M149" i="4"/>
  <c r="M147" i="4"/>
  <c r="M264" i="4"/>
  <c r="M232" i="4"/>
  <c r="M212" i="4"/>
  <c r="M198" i="4"/>
  <c r="M182" i="4"/>
  <c r="M165" i="4"/>
  <c r="M126" i="4"/>
  <c r="M124" i="4"/>
  <c r="M122" i="4"/>
  <c r="M223" i="4"/>
  <c r="M216" i="4"/>
  <c r="M201" i="4"/>
  <c r="M185" i="4"/>
  <c r="M163" i="4"/>
  <c r="M145" i="4"/>
  <c r="M125" i="4"/>
  <c r="M121" i="4"/>
  <c r="M118" i="4"/>
  <c r="M213" i="4"/>
  <c r="M203" i="4"/>
  <c r="M187" i="4"/>
  <c r="M154" i="4"/>
  <c r="M152" i="4"/>
  <c r="M148" i="4"/>
  <c r="M142" i="4"/>
  <c r="M140" i="4"/>
  <c r="M138" i="4"/>
  <c r="M136" i="4"/>
  <c r="M133" i="4"/>
  <c r="M290" i="4"/>
  <c r="M240" i="4"/>
  <c r="M234" i="4"/>
  <c r="M217" i="4"/>
  <c r="M206" i="4"/>
  <c r="M190" i="4"/>
  <c r="M174" i="4"/>
  <c r="M172" i="4"/>
  <c r="M158" i="4"/>
  <c r="M150" i="4"/>
  <c r="M146" i="4"/>
  <c r="M143" i="4"/>
  <c r="M139" i="4"/>
  <c r="M137" i="4"/>
  <c r="M135" i="4"/>
  <c r="M134" i="4"/>
  <c r="M132" i="4"/>
  <c r="M115" i="4"/>
  <c r="M113" i="4"/>
  <c r="M111" i="4"/>
  <c r="M330" i="4"/>
  <c r="M186" i="4"/>
  <c r="M166" i="4"/>
  <c r="M130" i="4"/>
  <c r="M104" i="4"/>
  <c r="M103" i="4"/>
  <c r="M79" i="4"/>
  <c r="M250" i="4"/>
  <c r="M239" i="4"/>
  <c r="M177" i="4"/>
  <c r="M144" i="4"/>
  <c r="M120" i="4"/>
  <c r="M109" i="4"/>
  <c r="M105" i="4"/>
  <c r="M78" i="4"/>
  <c r="M76" i="4"/>
  <c r="M66" i="4"/>
  <c r="M306" i="4"/>
  <c r="M238" i="4"/>
  <c r="M179" i="4"/>
  <c r="M157" i="4"/>
  <c r="M153" i="4"/>
  <c r="M129" i="4"/>
  <c r="M127" i="4"/>
  <c r="M117" i="4"/>
  <c r="M114" i="4"/>
  <c r="M107" i="4"/>
  <c r="M101" i="4"/>
  <c r="M91" i="4"/>
  <c r="M202" i="4"/>
  <c r="M100" i="4"/>
  <c r="M96" i="4"/>
  <c r="M94" i="4"/>
  <c r="M92" i="4"/>
  <c r="M90" i="4"/>
  <c r="M208" i="4"/>
  <c r="M195" i="4"/>
  <c r="M141" i="4"/>
  <c r="M87" i="4"/>
  <c r="M194" i="4"/>
  <c r="M167" i="4"/>
  <c r="M106" i="4"/>
  <c r="M84" i="4"/>
  <c r="M74" i="4"/>
  <c r="M62" i="4"/>
  <c r="M54" i="4"/>
  <c r="M211" i="4"/>
  <c r="M193" i="4"/>
  <c r="M131" i="4"/>
  <c r="M116" i="4"/>
  <c r="M112" i="4"/>
  <c r="M102" i="4"/>
  <c r="M99" i="4"/>
  <c r="M85" i="4"/>
  <c r="M81" i="4"/>
  <c r="M63" i="4"/>
  <c r="M53" i="4"/>
  <c r="M51" i="4"/>
  <c r="M41" i="4"/>
  <c r="M108" i="4"/>
  <c r="M97" i="4"/>
  <c r="M95" i="4"/>
  <c r="M93" i="4"/>
  <c r="M89" i="4"/>
  <c r="M72" i="4"/>
  <c r="M169" i="4"/>
  <c r="M161" i="4"/>
  <c r="M155" i="4"/>
  <c r="M119" i="4"/>
  <c r="M98" i="4"/>
  <c r="M83" i="4"/>
  <c r="M77" i="4"/>
  <c r="M75" i="4"/>
  <c r="M69" i="4"/>
  <c r="M65" i="4"/>
  <c r="M49" i="4"/>
  <c r="M47" i="4"/>
  <c r="M45" i="4"/>
  <c r="M43" i="4"/>
  <c r="M39" i="4"/>
  <c r="M37" i="4"/>
  <c r="M35" i="4"/>
  <c r="M34" i="4"/>
  <c r="M88" i="4"/>
  <c r="M48" i="4"/>
  <c r="M38" i="4"/>
  <c r="M33" i="4"/>
  <c r="M64" i="4"/>
  <c r="M60" i="4"/>
  <c r="M52" i="4"/>
  <c r="M80" i="4"/>
  <c r="M59" i="4"/>
  <c r="M50" i="4"/>
  <c r="M128" i="4"/>
  <c r="M123" i="4"/>
  <c r="M46" i="4"/>
  <c r="M70" i="4"/>
  <c r="M61" i="4"/>
  <c r="M82" i="4"/>
  <c r="M67" i="4"/>
  <c r="M58" i="4"/>
  <c r="M56" i="4"/>
  <c r="M44" i="4"/>
  <c r="M73" i="4"/>
  <c r="M68" i="4"/>
  <c r="M57" i="4"/>
  <c r="M55" i="4"/>
  <c r="M42" i="4"/>
  <c r="M36" i="4"/>
  <c r="M178" i="4"/>
  <c r="M86" i="4"/>
  <c r="M71" i="4"/>
  <c r="M110" i="4"/>
  <c r="M40" i="4"/>
  <c r="F373" i="4"/>
  <c r="F369" i="4"/>
  <c r="F365" i="4"/>
  <c r="F361" i="4"/>
  <c r="F357" i="4"/>
  <c r="F353" i="4"/>
  <c r="F349" i="4"/>
  <c r="F345" i="4"/>
  <c r="F372" i="4"/>
  <c r="F368" i="4"/>
  <c r="F364" i="4"/>
  <c r="F360" i="4"/>
  <c r="F356" i="4"/>
  <c r="F352" i="4"/>
  <c r="F348" i="4"/>
  <c r="F344" i="4"/>
  <c r="F340" i="4"/>
  <c r="F336" i="4"/>
  <c r="F332" i="4"/>
  <c r="F328" i="4"/>
  <c r="F324" i="4"/>
  <c r="F320" i="4"/>
  <c r="F316" i="4"/>
  <c r="F312" i="4"/>
  <c r="F308" i="4"/>
  <c r="F375" i="4"/>
  <c r="F371" i="4"/>
  <c r="F367" i="4"/>
  <c r="F363" i="4"/>
  <c r="F359" i="4"/>
  <c r="F355" i="4"/>
  <c r="F351" i="4"/>
  <c r="F347" i="4"/>
  <c r="F343" i="4"/>
  <c r="F339" i="4"/>
  <c r="F335" i="4"/>
  <c r="F331" i="4"/>
  <c r="F327" i="4"/>
  <c r="F323" i="4"/>
  <c r="F319" i="4"/>
  <c r="F315" i="4"/>
  <c r="F311" i="4"/>
  <c r="F366" i="4"/>
  <c r="F354" i="4"/>
  <c r="F337" i="4"/>
  <c r="F329" i="4"/>
  <c r="F321" i="4"/>
  <c r="F307" i="4"/>
  <c r="F303" i="4"/>
  <c r="F299" i="4"/>
  <c r="F295" i="4"/>
  <c r="F291" i="4"/>
  <c r="F287" i="4"/>
  <c r="F283" i="4"/>
  <c r="F279" i="4"/>
  <c r="F275" i="4"/>
  <c r="F271" i="4"/>
  <c r="F358" i="4"/>
  <c r="F313" i="4"/>
  <c r="F362" i="4"/>
  <c r="F338" i="4"/>
  <c r="F330" i="4"/>
  <c r="F322" i="4"/>
  <c r="F314" i="4"/>
  <c r="F309" i="4"/>
  <c r="F306" i="4"/>
  <c r="F302" i="4"/>
  <c r="F298" i="4"/>
  <c r="F294" i="4"/>
  <c r="F290" i="4"/>
  <c r="F286" i="4"/>
  <c r="F282" i="4"/>
  <c r="F278" i="4"/>
  <c r="F374" i="4"/>
  <c r="F342" i="4"/>
  <c r="F326" i="4"/>
  <c r="F300" i="4"/>
  <c r="F292" i="4"/>
  <c r="F284" i="4"/>
  <c r="F276" i="4"/>
  <c r="F267" i="4"/>
  <c r="F263" i="4"/>
  <c r="F259" i="4"/>
  <c r="F333" i="4"/>
  <c r="F346" i="4"/>
  <c r="F341" i="4"/>
  <c r="F310" i="4"/>
  <c r="F273" i="4"/>
  <c r="F272" i="4"/>
  <c r="F266" i="4"/>
  <c r="F262" i="4"/>
  <c r="F258" i="4"/>
  <c r="F254" i="4"/>
  <c r="F250" i="4"/>
  <c r="F246" i="4"/>
  <c r="F242" i="4"/>
  <c r="F238" i="4"/>
  <c r="F325" i="4"/>
  <c r="F301" i="4"/>
  <c r="F293" i="4"/>
  <c r="F285" i="4"/>
  <c r="F277" i="4"/>
  <c r="F274" i="4"/>
  <c r="F270" i="4"/>
  <c r="F350" i="4"/>
  <c r="F370" i="4"/>
  <c r="F289" i="4"/>
  <c r="F280" i="4"/>
  <c r="F257" i="4"/>
  <c r="F248" i="4"/>
  <c r="F247" i="4"/>
  <c r="F231" i="4"/>
  <c r="F227" i="4"/>
  <c r="F318" i="4"/>
  <c r="F297" i="4"/>
  <c r="F288" i="4"/>
  <c r="F261" i="4"/>
  <c r="F249" i="4"/>
  <c r="F219" i="4"/>
  <c r="F211" i="4"/>
  <c r="F305" i="4"/>
  <c r="F296" i="4"/>
  <c r="F265" i="4"/>
  <c r="F252" i="4"/>
  <c r="F251" i="4"/>
  <c r="F236" i="4"/>
  <c r="F235" i="4"/>
  <c r="F234" i="4"/>
  <c r="F230" i="4"/>
  <c r="F226" i="4"/>
  <c r="F317" i="4"/>
  <c r="F304" i="4"/>
  <c r="F269" i="4"/>
  <c r="F253" i="4"/>
  <c r="F237" i="4"/>
  <c r="F221" i="4"/>
  <c r="F260" i="4"/>
  <c r="F255" i="4"/>
  <c r="F241" i="4"/>
  <c r="F223" i="4"/>
  <c r="F215" i="4"/>
  <c r="F244" i="4"/>
  <c r="F233" i="4"/>
  <c r="F205" i="4"/>
  <c r="F197" i="4"/>
  <c r="F189" i="4"/>
  <c r="F181" i="4"/>
  <c r="F173" i="4"/>
  <c r="F214" i="4"/>
  <c r="F209" i="4"/>
  <c r="F206" i="4"/>
  <c r="F198" i="4"/>
  <c r="F190" i="4"/>
  <c r="F182" i="4"/>
  <c r="F174" i="4"/>
  <c r="F172" i="4"/>
  <c r="F155" i="4"/>
  <c r="F153" i="4"/>
  <c r="F264" i="4"/>
  <c r="F243" i="4"/>
  <c r="F240" i="4"/>
  <c r="F228" i="4"/>
  <c r="F200" i="4"/>
  <c r="F192" i="4"/>
  <c r="F184" i="4"/>
  <c r="F176" i="4"/>
  <c r="F170" i="4"/>
  <c r="F168" i="4"/>
  <c r="F232" i="4"/>
  <c r="F218" i="4"/>
  <c r="F213" i="4"/>
  <c r="F208" i="4"/>
  <c r="F201" i="4"/>
  <c r="F193" i="4"/>
  <c r="F185" i="4"/>
  <c r="F177" i="4"/>
  <c r="F169" i="4"/>
  <c r="F167" i="4"/>
  <c r="F150" i="4"/>
  <c r="F146" i="4"/>
  <c r="F281" i="4"/>
  <c r="F224" i="4"/>
  <c r="F207" i="4"/>
  <c r="F191" i="4"/>
  <c r="F175" i="4"/>
  <c r="F171" i="4"/>
  <c r="F158" i="4"/>
  <c r="F154" i="4"/>
  <c r="F152" i="4"/>
  <c r="F148" i="4"/>
  <c r="F125" i="4"/>
  <c r="F121" i="4"/>
  <c r="F118" i="4"/>
  <c r="F334" i="4"/>
  <c r="F194" i="4"/>
  <c r="F178" i="4"/>
  <c r="F166" i="4"/>
  <c r="F142" i="4"/>
  <c r="F141" i="4"/>
  <c r="F120" i="4"/>
  <c r="F119" i="4"/>
  <c r="F117" i="4"/>
  <c r="F212" i="4"/>
  <c r="F196" i="4"/>
  <c r="F180" i="4"/>
  <c r="F165" i="4"/>
  <c r="F157" i="4"/>
  <c r="F139" i="4"/>
  <c r="F137" i="4"/>
  <c r="F135" i="4"/>
  <c r="F134" i="4"/>
  <c r="F132" i="4"/>
  <c r="F216" i="4"/>
  <c r="F199" i="4"/>
  <c r="F183" i="4"/>
  <c r="F163" i="4"/>
  <c r="F131" i="4"/>
  <c r="F114" i="4"/>
  <c r="F112" i="4"/>
  <c r="F195" i="4"/>
  <c r="F161" i="4"/>
  <c r="F149" i="4"/>
  <c r="F126" i="4"/>
  <c r="F123" i="4"/>
  <c r="F106" i="4"/>
  <c r="F78" i="4"/>
  <c r="F76" i="4"/>
  <c r="F222" i="4"/>
  <c r="F186" i="4"/>
  <c r="F124" i="4"/>
  <c r="F122" i="4"/>
  <c r="F113" i="4"/>
  <c r="F107" i="4"/>
  <c r="F77" i="4"/>
  <c r="F75" i="4"/>
  <c r="F71" i="4"/>
  <c r="F69" i="4"/>
  <c r="F67" i="4"/>
  <c r="F65" i="4"/>
  <c r="F229" i="4"/>
  <c r="F188" i="4"/>
  <c r="F159" i="4"/>
  <c r="F151" i="4"/>
  <c r="F145" i="4"/>
  <c r="F144" i="4"/>
  <c r="F130" i="4"/>
  <c r="F102" i="4"/>
  <c r="F100" i="4"/>
  <c r="F96" i="4"/>
  <c r="F94" i="4"/>
  <c r="F92" i="4"/>
  <c r="F90" i="4"/>
  <c r="F179" i="4"/>
  <c r="F164" i="4"/>
  <c r="F108" i="4"/>
  <c r="F99" i="4"/>
  <c r="F97" i="4"/>
  <c r="F95" i="4"/>
  <c r="F93" i="4"/>
  <c r="F89" i="4"/>
  <c r="F256" i="4"/>
  <c r="F204" i="4"/>
  <c r="F128" i="4"/>
  <c r="F111" i="4"/>
  <c r="F109" i="4"/>
  <c r="F88" i="4"/>
  <c r="F83" i="4"/>
  <c r="F203" i="4"/>
  <c r="F156" i="4"/>
  <c r="F147" i="4"/>
  <c r="F143" i="4"/>
  <c r="F138" i="4"/>
  <c r="F133" i="4"/>
  <c r="F115" i="4"/>
  <c r="F110" i="4"/>
  <c r="F79" i="4"/>
  <c r="F72" i="4"/>
  <c r="F68" i="4"/>
  <c r="F64" i="4"/>
  <c r="F53" i="4"/>
  <c r="F51" i="4"/>
  <c r="F41" i="4"/>
  <c r="F202" i="4"/>
  <c r="F162" i="4"/>
  <c r="F86" i="4"/>
  <c r="F52" i="4"/>
  <c r="F50" i="4"/>
  <c r="F46" i="4"/>
  <c r="F44" i="4"/>
  <c r="F42" i="4"/>
  <c r="F40" i="4"/>
  <c r="F36" i="4"/>
  <c r="F245" i="4"/>
  <c r="F225" i="4"/>
  <c r="F136" i="4"/>
  <c r="F87" i="4"/>
  <c r="F217" i="4"/>
  <c r="F116" i="4"/>
  <c r="F84" i="4"/>
  <c r="F82" i="4"/>
  <c r="F80" i="4"/>
  <c r="F73" i="4"/>
  <c r="F66" i="4"/>
  <c r="F48" i="4"/>
  <c r="F38" i="4"/>
  <c r="F33" i="4"/>
  <c r="F268" i="4"/>
  <c r="F239" i="4"/>
  <c r="F210" i="4"/>
  <c r="F129" i="4"/>
  <c r="F127" i="4"/>
  <c r="F101" i="4"/>
  <c r="F85" i="4"/>
  <c r="F70" i="4"/>
  <c r="F61" i="4"/>
  <c r="F74" i="4"/>
  <c r="F54" i="4"/>
  <c r="F43" i="4"/>
  <c r="F140" i="4"/>
  <c r="F104" i="4"/>
  <c r="F39" i="4"/>
  <c r="F37" i="4"/>
  <c r="F35" i="4"/>
  <c r="F34" i="4"/>
  <c r="F58" i="4"/>
  <c r="F56" i="4"/>
  <c r="F47" i="4"/>
  <c r="F57" i="4"/>
  <c r="F45" i="4"/>
  <c r="F187" i="4"/>
  <c r="F63" i="4"/>
  <c r="F62" i="4"/>
  <c r="F60" i="4"/>
  <c r="F105" i="4"/>
  <c r="F81" i="4"/>
  <c r="F220" i="4"/>
  <c r="F160" i="4"/>
  <c r="F98" i="4"/>
  <c r="F59" i="4"/>
  <c r="F49" i="4"/>
  <c r="F103" i="4"/>
  <c r="F55" i="4"/>
  <c r="F91" i="4"/>
  <c r="H372" i="4"/>
  <c r="H368" i="4"/>
  <c r="H364" i="4"/>
  <c r="H360" i="4"/>
  <c r="H356" i="4"/>
  <c r="H352" i="4"/>
  <c r="H348" i="4"/>
  <c r="H344" i="4"/>
  <c r="H375" i="4"/>
  <c r="H371" i="4"/>
  <c r="H367" i="4"/>
  <c r="H363" i="4"/>
  <c r="H359" i="4"/>
  <c r="H355" i="4"/>
  <c r="H351" i="4"/>
  <c r="H347" i="4"/>
  <c r="H343" i="4"/>
  <c r="H339" i="4"/>
  <c r="H335" i="4"/>
  <c r="H331" i="4"/>
  <c r="H327" i="4"/>
  <c r="H323" i="4"/>
  <c r="H319" i="4"/>
  <c r="H315" i="4"/>
  <c r="H311" i="4"/>
  <c r="H374" i="4"/>
  <c r="H370" i="4"/>
  <c r="H366" i="4"/>
  <c r="H362" i="4"/>
  <c r="H358" i="4"/>
  <c r="H354" i="4"/>
  <c r="H350" i="4"/>
  <c r="H346" i="4"/>
  <c r="H342" i="4"/>
  <c r="H338" i="4"/>
  <c r="H334" i="4"/>
  <c r="H330" i="4"/>
  <c r="H326" i="4"/>
  <c r="H322" i="4"/>
  <c r="H318" i="4"/>
  <c r="H314" i="4"/>
  <c r="H310" i="4"/>
  <c r="H369" i="4"/>
  <c r="H340" i="4"/>
  <c r="H332" i="4"/>
  <c r="H324" i="4"/>
  <c r="H316" i="4"/>
  <c r="H309" i="4"/>
  <c r="H306" i="4"/>
  <c r="H302" i="4"/>
  <c r="H298" i="4"/>
  <c r="H294" i="4"/>
  <c r="H290" i="4"/>
  <c r="H286" i="4"/>
  <c r="H282" i="4"/>
  <c r="H278" i="4"/>
  <c r="H274" i="4"/>
  <c r="H270" i="4"/>
  <c r="H345" i="4"/>
  <c r="H365" i="4"/>
  <c r="H349" i="4"/>
  <c r="H341" i="4"/>
  <c r="H333" i="4"/>
  <c r="H325" i="4"/>
  <c r="H317" i="4"/>
  <c r="H305" i="4"/>
  <c r="H301" i="4"/>
  <c r="H297" i="4"/>
  <c r="H293" i="4"/>
  <c r="H289" i="4"/>
  <c r="H285" i="4"/>
  <c r="H281" i="4"/>
  <c r="H277" i="4"/>
  <c r="H353" i="4"/>
  <c r="H361" i="4"/>
  <c r="H329" i="4"/>
  <c r="H303" i="4"/>
  <c r="H295" i="4"/>
  <c r="H287" i="4"/>
  <c r="H279" i="4"/>
  <c r="H273" i="4"/>
  <c r="H272" i="4"/>
  <c r="H266" i="4"/>
  <c r="H262" i="4"/>
  <c r="H258" i="4"/>
  <c r="H373" i="4"/>
  <c r="H337" i="4"/>
  <c r="H313" i="4"/>
  <c r="H308" i="4"/>
  <c r="H271" i="4"/>
  <c r="H357" i="4"/>
  <c r="H269" i="4"/>
  <c r="H265" i="4"/>
  <c r="H261" i="4"/>
  <c r="H257" i="4"/>
  <c r="H253" i="4"/>
  <c r="H249" i="4"/>
  <c r="H245" i="4"/>
  <c r="H241" i="4"/>
  <c r="H237" i="4"/>
  <c r="H336" i="4"/>
  <c r="H328" i="4"/>
  <c r="H304" i="4"/>
  <c r="H296" i="4"/>
  <c r="H288" i="4"/>
  <c r="H280" i="4"/>
  <c r="H320" i="4"/>
  <c r="H276" i="4"/>
  <c r="H259" i="4"/>
  <c r="H251" i="4"/>
  <c r="H250" i="4"/>
  <c r="H235" i="4"/>
  <c r="H234" i="4"/>
  <c r="H230" i="4"/>
  <c r="H226" i="4"/>
  <c r="H284" i="4"/>
  <c r="H275" i="4"/>
  <c r="H263" i="4"/>
  <c r="H252" i="4"/>
  <c r="H236" i="4"/>
  <c r="H221" i="4"/>
  <c r="H213" i="4"/>
  <c r="H292" i="4"/>
  <c r="H283" i="4"/>
  <c r="H267" i="4"/>
  <c r="H254" i="4"/>
  <c r="H239" i="4"/>
  <c r="H238" i="4"/>
  <c r="H233" i="4"/>
  <c r="H229" i="4"/>
  <c r="H225" i="4"/>
  <c r="H222" i="4"/>
  <c r="H300" i="4"/>
  <c r="H291" i="4"/>
  <c r="H255" i="4"/>
  <c r="H240" i="4"/>
  <c r="H223" i="4"/>
  <c r="H307" i="4"/>
  <c r="H264" i="4"/>
  <c r="H256" i="4"/>
  <c r="H244" i="4"/>
  <c r="H217" i="4"/>
  <c r="H209" i="4"/>
  <c r="H260" i="4"/>
  <c r="H207" i="4"/>
  <c r="H199" i="4"/>
  <c r="H191" i="4"/>
  <c r="H183" i="4"/>
  <c r="H175" i="4"/>
  <c r="H171" i="4"/>
  <c r="H321" i="4"/>
  <c r="H224" i="4"/>
  <c r="H216" i="4"/>
  <c r="H211" i="4"/>
  <c r="H200" i="4"/>
  <c r="H192" i="4"/>
  <c r="H184" i="4"/>
  <c r="H176" i="4"/>
  <c r="H170" i="4"/>
  <c r="H168" i="4"/>
  <c r="H151" i="4"/>
  <c r="H149" i="4"/>
  <c r="H147" i="4"/>
  <c r="H232" i="4"/>
  <c r="H208" i="4"/>
  <c r="H202" i="4"/>
  <c r="H194" i="4"/>
  <c r="H186" i="4"/>
  <c r="H178" i="4"/>
  <c r="H166" i="4"/>
  <c r="H299" i="4"/>
  <c r="H220" i="4"/>
  <c r="H215" i="4"/>
  <c r="H210" i="4"/>
  <c r="H203" i="4"/>
  <c r="H195" i="4"/>
  <c r="H187" i="4"/>
  <c r="H179" i="4"/>
  <c r="H165" i="4"/>
  <c r="H163" i="4"/>
  <c r="H161" i="4"/>
  <c r="H158" i="4"/>
  <c r="H144" i="4"/>
  <c r="H142" i="4"/>
  <c r="H243" i="4"/>
  <c r="H228" i="4"/>
  <c r="H218" i="4"/>
  <c r="H193" i="4"/>
  <c r="H177" i="4"/>
  <c r="H169" i="4"/>
  <c r="H167" i="4"/>
  <c r="H150" i="4"/>
  <c r="H146" i="4"/>
  <c r="H140" i="4"/>
  <c r="H138" i="4"/>
  <c r="H136" i="4"/>
  <c r="H133" i="4"/>
  <c r="H116" i="4"/>
  <c r="H108" i="4"/>
  <c r="H106" i="4"/>
  <c r="H248" i="4"/>
  <c r="H242" i="4"/>
  <c r="H196" i="4"/>
  <c r="H180" i="4"/>
  <c r="H157" i="4"/>
  <c r="H155" i="4"/>
  <c r="H143" i="4"/>
  <c r="H139" i="4"/>
  <c r="H137" i="4"/>
  <c r="H135" i="4"/>
  <c r="H134" i="4"/>
  <c r="H132" i="4"/>
  <c r="H115" i="4"/>
  <c r="H113" i="4"/>
  <c r="H111" i="4"/>
  <c r="H247" i="4"/>
  <c r="H231" i="4"/>
  <c r="H219" i="4"/>
  <c r="H198" i="4"/>
  <c r="H182" i="4"/>
  <c r="H164" i="4"/>
  <c r="H130" i="4"/>
  <c r="H128" i="4"/>
  <c r="H246" i="4"/>
  <c r="H201" i="4"/>
  <c r="H185" i="4"/>
  <c r="H162" i="4"/>
  <c r="H156" i="4"/>
  <c r="H129" i="4"/>
  <c r="H127" i="4"/>
  <c r="H123" i="4"/>
  <c r="H197" i="4"/>
  <c r="H154" i="4"/>
  <c r="H125" i="4"/>
  <c r="H110" i="4"/>
  <c r="H107" i="4"/>
  <c r="H101" i="4"/>
  <c r="H91" i="4"/>
  <c r="H74" i="4"/>
  <c r="H312" i="4"/>
  <c r="H268" i="4"/>
  <c r="H188" i="4"/>
  <c r="H159" i="4"/>
  <c r="H141" i="4"/>
  <c r="H121" i="4"/>
  <c r="H102" i="4"/>
  <c r="H100" i="4"/>
  <c r="H96" i="4"/>
  <c r="H94" i="4"/>
  <c r="H92" i="4"/>
  <c r="H90" i="4"/>
  <c r="H73" i="4"/>
  <c r="H63" i="4"/>
  <c r="H190" i="4"/>
  <c r="H98" i="4"/>
  <c r="H88" i="4"/>
  <c r="H86" i="4"/>
  <c r="H84" i="4"/>
  <c r="H227" i="4"/>
  <c r="H212" i="4"/>
  <c r="H181" i="4"/>
  <c r="H160" i="4"/>
  <c r="H152" i="4"/>
  <c r="H120" i="4"/>
  <c r="H118" i="4"/>
  <c r="H104" i="4"/>
  <c r="H103" i="4"/>
  <c r="H87" i="4"/>
  <c r="H85" i="4"/>
  <c r="H83" i="4"/>
  <c r="H214" i="4"/>
  <c r="H174" i="4"/>
  <c r="H173" i="4"/>
  <c r="H145" i="4"/>
  <c r="H77" i="4"/>
  <c r="H75" i="4"/>
  <c r="H69" i="4"/>
  <c r="H65" i="4"/>
  <c r="H49" i="4"/>
  <c r="H47" i="4"/>
  <c r="H45" i="4"/>
  <c r="H43" i="4"/>
  <c r="H39" i="4"/>
  <c r="H37" i="4"/>
  <c r="H35" i="4"/>
  <c r="H34" i="4"/>
  <c r="H82" i="4"/>
  <c r="H80" i="4"/>
  <c r="H66" i="4"/>
  <c r="H48" i="4"/>
  <c r="H38" i="4"/>
  <c r="H33" i="4"/>
  <c r="H189" i="4"/>
  <c r="H131" i="4"/>
  <c r="H126" i="4"/>
  <c r="H112" i="4"/>
  <c r="H206" i="4"/>
  <c r="H172" i="4"/>
  <c r="H153" i="4"/>
  <c r="H105" i="4"/>
  <c r="H78" i="4"/>
  <c r="H76" i="4"/>
  <c r="H70" i="4"/>
  <c r="H60" i="4"/>
  <c r="H59" i="4"/>
  <c r="H56" i="4"/>
  <c r="H205" i="4"/>
  <c r="H148" i="4"/>
  <c r="H124" i="4"/>
  <c r="H122" i="4"/>
  <c r="H119" i="4"/>
  <c r="H99" i="4"/>
  <c r="H81" i="4"/>
  <c r="H71" i="4"/>
  <c r="H67" i="4"/>
  <c r="H62" i="4"/>
  <c r="H58" i="4"/>
  <c r="H57" i="4"/>
  <c r="H55" i="4"/>
  <c r="H53" i="4"/>
  <c r="H40" i="4"/>
  <c r="H93" i="4"/>
  <c r="H61" i="4"/>
  <c r="H36" i="4"/>
  <c r="H117" i="4"/>
  <c r="H204" i="4"/>
  <c r="H51" i="4"/>
  <c r="H54" i="4"/>
  <c r="H41" i="4"/>
  <c r="H42" i="4"/>
  <c r="H95" i="4"/>
  <c r="H64" i="4"/>
  <c r="H52" i="4"/>
  <c r="H89" i="4"/>
  <c r="H72" i="4"/>
  <c r="H50" i="4"/>
  <c r="H109" i="4"/>
  <c r="H97" i="4"/>
  <c r="H79" i="4"/>
  <c r="H46" i="4"/>
  <c r="H114" i="4"/>
  <c r="H44" i="4"/>
  <c r="H68" i="4"/>
  <c r="E375" i="4"/>
  <c r="E371" i="4"/>
  <c r="E367" i="4"/>
  <c r="E363" i="4"/>
  <c r="E373" i="4"/>
  <c r="E369" i="4"/>
  <c r="E365" i="4"/>
  <c r="E361" i="4"/>
  <c r="E357" i="4"/>
  <c r="E353" i="4"/>
  <c r="E349" i="4"/>
  <c r="E345" i="4"/>
  <c r="E341" i="4"/>
  <c r="E337" i="4"/>
  <c r="E333" i="4"/>
  <c r="E329" i="4"/>
  <c r="E325" i="4"/>
  <c r="E321" i="4"/>
  <c r="E317" i="4"/>
  <c r="E313" i="4"/>
  <c r="E309" i="4"/>
  <c r="E372" i="4"/>
  <c r="E368" i="4"/>
  <c r="E364" i="4"/>
  <c r="E360" i="4"/>
  <c r="E356" i="4"/>
  <c r="E352" i="4"/>
  <c r="E348" i="4"/>
  <c r="E344" i="4"/>
  <c r="E340" i="4"/>
  <c r="E336" i="4"/>
  <c r="E332" i="4"/>
  <c r="E328" i="4"/>
  <c r="E324" i="4"/>
  <c r="E320" i="4"/>
  <c r="E316" i="4"/>
  <c r="E350" i="4"/>
  <c r="E308" i="4"/>
  <c r="E366" i="4"/>
  <c r="E354" i="4"/>
  <c r="E343" i="4"/>
  <c r="E335" i="4"/>
  <c r="E327" i="4"/>
  <c r="E319" i="4"/>
  <c r="E307" i="4"/>
  <c r="E303" i="4"/>
  <c r="E299" i="4"/>
  <c r="E295" i="4"/>
  <c r="E291" i="4"/>
  <c r="E287" i="4"/>
  <c r="E283" i="4"/>
  <c r="E279" i="4"/>
  <c r="E275" i="4"/>
  <c r="E358" i="4"/>
  <c r="E347" i="4"/>
  <c r="E362" i="4"/>
  <c r="E351" i="4"/>
  <c r="E338" i="4"/>
  <c r="E330" i="4"/>
  <c r="E374" i="4"/>
  <c r="E359" i="4"/>
  <c r="E339" i="4"/>
  <c r="E331" i="4"/>
  <c r="E323" i="4"/>
  <c r="E315" i="4"/>
  <c r="E311" i="4"/>
  <c r="E305" i="4"/>
  <c r="E301" i="4"/>
  <c r="E297" i="4"/>
  <c r="E293" i="4"/>
  <c r="E289" i="4"/>
  <c r="E285" i="4"/>
  <c r="E281" i="4"/>
  <c r="E277" i="4"/>
  <c r="E273" i="4"/>
  <c r="E334" i="4"/>
  <c r="E342" i="4"/>
  <c r="E326" i="4"/>
  <c r="E300" i="4"/>
  <c r="E292" i="4"/>
  <c r="E284" i="4"/>
  <c r="E276" i="4"/>
  <c r="E267" i="4"/>
  <c r="E263" i="4"/>
  <c r="E259" i="4"/>
  <c r="E322" i="4"/>
  <c r="E306" i="4"/>
  <c r="E298" i="4"/>
  <c r="E290" i="4"/>
  <c r="E282" i="4"/>
  <c r="E346" i="4"/>
  <c r="E310" i="4"/>
  <c r="E272" i="4"/>
  <c r="E271" i="4"/>
  <c r="E266" i="4"/>
  <c r="E262" i="4"/>
  <c r="E258" i="4"/>
  <c r="E370" i="4"/>
  <c r="E355" i="4"/>
  <c r="E318" i="4"/>
  <c r="E312" i="4"/>
  <c r="E304" i="4"/>
  <c r="E296" i="4"/>
  <c r="E288" i="4"/>
  <c r="E280" i="4"/>
  <c r="E269" i="4"/>
  <c r="E265" i="4"/>
  <c r="E261" i="4"/>
  <c r="E257" i="4"/>
  <c r="E253" i="4"/>
  <c r="E249" i="4"/>
  <c r="E245" i="4"/>
  <c r="E241" i="4"/>
  <c r="E237" i="4"/>
  <c r="E270" i="4"/>
  <c r="E268" i="4"/>
  <c r="E246" i="4"/>
  <c r="E248" i="4"/>
  <c r="E247" i="4"/>
  <c r="E231" i="4"/>
  <c r="E227" i="4"/>
  <c r="E218" i="4"/>
  <c r="E210" i="4"/>
  <c r="E250" i="4"/>
  <c r="E252" i="4"/>
  <c r="E251" i="4"/>
  <c r="E236" i="4"/>
  <c r="E235" i="4"/>
  <c r="E234" i="4"/>
  <c r="E230" i="4"/>
  <c r="E226" i="4"/>
  <c r="E314" i="4"/>
  <c r="E286" i="4"/>
  <c r="E240" i="4"/>
  <c r="E239" i="4"/>
  <c r="E233" i="4"/>
  <c r="E229" i="4"/>
  <c r="E225" i="4"/>
  <c r="E222" i="4"/>
  <c r="E214" i="4"/>
  <c r="E294" i="4"/>
  <c r="E256" i="4"/>
  <c r="E223" i="4"/>
  <c r="E217" i="4"/>
  <c r="E212" i="4"/>
  <c r="E204" i="4"/>
  <c r="E196" i="4"/>
  <c r="E188" i="4"/>
  <c r="E180" i="4"/>
  <c r="E164" i="4"/>
  <c r="E162" i="4"/>
  <c r="E160" i="4"/>
  <c r="E260" i="4"/>
  <c r="E244" i="4"/>
  <c r="E238" i="4"/>
  <c r="E219" i="4"/>
  <c r="E205" i="4"/>
  <c r="E197" i="4"/>
  <c r="E189" i="4"/>
  <c r="E181" i="4"/>
  <c r="E173" i="4"/>
  <c r="E156" i="4"/>
  <c r="E302" i="4"/>
  <c r="E278" i="4"/>
  <c r="E224" i="4"/>
  <c r="E221" i="4"/>
  <c r="E216" i="4"/>
  <c r="E211" i="4"/>
  <c r="E207" i="4"/>
  <c r="E199" i="4"/>
  <c r="E191" i="4"/>
  <c r="E183" i="4"/>
  <c r="E175" i="4"/>
  <c r="E171" i="4"/>
  <c r="E264" i="4"/>
  <c r="E254" i="4"/>
  <c r="E243" i="4"/>
  <c r="E228" i="4"/>
  <c r="E200" i="4"/>
  <c r="E192" i="4"/>
  <c r="E184" i="4"/>
  <c r="E176" i="4"/>
  <c r="E170" i="4"/>
  <c r="E168" i="4"/>
  <c r="E151" i="4"/>
  <c r="E149" i="4"/>
  <c r="E147" i="4"/>
  <c r="E255" i="4"/>
  <c r="E206" i="4"/>
  <c r="E190" i="4"/>
  <c r="E174" i="4"/>
  <c r="E172" i="4"/>
  <c r="E159" i="4"/>
  <c r="E126" i="4"/>
  <c r="E124" i="4"/>
  <c r="E122" i="4"/>
  <c r="E232" i="4"/>
  <c r="E208" i="4"/>
  <c r="E193" i="4"/>
  <c r="E177" i="4"/>
  <c r="E169" i="4"/>
  <c r="E167" i="4"/>
  <c r="E158" i="4"/>
  <c r="E154" i="4"/>
  <c r="E152" i="4"/>
  <c r="E148" i="4"/>
  <c r="E125" i="4"/>
  <c r="E121" i="4"/>
  <c r="E118" i="4"/>
  <c r="E195" i="4"/>
  <c r="E179" i="4"/>
  <c r="E155" i="4"/>
  <c r="E143" i="4"/>
  <c r="E140" i="4"/>
  <c r="E138" i="4"/>
  <c r="E136" i="4"/>
  <c r="E133" i="4"/>
  <c r="E209" i="4"/>
  <c r="E198" i="4"/>
  <c r="E182" i="4"/>
  <c r="E165" i="4"/>
  <c r="E157" i="4"/>
  <c r="E153" i="4"/>
  <c r="E139" i="4"/>
  <c r="E137" i="4"/>
  <c r="E135" i="4"/>
  <c r="E134" i="4"/>
  <c r="E132" i="4"/>
  <c r="E115" i="4"/>
  <c r="E113" i="4"/>
  <c r="E274" i="4"/>
  <c r="E242" i="4"/>
  <c r="E178" i="4"/>
  <c r="E163" i="4"/>
  <c r="E117" i="4"/>
  <c r="E114" i="4"/>
  <c r="E109" i="4"/>
  <c r="E105" i="4"/>
  <c r="E79" i="4"/>
  <c r="E213" i="4"/>
  <c r="E201" i="4"/>
  <c r="E161" i="4"/>
  <c r="E123" i="4"/>
  <c r="E106" i="4"/>
  <c r="E78" i="4"/>
  <c r="E76" i="4"/>
  <c r="E66" i="4"/>
  <c r="E203" i="4"/>
  <c r="E150" i="4"/>
  <c r="E131" i="4"/>
  <c r="E116" i="4"/>
  <c r="E110" i="4"/>
  <c r="E101" i="4"/>
  <c r="E91" i="4"/>
  <c r="E215" i="4"/>
  <c r="E194" i="4"/>
  <c r="E145" i="4"/>
  <c r="E144" i="4"/>
  <c r="E130" i="4"/>
  <c r="E112" i="4"/>
  <c r="E102" i="4"/>
  <c r="E100" i="4"/>
  <c r="E96" i="4"/>
  <c r="E94" i="4"/>
  <c r="E92" i="4"/>
  <c r="E90" i="4"/>
  <c r="E187" i="4"/>
  <c r="E103" i="4"/>
  <c r="E98" i="4"/>
  <c r="E81" i="4"/>
  <c r="E186" i="4"/>
  <c r="E128" i="4"/>
  <c r="E120" i="4"/>
  <c r="E111" i="4"/>
  <c r="E88" i="4"/>
  <c r="E83" i="4"/>
  <c r="E63" i="4"/>
  <c r="E54" i="4"/>
  <c r="E185" i="4"/>
  <c r="E141" i="4"/>
  <c r="E77" i="4"/>
  <c r="E75" i="4"/>
  <c r="E72" i="4"/>
  <c r="E68" i="4"/>
  <c r="E64" i="4"/>
  <c r="E53" i="4"/>
  <c r="E51" i="4"/>
  <c r="E41" i="4"/>
  <c r="E202" i="4"/>
  <c r="E86" i="4"/>
  <c r="E87" i="4"/>
  <c r="E49" i="4"/>
  <c r="E47" i="4"/>
  <c r="E45" i="4"/>
  <c r="E43" i="4"/>
  <c r="E39" i="4"/>
  <c r="E37" i="4"/>
  <c r="E35" i="4"/>
  <c r="E34" i="4"/>
  <c r="E166" i="4"/>
  <c r="E142" i="4"/>
  <c r="E107" i="4"/>
  <c r="E84" i="4"/>
  <c r="E82" i="4"/>
  <c r="E80" i="4"/>
  <c r="E73" i="4"/>
  <c r="E48" i="4"/>
  <c r="E38" i="4"/>
  <c r="E33" i="4"/>
  <c r="E70" i="4"/>
  <c r="E57" i="4"/>
  <c r="E55" i="4"/>
  <c r="E42" i="4"/>
  <c r="E46" i="4"/>
  <c r="E44" i="4"/>
  <c r="E129" i="4"/>
  <c r="E108" i="4"/>
  <c r="E74" i="4"/>
  <c r="E71" i="4"/>
  <c r="E40" i="4"/>
  <c r="E93" i="4"/>
  <c r="E61" i="4"/>
  <c r="E36" i="4"/>
  <c r="E97" i="4"/>
  <c r="E67" i="4"/>
  <c r="E56" i="4"/>
  <c r="E127" i="4"/>
  <c r="E119" i="4"/>
  <c r="E104" i="4"/>
  <c r="E85" i="4"/>
  <c r="E146" i="4"/>
  <c r="E99" i="4"/>
  <c r="E95" i="4"/>
  <c r="E65" i="4"/>
  <c r="E62" i="4"/>
  <c r="E60" i="4"/>
  <c r="E52" i="4"/>
  <c r="E69" i="4"/>
  <c r="E58" i="4"/>
  <c r="E220" i="4"/>
  <c r="E89" i="4"/>
  <c r="E59" i="4"/>
  <c r="E50" i="4"/>
  <c r="I373" i="4"/>
  <c r="I369" i="4"/>
  <c r="I365" i="4"/>
  <c r="I375" i="4"/>
  <c r="I371" i="4"/>
  <c r="I367" i="4"/>
  <c r="I363" i="4"/>
  <c r="I359" i="4"/>
  <c r="I355" i="4"/>
  <c r="I351" i="4"/>
  <c r="I347" i="4"/>
  <c r="I343" i="4"/>
  <c r="I339" i="4"/>
  <c r="I335" i="4"/>
  <c r="I331" i="4"/>
  <c r="I327" i="4"/>
  <c r="I323" i="4"/>
  <c r="I319" i="4"/>
  <c r="I315" i="4"/>
  <c r="I311" i="4"/>
  <c r="I374" i="4"/>
  <c r="I370" i="4"/>
  <c r="I366" i="4"/>
  <c r="I362" i="4"/>
  <c r="I358" i="4"/>
  <c r="I354" i="4"/>
  <c r="I350" i="4"/>
  <c r="I346" i="4"/>
  <c r="I342" i="4"/>
  <c r="I338" i="4"/>
  <c r="I334" i="4"/>
  <c r="I330" i="4"/>
  <c r="I326" i="4"/>
  <c r="I322" i="4"/>
  <c r="I318" i="4"/>
  <c r="I314" i="4"/>
  <c r="I356" i="4"/>
  <c r="I345" i="4"/>
  <c r="I372" i="4"/>
  <c r="I360" i="4"/>
  <c r="I349" i="4"/>
  <c r="I341" i="4"/>
  <c r="I333" i="4"/>
  <c r="I325" i="4"/>
  <c r="I317" i="4"/>
  <c r="I310" i="4"/>
  <c r="I305" i="4"/>
  <c r="I301" i="4"/>
  <c r="I297" i="4"/>
  <c r="I293" i="4"/>
  <c r="I289" i="4"/>
  <c r="I285" i="4"/>
  <c r="I281" i="4"/>
  <c r="I277" i="4"/>
  <c r="I273" i="4"/>
  <c r="I353" i="4"/>
  <c r="I368" i="4"/>
  <c r="I357" i="4"/>
  <c r="I336" i="4"/>
  <c r="I364" i="4"/>
  <c r="I344" i="4"/>
  <c r="I337" i="4"/>
  <c r="I329" i="4"/>
  <c r="I321" i="4"/>
  <c r="I312" i="4"/>
  <c r="I307" i="4"/>
  <c r="I303" i="4"/>
  <c r="I299" i="4"/>
  <c r="I295" i="4"/>
  <c r="I291" i="4"/>
  <c r="I287" i="4"/>
  <c r="I283" i="4"/>
  <c r="I279" i="4"/>
  <c r="I275" i="4"/>
  <c r="I313" i="4"/>
  <c r="I308" i="4"/>
  <c r="I271" i="4"/>
  <c r="I316" i="4"/>
  <c r="I306" i="4"/>
  <c r="I298" i="4"/>
  <c r="I290" i="4"/>
  <c r="I282" i="4"/>
  <c r="I270" i="4"/>
  <c r="I269" i="4"/>
  <c r="I265" i="4"/>
  <c r="I261" i="4"/>
  <c r="I257" i="4"/>
  <c r="I352" i="4"/>
  <c r="I328" i="4"/>
  <c r="I304" i="4"/>
  <c r="I296" i="4"/>
  <c r="I288" i="4"/>
  <c r="I280" i="4"/>
  <c r="I274" i="4"/>
  <c r="I332" i="4"/>
  <c r="I268" i="4"/>
  <c r="I264" i="4"/>
  <c r="I260" i="4"/>
  <c r="I256" i="4"/>
  <c r="I324" i="4"/>
  <c r="I309" i="4"/>
  <c r="I302" i="4"/>
  <c r="I294" i="4"/>
  <c r="I286" i="4"/>
  <c r="I278" i="4"/>
  <c r="I267" i="4"/>
  <c r="I263" i="4"/>
  <c r="I259" i="4"/>
  <c r="I255" i="4"/>
  <c r="I251" i="4"/>
  <c r="I247" i="4"/>
  <c r="I243" i="4"/>
  <c r="I239" i="4"/>
  <c r="I235" i="4"/>
  <c r="I284" i="4"/>
  <c r="I252" i="4"/>
  <c r="I236" i="4"/>
  <c r="I221" i="4"/>
  <c r="I292" i="4"/>
  <c r="I272" i="4"/>
  <c r="I254" i="4"/>
  <c r="I253" i="4"/>
  <c r="I238" i="4"/>
  <c r="I237" i="4"/>
  <c r="I233" i="4"/>
  <c r="I229" i="4"/>
  <c r="I225" i="4"/>
  <c r="I222" i="4"/>
  <c r="I214" i="4"/>
  <c r="I300" i="4"/>
  <c r="I240" i="4"/>
  <c r="I223" i="4"/>
  <c r="I361" i="4"/>
  <c r="I348" i="4"/>
  <c r="I242" i="4"/>
  <c r="I241" i="4"/>
  <c r="I232" i="4"/>
  <c r="I228" i="4"/>
  <c r="I224" i="4"/>
  <c r="I262" i="4"/>
  <c r="I246" i="4"/>
  <c r="I245" i="4"/>
  <c r="I231" i="4"/>
  <c r="I227" i="4"/>
  <c r="I218" i="4"/>
  <c r="I210" i="4"/>
  <c r="I266" i="4"/>
  <c r="I216" i="4"/>
  <c r="I211" i="4"/>
  <c r="I200" i="4"/>
  <c r="I192" i="4"/>
  <c r="I184" i="4"/>
  <c r="I176" i="4"/>
  <c r="I170" i="4"/>
  <c r="I168" i="4"/>
  <c r="I201" i="4"/>
  <c r="I193" i="4"/>
  <c r="I185" i="4"/>
  <c r="I177" i="4"/>
  <c r="I169" i="4"/>
  <c r="I167" i="4"/>
  <c r="I150" i="4"/>
  <c r="I146" i="4"/>
  <c r="I258" i="4"/>
  <c r="I230" i="4"/>
  <c r="I220" i="4"/>
  <c r="I215" i="4"/>
  <c r="I203" i="4"/>
  <c r="I195" i="4"/>
  <c r="I187" i="4"/>
  <c r="I179" i="4"/>
  <c r="I165" i="4"/>
  <c r="I163" i="4"/>
  <c r="I161" i="4"/>
  <c r="I158" i="4"/>
  <c r="I340" i="4"/>
  <c r="I248" i="4"/>
  <c r="I234" i="4"/>
  <c r="I204" i="4"/>
  <c r="I196" i="4"/>
  <c r="I188" i="4"/>
  <c r="I180" i="4"/>
  <c r="I164" i="4"/>
  <c r="I162" i="4"/>
  <c r="I160" i="4"/>
  <c r="I159" i="4"/>
  <c r="I157" i="4"/>
  <c r="I249" i="4"/>
  <c r="I208" i="4"/>
  <c r="I194" i="4"/>
  <c r="I178" i="4"/>
  <c r="I166" i="4"/>
  <c r="I155" i="4"/>
  <c r="I143" i="4"/>
  <c r="I139" i="4"/>
  <c r="I137" i="4"/>
  <c r="I135" i="4"/>
  <c r="I134" i="4"/>
  <c r="I132" i="4"/>
  <c r="I115" i="4"/>
  <c r="I113" i="4"/>
  <c r="I111" i="4"/>
  <c r="I109" i="4"/>
  <c r="I105" i="4"/>
  <c r="I276" i="4"/>
  <c r="I212" i="4"/>
  <c r="I197" i="4"/>
  <c r="I181" i="4"/>
  <c r="I153" i="4"/>
  <c r="I131" i="4"/>
  <c r="I114" i="4"/>
  <c r="I112" i="4"/>
  <c r="I110" i="4"/>
  <c r="I209" i="4"/>
  <c r="I199" i="4"/>
  <c r="I183" i="4"/>
  <c r="I156" i="4"/>
  <c r="I151" i="4"/>
  <c r="I149" i="4"/>
  <c r="I147" i="4"/>
  <c r="I144" i="4"/>
  <c r="I129" i="4"/>
  <c r="I127" i="4"/>
  <c r="I123" i="4"/>
  <c r="I320" i="4"/>
  <c r="I226" i="4"/>
  <c r="I213" i="4"/>
  <c r="I202" i="4"/>
  <c r="I186" i="4"/>
  <c r="I145" i="4"/>
  <c r="I126" i="4"/>
  <c r="I124" i="4"/>
  <c r="I122" i="4"/>
  <c r="I219" i="4"/>
  <c r="I182" i="4"/>
  <c r="I141" i="4"/>
  <c r="I121" i="4"/>
  <c r="I102" i="4"/>
  <c r="I100" i="4"/>
  <c r="I96" i="4"/>
  <c r="I94" i="4"/>
  <c r="I92" i="4"/>
  <c r="I90" i="4"/>
  <c r="I205" i="4"/>
  <c r="I173" i="4"/>
  <c r="I142" i="4"/>
  <c r="I140" i="4"/>
  <c r="I138" i="4"/>
  <c r="I136" i="4"/>
  <c r="I133" i="4"/>
  <c r="I116" i="4"/>
  <c r="I99" i="4"/>
  <c r="I97" i="4"/>
  <c r="I95" i="4"/>
  <c r="I93" i="4"/>
  <c r="I89" i="4"/>
  <c r="I62" i="4"/>
  <c r="I250" i="4"/>
  <c r="I207" i="4"/>
  <c r="I175" i="4"/>
  <c r="I171" i="4"/>
  <c r="I152" i="4"/>
  <c r="I120" i="4"/>
  <c r="I118" i="4"/>
  <c r="I104" i="4"/>
  <c r="I103" i="4"/>
  <c r="I87" i="4"/>
  <c r="I85" i="4"/>
  <c r="I198" i="4"/>
  <c r="I128" i="4"/>
  <c r="I119" i="4"/>
  <c r="I191" i="4"/>
  <c r="I77" i="4"/>
  <c r="I75" i="4"/>
  <c r="I190" i="4"/>
  <c r="I125" i="4"/>
  <c r="I86" i="4"/>
  <c r="I82" i="4"/>
  <c r="I80" i="4"/>
  <c r="I66" i="4"/>
  <c r="I48" i="4"/>
  <c r="I38" i="4"/>
  <c r="I33" i="4"/>
  <c r="I217" i="4"/>
  <c r="I189" i="4"/>
  <c r="I154" i="4"/>
  <c r="I73" i="4"/>
  <c r="I61" i="4"/>
  <c r="I206" i="4"/>
  <c r="I172" i="4"/>
  <c r="I106" i="4"/>
  <c r="I84" i="4"/>
  <c r="I78" i="4"/>
  <c r="I76" i="4"/>
  <c r="I70" i="4"/>
  <c r="I244" i="4"/>
  <c r="I148" i="4"/>
  <c r="I107" i="4"/>
  <c r="I101" i="4"/>
  <c r="I81" i="4"/>
  <c r="I71" i="4"/>
  <c r="I67" i="4"/>
  <c r="I58" i="4"/>
  <c r="I57" i="4"/>
  <c r="I55" i="4"/>
  <c r="I108" i="4"/>
  <c r="I91" i="4"/>
  <c r="I74" i="4"/>
  <c r="I54" i="4"/>
  <c r="I36" i="4"/>
  <c r="I83" i="4"/>
  <c r="I174" i="4"/>
  <c r="I88" i="4"/>
  <c r="I63" i="4"/>
  <c r="I51" i="4"/>
  <c r="I39" i="4"/>
  <c r="I37" i="4"/>
  <c r="I35" i="4"/>
  <c r="I34" i="4"/>
  <c r="I69" i="4"/>
  <c r="I64" i="4"/>
  <c r="I60" i="4"/>
  <c r="I52" i="4"/>
  <c r="I130" i="4"/>
  <c r="I53" i="4"/>
  <c r="I98" i="4"/>
  <c r="I72" i="4"/>
  <c r="I65" i="4"/>
  <c r="I59" i="4"/>
  <c r="I50" i="4"/>
  <c r="I45" i="4"/>
  <c r="I79" i="4"/>
  <c r="I46" i="4"/>
  <c r="I43" i="4"/>
  <c r="I117" i="4"/>
  <c r="I56" i="4"/>
  <c r="I49" i="4"/>
  <c r="I47" i="4"/>
  <c r="I44" i="4"/>
  <c r="I41" i="4"/>
  <c r="I68" i="4"/>
  <c r="I42" i="4"/>
  <c r="I40" i="4"/>
  <c r="G30" i="4"/>
  <c r="K375" i="3"/>
  <c r="K371" i="3"/>
  <c r="K367" i="3"/>
  <c r="K363" i="3"/>
  <c r="K359" i="3"/>
  <c r="K355" i="3"/>
  <c r="K351" i="3"/>
  <c r="K347" i="3"/>
  <c r="K343" i="3"/>
  <c r="K339" i="3"/>
  <c r="K335" i="3"/>
  <c r="K331" i="3"/>
  <c r="K327" i="3"/>
  <c r="K323" i="3"/>
  <c r="K319" i="3"/>
  <c r="K315" i="3"/>
  <c r="K311" i="3"/>
  <c r="K373" i="3"/>
  <c r="K369" i="3"/>
  <c r="K365" i="3"/>
  <c r="K361" i="3"/>
  <c r="K357" i="3"/>
  <c r="K353" i="3"/>
  <c r="K349" i="3"/>
  <c r="K345" i="3"/>
  <c r="K341" i="3"/>
  <c r="K337" i="3"/>
  <c r="K333" i="3"/>
  <c r="K329" i="3"/>
  <c r="K325" i="3"/>
  <c r="K321" i="3"/>
  <c r="K317" i="3"/>
  <c r="K313" i="3"/>
  <c r="K366" i="3"/>
  <c r="K348" i="3"/>
  <c r="K334" i="3"/>
  <c r="K316" i="3"/>
  <c r="K306" i="3"/>
  <c r="K302" i="3"/>
  <c r="K298" i="3"/>
  <c r="K294" i="3"/>
  <c r="K290" i="3"/>
  <c r="K286" i="3"/>
  <c r="K362" i="3"/>
  <c r="K344" i="3"/>
  <c r="K330" i="3"/>
  <c r="K372" i="3"/>
  <c r="K358" i="3"/>
  <c r="K368" i="3"/>
  <c r="K354" i="3"/>
  <c r="K336" i="3"/>
  <c r="K322" i="3"/>
  <c r="K312" i="3"/>
  <c r="K310" i="3"/>
  <c r="K364" i="3"/>
  <c r="K352" i="3"/>
  <c r="K307" i="3"/>
  <c r="K292" i="3"/>
  <c r="K291" i="3"/>
  <c r="K281" i="3"/>
  <c r="K277" i="3"/>
  <c r="K273" i="3"/>
  <c r="K269" i="3"/>
  <c r="K265" i="3"/>
  <c r="K261" i="3"/>
  <c r="K257" i="3"/>
  <c r="K253" i="3"/>
  <c r="K249" i="3"/>
  <c r="K303" i="3"/>
  <c r="K293" i="3"/>
  <c r="K374" i="3"/>
  <c r="K356" i="3"/>
  <c r="K308" i="3"/>
  <c r="K304" i="3"/>
  <c r="K296" i="3"/>
  <c r="K295" i="3"/>
  <c r="K280" i="3"/>
  <c r="K276" i="3"/>
  <c r="K272" i="3"/>
  <c r="K268" i="3"/>
  <c r="K264" i="3"/>
  <c r="K297" i="3"/>
  <c r="K332" i="3"/>
  <c r="K328" i="3"/>
  <c r="K324" i="3"/>
  <c r="K320" i="3"/>
  <c r="K301" i="3"/>
  <c r="K251" i="3"/>
  <c r="K250" i="3"/>
  <c r="K340" i="3"/>
  <c r="K288" i="3"/>
  <c r="K282" i="3"/>
  <c r="K274" i="3"/>
  <c r="K266" i="3"/>
  <c r="K252" i="3"/>
  <c r="K247" i="3"/>
  <c r="K243" i="3"/>
  <c r="K239" i="3"/>
  <c r="K235" i="3"/>
  <c r="K231" i="3"/>
  <c r="K227" i="3"/>
  <c r="K360" i="3"/>
  <c r="K326" i="3"/>
  <c r="K285" i="3"/>
  <c r="K258" i="3"/>
  <c r="K350" i="3"/>
  <c r="K259" i="3"/>
  <c r="K246" i="3"/>
  <c r="K237" i="3"/>
  <c r="K232" i="3"/>
  <c r="K216" i="3"/>
  <c r="K208" i="3"/>
  <c r="K279" i="3"/>
  <c r="K242" i="3"/>
  <c r="K233" i="3"/>
  <c r="K228" i="3"/>
  <c r="K217" i="3"/>
  <c r="K209" i="3"/>
  <c r="K201" i="3"/>
  <c r="K193" i="3"/>
  <c r="K185" i="3"/>
  <c r="K177" i="3"/>
  <c r="K342" i="3"/>
  <c r="K305" i="3"/>
  <c r="K284" i="3"/>
  <c r="K271" i="3"/>
  <c r="K255" i="3"/>
  <c r="K238" i="3"/>
  <c r="K229" i="3"/>
  <c r="K224" i="3"/>
  <c r="K218" i="3"/>
  <c r="K210" i="3"/>
  <c r="K202" i="3"/>
  <c r="K194" i="3"/>
  <c r="K186" i="3"/>
  <c r="K370" i="3"/>
  <c r="K300" i="3"/>
  <c r="K283" i="3"/>
  <c r="K278" i="3"/>
  <c r="K248" i="3"/>
  <c r="K230" i="3"/>
  <c r="K220" i="3"/>
  <c r="K212" i="3"/>
  <c r="K204" i="3"/>
  <c r="K196" i="3"/>
  <c r="K188" i="3"/>
  <c r="K346" i="3"/>
  <c r="K275" i="3"/>
  <c r="K270" i="3"/>
  <c r="K260" i="3"/>
  <c r="K244" i="3"/>
  <c r="K226" i="3"/>
  <c r="K221" i="3"/>
  <c r="K213" i="3"/>
  <c r="K205" i="3"/>
  <c r="K197" i="3"/>
  <c r="K189" i="3"/>
  <c r="K181" i="3"/>
  <c r="K173" i="3"/>
  <c r="K245" i="3"/>
  <c r="K200" i="3"/>
  <c r="K262" i="3"/>
  <c r="K241" i="3"/>
  <c r="K234" i="3"/>
  <c r="K219" i="3"/>
  <c r="K190" i="3"/>
  <c r="K180" i="3"/>
  <c r="K175" i="3"/>
  <c r="K154" i="3"/>
  <c r="K152" i="3"/>
  <c r="K148" i="3"/>
  <c r="K131" i="3"/>
  <c r="K256" i="3"/>
  <c r="K206" i="3"/>
  <c r="K191" i="3"/>
  <c r="K168" i="3"/>
  <c r="K151" i="3"/>
  <c r="K149" i="3"/>
  <c r="K147" i="3"/>
  <c r="K130" i="3"/>
  <c r="K128" i="3"/>
  <c r="K309" i="3"/>
  <c r="K299" i="3"/>
  <c r="K267" i="3"/>
  <c r="K240" i="3"/>
  <c r="K192" i="3"/>
  <c r="K287" i="3"/>
  <c r="K236" i="3"/>
  <c r="K214" i="3"/>
  <c r="K207" i="3"/>
  <c r="K198" i="3"/>
  <c r="K183" i="3"/>
  <c r="K172" i="3"/>
  <c r="K165" i="3"/>
  <c r="K163" i="3"/>
  <c r="K161" i="3"/>
  <c r="K158" i="3"/>
  <c r="K144" i="3"/>
  <c r="K142" i="3"/>
  <c r="K125" i="3"/>
  <c r="K318" i="3"/>
  <c r="K289" i="3"/>
  <c r="K254" i="3"/>
  <c r="K225" i="3"/>
  <c r="K223" i="3"/>
  <c r="K170" i="3"/>
  <c r="K164" i="3"/>
  <c r="K157" i="3"/>
  <c r="K145" i="3"/>
  <c r="K139" i="3"/>
  <c r="K135" i="3"/>
  <c r="K263" i="3"/>
  <c r="K215" i="3"/>
  <c r="K211" i="3"/>
  <c r="K178" i="3"/>
  <c r="K138" i="3"/>
  <c r="K121" i="3"/>
  <c r="K118" i="3"/>
  <c r="K222" i="3"/>
  <c r="K195" i="3"/>
  <c r="K179" i="3"/>
  <c r="K203" i="3"/>
  <c r="K184" i="3"/>
  <c r="K159" i="3"/>
  <c r="K137" i="3"/>
  <c r="K115" i="3"/>
  <c r="K113" i="3"/>
  <c r="K111" i="3"/>
  <c r="K109" i="3"/>
  <c r="K105" i="3"/>
  <c r="K101" i="3"/>
  <c r="K141" i="3"/>
  <c r="K199" i="3"/>
  <c r="K182" i="3"/>
  <c r="K132" i="3"/>
  <c r="K112" i="3"/>
  <c r="K108" i="3"/>
  <c r="K97" i="3"/>
  <c r="K93" i="3"/>
  <c r="K91" i="3"/>
  <c r="K85" i="3"/>
  <c r="K77" i="3"/>
  <c r="K75" i="3"/>
  <c r="K71" i="3"/>
  <c r="K69" i="3"/>
  <c r="K67" i="3"/>
  <c r="K65" i="3"/>
  <c r="K314" i="3"/>
  <c r="K171" i="3"/>
  <c r="K166" i="3"/>
  <c r="K143" i="3"/>
  <c r="K133" i="3"/>
  <c r="K107" i="3"/>
  <c r="K104" i="3"/>
  <c r="K100" i="3"/>
  <c r="K96" i="3"/>
  <c r="K86" i="3"/>
  <c r="K74" i="3"/>
  <c r="K72" i="3"/>
  <c r="K70" i="3"/>
  <c r="K68" i="3"/>
  <c r="K64" i="3"/>
  <c r="K167" i="3"/>
  <c r="K174" i="3"/>
  <c r="K120" i="3"/>
  <c r="K106" i="3"/>
  <c r="K103" i="3"/>
  <c r="K99" i="3"/>
  <c r="K95" i="3"/>
  <c r="K87" i="3"/>
  <c r="K81" i="3"/>
  <c r="K58" i="3"/>
  <c r="K57" i="3"/>
  <c r="K55" i="3"/>
  <c r="K338" i="3"/>
  <c r="K155" i="3"/>
  <c r="K102" i="3"/>
  <c r="K82" i="3"/>
  <c r="K60" i="3"/>
  <c r="K160" i="3"/>
  <c r="K92" i="3"/>
  <c r="K73" i="3"/>
  <c r="K63" i="3"/>
  <c r="K56" i="3"/>
  <c r="K150" i="3"/>
  <c r="K126" i="3"/>
  <c r="K119" i="3"/>
  <c r="K78" i="3"/>
  <c r="K66" i="3"/>
  <c r="K54" i="3"/>
  <c r="K124" i="3"/>
  <c r="K114" i="3"/>
  <c r="K94" i="3"/>
  <c r="K90" i="3"/>
  <c r="K84" i="3"/>
  <c r="K187" i="3"/>
  <c r="K162" i="3"/>
  <c r="K156" i="3"/>
  <c r="K98" i="3"/>
  <c r="K89" i="3"/>
  <c r="K80" i="3"/>
  <c r="K62" i="3"/>
  <c r="K59" i="3"/>
  <c r="K146" i="3"/>
  <c r="K136" i="3"/>
  <c r="K127" i="3"/>
  <c r="K122" i="3"/>
  <c r="K116" i="3"/>
  <c r="K88" i="3"/>
  <c r="K61" i="3"/>
  <c r="K176" i="3"/>
  <c r="K169" i="3"/>
  <c r="K129" i="3"/>
  <c r="K117" i="3"/>
  <c r="K110" i="3"/>
  <c r="K83" i="3"/>
  <c r="K41" i="3"/>
  <c r="K52" i="3"/>
  <c r="K47" i="3"/>
  <c r="K43" i="3"/>
  <c r="K39" i="3"/>
  <c r="K35" i="3"/>
  <c r="K79" i="3"/>
  <c r="K50" i="3"/>
  <c r="K46" i="3"/>
  <c r="K42" i="3"/>
  <c r="K34" i="3"/>
  <c r="K123" i="3"/>
  <c r="K38" i="3"/>
  <c r="K45" i="3"/>
  <c r="K49" i="3"/>
  <c r="K37" i="3"/>
  <c r="K140" i="3"/>
  <c r="K134" i="3"/>
  <c r="K44" i="3"/>
  <c r="K40" i="3"/>
  <c r="K36" i="3"/>
  <c r="K33" i="3"/>
  <c r="K153" i="3"/>
  <c r="K76" i="3"/>
  <c r="K53" i="3"/>
  <c r="K51" i="3"/>
  <c r="K48" i="3"/>
  <c r="L373" i="3"/>
  <c r="L369" i="3"/>
  <c r="L365" i="3"/>
  <c r="L361" i="3"/>
  <c r="L357" i="3"/>
  <c r="L353" i="3"/>
  <c r="L349" i="3"/>
  <c r="L345" i="3"/>
  <c r="L341" i="3"/>
  <c r="L337" i="3"/>
  <c r="L333" i="3"/>
  <c r="L329" i="3"/>
  <c r="L325" i="3"/>
  <c r="L321" i="3"/>
  <c r="L317" i="3"/>
  <c r="L371" i="3"/>
  <c r="L362" i="3"/>
  <c r="L344" i="3"/>
  <c r="L339" i="3"/>
  <c r="L330" i="3"/>
  <c r="L372" i="3"/>
  <c r="L367" i="3"/>
  <c r="L358" i="3"/>
  <c r="L340" i="3"/>
  <c r="L335" i="3"/>
  <c r="L326" i="3"/>
  <c r="L305" i="3"/>
  <c r="L301" i="3"/>
  <c r="L368" i="3"/>
  <c r="L363" i="3"/>
  <c r="L354" i="3"/>
  <c r="L364" i="3"/>
  <c r="L359" i="3"/>
  <c r="L350" i="3"/>
  <c r="L332" i="3"/>
  <c r="L327" i="3"/>
  <c r="L318" i="3"/>
  <c r="L313" i="3"/>
  <c r="L309" i="3"/>
  <c r="L304" i="3"/>
  <c r="L300" i="3"/>
  <c r="L296" i="3"/>
  <c r="L292" i="3"/>
  <c r="L288" i="3"/>
  <c r="L284" i="3"/>
  <c r="L323" i="3"/>
  <c r="L319" i="3"/>
  <c r="L315" i="3"/>
  <c r="L303" i="3"/>
  <c r="L293" i="3"/>
  <c r="L374" i="3"/>
  <c r="L356" i="3"/>
  <c r="L331" i="3"/>
  <c r="L311" i="3"/>
  <c r="L308" i="3"/>
  <c r="L295" i="3"/>
  <c r="L294" i="3"/>
  <c r="L280" i="3"/>
  <c r="L276" i="3"/>
  <c r="L272" i="3"/>
  <c r="L268" i="3"/>
  <c r="L264" i="3"/>
  <c r="L260" i="3"/>
  <c r="L297" i="3"/>
  <c r="L366" i="3"/>
  <c r="L351" i="3"/>
  <c r="L347" i="3"/>
  <c r="L343" i="3"/>
  <c r="L314" i="3"/>
  <c r="L299" i="3"/>
  <c r="L298" i="3"/>
  <c r="L283" i="3"/>
  <c r="L279" i="3"/>
  <c r="L275" i="3"/>
  <c r="L271" i="3"/>
  <c r="L267" i="3"/>
  <c r="L263" i="3"/>
  <c r="L259" i="3"/>
  <c r="L255" i="3"/>
  <c r="L251" i="3"/>
  <c r="L336" i="3"/>
  <c r="L286" i="3"/>
  <c r="L282" i="3"/>
  <c r="L274" i="3"/>
  <c r="L266" i="3"/>
  <c r="L252" i="3"/>
  <c r="L247" i="3"/>
  <c r="L243" i="3"/>
  <c r="L239" i="3"/>
  <c r="L235" i="3"/>
  <c r="L231" i="3"/>
  <c r="L227" i="3"/>
  <c r="L306" i="3"/>
  <c r="L254" i="3"/>
  <c r="L253" i="3"/>
  <c r="L287" i="3"/>
  <c r="L278" i="3"/>
  <c r="L270" i="3"/>
  <c r="L262" i="3"/>
  <c r="L245" i="3"/>
  <c r="L241" i="3"/>
  <c r="L237" i="3"/>
  <c r="L233" i="3"/>
  <c r="L229" i="3"/>
  <c r="L225" i="3"/>
  <c r="L375" i="3"/>
  <c r="L269" i="3"/>
  <c r="L242" i="3"/>
  <c r="L228" i="3"/>
  <c r="L217" i="3"/>
  <c r="L209" i="3"/>
  <c r="L355" i="3"/>
  <c r="L342" i="3"/>
  <c r="L322" i="3"/>
  <c r="L316" i="3"/>
  <c r="L310" i="3"/>
  <c r="L302" i="3"/>
  <c r="L261" i="3"/>
  <c r="L257" i="3"/>
  <c r="L238" i="3"/>
  <c r="L224" i="3"/>
  <c r="L218" i="3"/>
  <c r="L210" i="3"/>
  <c r="L202" i="3"/>
  <c r="L194" i="3"/>
  <c r="L186" i="3"/>
  <c r="L178" i="3"/>
  <c r="L348" i="3"/>
  <c r="L328" i="3"/>
  <c r="L291" i="3"/>
  <c r="L250" i="3"/>
  <c r="L234" i="3"/>
  <c r="L223" i="3"/>
  <c r="L219" i="3"/>
  <c r="L211" i="3"/>
  <c r="L203" i="3"/>
  <c r="L195" i="3"/>
  <c r="L187" i="3"/>
  <c r="L360" i="3"/>
  <c r="L346" i="3"/>
  <c r="L320" i="3"/>
  <c r="L290" i="3"/>
  <c r="L273" i="3"/>
  <c r="L258" i="3"/>
  <c r="L244" i="3"/>
  <c r="L226" i="3"/>
  <c r="L221" i="3"/>
  <c r="L213" i="3"/>
  <c r="L205" i="3"/>
  <c r="L197" i="3"/>
  <c r="L189" i="3"/>
  <c r="L352" i="3"/>
  <c r="L265" i="3"/>
  <c r="L256" i="3"/>
  <c r="L240" i="3"/>
  <c r="L222" i="3"/>
  <c r="L214" i="3"/>
  <c r="L206" i="3"/>
  <c r="L198" i="3"/>
  <c r="L190" i="3"/>
  <c r="L182" i="3"/>
  <c r="L174" i="3"/>
  <c r="L334" i="3"/>
  <c r="L285" i="3"/>
  <c r="L249" i="3"/>
  <c r="L215" i="3"/>
  <c r="L208" i="3"/>
  <c r="L201" i="3"/>
  <c r="L312" i="3"/>
  <c r="L191" i="3"/>
  <c r="L168" i="3"/>
  <c r="L151" i="3"/>
  <c r="L149" i="3"/>
  <c r="L147" i="3"/>
  <c r="L130" i="3"/>
  <c r="L128" i="3"/>
  <c r="L230" i="3"/>
  <c r="L216" i="3"/>
  <c r="L192" i="3"/>
  <c r="L185" i="3"/>
  <c r="L177" i="3"/>
  <c r="L170" i="3"/>
  <c r="L169" i="3"/>
  <c r="L167" i="3"/>
  <c r="L150" i="3"/>
  <c r="L146" i="3"/>
  <c r="L129" i="3"/>
  <c r="L127" i="3"/>
  <c r="L289" i="3"/>
  <c r="L281" i="3"/>
  <c r="L220" i="3"/>
  <c r="L193" i="3"/>
  <c r="L338" i="3"/>
  <c r="L307" i="3"/>
  <c r="L246" i="3"/>
  <c r="L199" i="3"/>
  <c r="L176" i="3"/>
  <c r="L164" i="3"/>
  <c r="L162" i="3"/>
  <c r="L160" i="3"/>
  <c r="L159" i="3"/>
  <c r="L157" i="3"/>
  <c r="L141" i="3"/>
  <c r="L370" i="3"/>
  <c r="L188" i="3"/>
  <c r="L175" i="3"/>
  <c r="L171" i="3"/>
  <c r="L232" i="3"/>
  <c r="L148" i="3"/>
  <c r="L138" i="3"/>
  <c r="L131" i="3"/>
  <c r="L125" i="3"/>
  <c r="L121" i="3"/>
  <c r="L118" i="3"/>
  <c r="L207" i="3"/>
  <c r="L204" i="3"/>
  <c r="L183" i="3"/>
  <c r="L179" i="3"/>
  <c r="L166" i="3"/>
  <c r="L163" i="3"/>
  <c r="L154" i="3"/>
  <c r="L134" i="3"/>
  <c r="L124" i="3"/>
  <c r="L122" i="3"/>
  <c r="L120" i="3"/>
  <c r="L119" i="3"/>
  <c r="L117" i="3"/>
  <c r="L107" i="3"/>
  <c r="L248" i="3"/>
  <c r="L236" i="3"/>
  <c r="L200" i="3"/>
  <c r="L173" i="3"/>
  <c r="L172" i="3"/>
  <c r="L165" i="3"/>
  <c r="L143" i="3"/>
  <c r="L140" i="3"/>
  <c r="L136" i="3"/>
  <c r="L126" i="3"/>
  <c r="L123" i="3"/>
  <c r="L114" i="3"/>
  <c r="L112" i="3"/>
  <c r="L110" i="3"/>
  <c r="L104" i="3"/>
  <c r="L102" i="3"/>
  <c r="L100" i="3"/>
  <c r="L96" i="3"/>
  <c r="L94" i="3"/>
  <c r="L324" i="3"/>
  <c r="L142" i="3"/>
  <c r="L137" i="3"/>
  <c r="L133" i="3"/>
  <c r="L86" i="3"/>
  <c r="L74" i="3"/>
  <c r="L72" i="3"/>
  <c r="L70" i="3"/>
  <c r="L68" i="3"/>
  <c r="L64" i="3"/>
  <c r="L111" i="3"/>
  <c r="L73" i="3"/>
  <c r="L63" i="3"/>
  <c r="L61" i="3"/>
  <c r="L181" i="3"/>
  <c r="L153" i="3"/>
  <c r="L152" i="3"/>
  <c r="L212" i="3"/>
  <c r="L180" i="3"/>
  <c r="L156" i="3"/>
  <c r="L155" i="3"/>
  <c r="L145" i="3"/>
  <c r="L139" i="3"/>
  <c r="L116" i="3"/>
  <c r="L113" i="3"/>
  <c r="L88" i="3"/>
  <c r="L84" i="3"/>
  <c r="L83" i="3"/>
  <c r="L82" i="3"/>
  <c r="L80" i="3"/>
  <c r="L54" i="3"/>
  <c r="L196" i="3"/>
  <c r="L92" i="3"/>
  <c r="L67" i="3"/>
  <c r="L58" i="3"/>
  <c r="L97" i="3"/>
  <c r="L91" i="3"/>
  <c r="L81" i="3"/>
  <c r="L78" i="3"/>
  <c r="L75" i="3"/>
  <c r="L66" i="3"/>
  <c r="L277" i="3"/>
  <c r="L135" i="3"/>
  <c r="L108" i="3"/>
  <c r="L103" i="3"/>
  <c r="L93" i="3"/>
  <c r="L90" i="3"/>
  <c r="L69" i="3"/>
  <c r="L99" i="3"/>
  <c r="L98" i="3"/>
  <c r="L89" i="3"/>
  <c r="L85" i="3"/>
  <c r="L62" i="3"/>
  <c r="L59" i="3"/>
  <c r="L52" i="3"/>
  <c r="L144" i="3"/>
  <c r="L115" i="3"/>
  <c r="L109" i="3"/>
  <c r="L71" i="3"/>
  <c r="L65" i="3"/>
  <c r="L105" i="3"/>
  <c r="L95" i="3"/>
  <c r="L77" i="3"/>
  <c r="L57" i="3"/>
  <c r="L55" i="3"/>
  <c r="L184" i="3"/>
  <c r="L161" i="3"/>
  <c r="L158" i="3"/>
  <c r="L106" i="3"/>
  <c r="L101" i="3"/>
  <c r="L79" i="3"/>
  <c r="L76" i="3"/>
  <c r="L53" i="3"/>
  <c r="L51" i="3"/>
  <c r="L50" i="3"/>
  <c r="L46" i="3"/>
  <c r="L44" i="3"/>
  <c r="L42" i="3"/>
  <c r="L40" i="3"/>
  <c r="L36" i="3"/>
  <c r="L87" i="3"/>
  <c r="L34" i="3"/>
  <c r="L41" i="3"/>
  <c r="L38" i="3"/>
  <c r="L56" i="3"/>
  <c r="L49" i="3"/>
  <c r="L45" i="3"/>
  <c r="L37" i="3"/>
  <c r="L33" i="3"/>
  <c r="L132" i="3"/>
  <c r="L48" i="3"/>
  <c r="L60" i="3"/>
  <c r="L47" i="3"/>
  <c r="L43" i="3"/>
  <c r="L39" i="3"/>
  <c r="L35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70" i="3"/>
  <c r="H365" i="3"/>
  <c r="H356" i="3"/>
  <c r="H338" i="3"/>
  <c r="H333" i="3"/>
  <c r="H324" i="3"/>
  <c r="H366" i="3"/>
  <c r="H361" i="3"/>
  <c r="H352" i="3"/>
  <c r="H334" i="3"/>
  <c r="H329" i="3"/>
  <c r="H320" i="3"/>
  <c r="H307" i="3"/>
  <c r="H303" i="3"/>
  <c r="H362" i="3"/>
  <c r="H357" i="3"/>
  <c r="H358" i="3"/>
  <c r="H353" i="3"/>
  <c r="H344" i="3"/>
  <c r="H326" i="3"/>
  <c r="H321" i="3"/>
  <c r="H306" i="3"/>
  <c r="H302" i="3"/>
  <c r="H298" i="3"/>
  <c r="H294" i="3"/>
  <c r="H290" i="3"/>
  <c r="H286" i="3"/>
  <c r="H372" i="3"/>
  <c r="H354" i="3"/>
  <c r="H350" i="3"/>
  <c r="H348" i="3"/>
  <c r="H346" i="3"/>
  <c r="H342" i="3"/>
  <c r="H287" i="3"/>
  <c r="H317" i="3"/>
  <c r="H310" i="3"/>
  <c r="H289" i="3"/>
  <c r="H288" i="3"/>
  <c r="H282" i="3"/>
  <c r="H278" i="3"/>
  <c r="H274" i="3"/>
  <c r="H270" i="3"/>
  <c r="H266" i="3"/>
  <c r="H262" i="3"/>
  <c r="H364" i="3"/>
  <c r="H325" i="3"/>
  <c r="H313" i="3"/>
  <c r="H291" i="3"/>
  <c r="H374" i="3"/>
  <c r="H369" i="3"/>
  <c r="H311" i="3"/>
  <c r="H293" i="3"/>
  <c r="H292" i="3"/>
  <c r="H281" i="3"/>
  <c r="H277" i="3"/>
  <c r="H273" i="3"/>
  <c r="H269" i="3"/>
  <c r="H265" i="3"/>
  <c r="H261" i="3"/>
  <c r="H257" i="3"/>
  <c r="H253" i="3"/>
  <c r="H249" i="3"/>
  <c r="H368" i="3"/>
  <c r="H316" i="3"/>
  <c r="H304" i="3"/>
  <c r="H297" i="3"/>
  <c r="H276" i="3"/>
  <c r="H268" i="3"/>
  <c r="H259" i="3"/>
  <c r="H245" i="3"/>
  <c r="H241" i="3"/>
  <c r="H237" i="3"/>
  <c r="H233" i="3"/>
  <c r="H229" i="3"/>
  <c r="H225" i="3"/>
  <c r="H373" i="3"/>
  <c r="H312" i="3"/>
  <c r="H299" i="3"/>
  <c r="H260" i="3"/>
  <c r="H223" i="3"/>
  <c r="H322" i="3"/>
  <c r="H318" i="3"/>
  <c r="H314" i="3"/>
  <c r="H296" i="3"/>
  <c r="H280" i="3"/>
  <c r="H272" i="3"/>
  <c r="H264" i="3"/>
  <c r="H254" i="3"/>
  <c r="H247" i="3"/>
  <c r="H243" i="3"/>
  <c r="H239" i="3"/>
  <c r="H235" i="3"/>
  <c r="H231" i="3"/>
  <c r="H227" i="3"/>
  <c r="H337" i="3"/>
  <c r="H330" i="3"/>
  <c r="H267" i="3"/>
  <c r="H236" i="3"/>
  <c r="H221" i="3"/>
  <c r="H213" i="3"/>
  <c r="H349" i="3"/>
  <c r="H336" i="3"/>
  <c r="H295" i="3"/>
  <c r="H285" i="3"/>
  <c r="H232" i="3"/>
  <c r="H222" i="3"/>
  <c r="H214" i="3"/>
  <c r="H206" i="3"/>
  <c r="H198" i="3"/>
  <c r="H190" i="3"/>
  <c r="H182" i="3"/>
  <c r="H174" i="3"/>
  <c r="H172" i="3"/>
  <c r="H279" i="3"/>
  <c r="H252" i="3"/>
  <c r="H246" i="3"/>
  <c r="H228" i="3"/>
  <c r="H215" i="3"/>
  <c r="H207" i="3"/>
  <c r="H199" i="3"/>
  <c r="H191" i="3"/>
  <c r="H183" i="3"/>
  <c r="H340" i="3"/>
  <c r="H309" i="3"/>
  <c r="H263" i="3"/>
  <c r="H255" i="3"/>
  <c r="H238" i="3"/>
  <c r="H217" i="3"/>
  <c r="H209" i="3"/>
  <c r="H201" i="3"/>
  <c r="H193" i="3"/>
  <c r="H308" i="3"/>
  <c r="H248" i="3"/>
  <c r="H234" i="3"/>
  <c r="H218" i="3"/>
  <c r="H210" i="3"/>
  <c r="H202" i="3"/>
  <c r="H194" i="3"/>
  <c r="H186" i="3"/>
  <c r="H178" i="3"/>
  <c r="H271" i="3"/>
  <c r="H258" i="3"/>
  <c r="H242" i="3"/>
  <c r="H211" i="3"/>
  <c r="H197" i="3"/>
  <c r="H301" i="3"/>
  <c r="H283" i="3"/>
  <c r="H224" i="3"/>
  <c r="H203" i="3"/>
  <c r="H187" i="3"/>
  <c r="H164" i="3"/>
  <c r="H162" i="3"/>
  <c r="H160" i="3"/>
  <c r="H159" i="3"/>
  <c r="H157" i="3"/>
  <c r="H141" i="3"/>
  <c r="H345" i="3"/>
  <c r="H328" i="3"/>
  <c r="H300" i="3"/>
  <c r="H244" i="3"/>
  <c r="H219" i="3"/>
  <c r="H212" i="3"/>
  <c r="H204" i="3"/>
  <c r="H188" i="3"/>
  <c r="H181" i="3"/>
  <c r="H173" i="3"/>
  <c r="H156" i="3"/>
  <c r="H140" i="3"/>
  <c r="H138" i="3"/>
  <c r="H136" i="3"/>
  <c r="H133" i="3"/>
  <c r="H275" i="3"/>
  <c r="H256" i="3"/>
  <c r="H230" i="3"/>
  <c r="H216" i="3"/>
  <c r="H205" i="3"/>
  <c r="H189" i="3"/>
  <c r="H250" i="3"/>
  <c r="H226" i="3"/>
  <c r="H220" i="3"/>
  <c r="H195" i="3"/>
  <c r="H184" i="3"/>
  <c r="H177" i="3"/>
  <c r="H170" i="3"/>
  <c r="H168" i="3"/>
  <c r="H151" i="3"/>
  <c r="H149" i="3"/>
  <c r="H147" i="3"/>
  <c r="H130" i="3"/>
  <c r="H128" i="3"/>
  <c r="H284" i="3"/>
  <c r="H251" i="3"/>
  <c r="H208" i="3"/>
  <c r="H196" i="3"/>
  <c r="H171" i="3"/>
  <c r="H158" i="3"/>
  <c r="H129" i="3"/>
  <c r="H114" i="3"/>
  <c r="H112" i="3"/>
  <c r="H110" i="3"/>
  <c r="H104" i="3"/>
  <c r="H102" i="3"/>
  <c r="H100" i="3"/>
  <c r="H96" i="3"/>
  <c r="H94" i="3"/>
  <c r="H305" i="3"/>
  <c r="H240" i="3"/>
  <c r="H176" i="3"/>
  <c r="H167" i="3"/>
  <c r="H161" i="3"/>
  <c r="H139" i="3"/>
  <c r="H135" i="3"/>
  <c r="H103" i="3"/>
  <c r="H99" i="3"/>
  <c r="H97" i="3"/>
  <c r="H95" i="3"/>
  <c r="H93" i="3"/>
  <c r="H89" i="3"/>
  <c r="H341" i="3"/>
  <c r="H332" i="3"/>
  <c r="H180" i="3"/>
  <c r="H166" i="3"/>
  <c r="H163" i="3"/>
  <c r="H153" i="3"/>
  <c r="H127" i="3"/>
  <c r="H124" i="3"/>
  <c r="H122" i="3"/>
  <c r="H121" i="3"/>
  <c r="H118" i="3"/>
  <c r="H360" i="3"/>
  <c r="H169" i="3"/>
  <c r="H155" i="3"/>
  <c r="H154" i="3"/>
  <c r="H148" i="3"/>
  <c r="H123" i="3"/>
  <c r="H119" i="3"/>
  <c r="H98" i="3"/>
  <c r="H83" i="3"/>
  <c r="H82" i="3"/>
  <c r="H80" i="3"/>
  <c r="H54" i="3"/>
  <c r="H142" i="3"/>
  <c r="H137" i="3"/>
  <c r="H132" i="3"/>
  <c r="H109" i="3"/>
  <c r="H105" i="3"/>
  <c r="H101" i="3"/>
  <c r="H79" i="3"/>
  <c r="H185" i="3"/>
  <c r="H175" i="3"/>
  <c r="H165" i="3"/>
  <c r="H152" i="3"/>
  <c r="H134" i="3"/>
  <c r="H126" i="3"/>
  <c r="H117" i="3"/>
  <c r="H111" i="3"/>
  <c r="H74" i="3"/>
  <c r="H72" i="3"/>
  <c r="H70" i="3"/>
  <c r="H68" i="3"/>
  <c r="H64" i="3"/>
  <c r="H125" i="3"/>
  <c r="H106" i="3"/>
  <c r="H76" i="3"/>
  <c r="H57" i="3"/>
  <c r="H145" i="3"/>
  <c r="H107" i="3"/>
  <c r="H87" i="3"/>
  <c r="H86" i="3"/>
  <c r="H192" i="3"/>
  <c r="H67" i="3"/>
  <c r="H60" i="3"/>
  <c r="H51" i="3"/>
  <c r="H50" i="3"/>
  <c r="H46" i="3"/>
  <c r="H44" i="3"/>
  <c r="H42" i="3"/>
  <c r="H40" i="3"/>
  <c r="H36" i="3"/>
  <c r="H179" i="3"/>
  <c r="H150" i="3"/>
  <c r="H113" i="3"/>
  <c r="H108" i="3"/>
  <c r="H92" i="3"/>
  <c r="H91" i="3"/>
  <c r="H78" i="3"/>
  <c r="H75" i="3"/>
  <c r="H73" i="3"/>
  <c r="H66" i="3"/>
  <c r="H63" i="3"/>
  <c r="H58" i="3"/>
  <c r="H56" i="3"/>
  <c r="H49" i="3"/>
  <c r="H47" i="3"/>
  <c r="H45" i="3"/>
  <c r="H43" i="3"/>
  <c r="H39" i="3"/>
  <c r="H37" i="3"/>
  <c r="H35" i="3"/>
  <c r="H34" i="3"/>
  <c r="H131" i="3"/>
  <c r="H120" i="3"/>
  <c r="H90" i="3"/>
  <c r="H85" i="3"/>
  <c r="H81" i="3"/>
  <c r="H69" i="3"/>
  <c r="H144" i="3"/>
  <c r="H115" i="3"/>
  <c r="H84" i="3"/>
  <c r="H146" i="3"/>
  <c r="H71" i="3"/>
  <c r="H65" i="3"/>
  <c r="H62" i="3"/>
  <c r="H59" i="3"/>
  <c r="H52" i="3"/>
  <c r="H48" i="3"/>
  <c r="H200" i="3"/>
  <c r="H53" i="3"/>
  <c r="H143" i="3"/>
  <c r="H55" i="3"/>
  <c r="H38" i="3"/>
  <c r="H61" i="3"/>
  <c r="H41" i="3"/>
  <c r="H116" i="3"/>
  <c r="H88" i="3"/>
  <c r="H77" i="3"/>
  <c r="H33" i="3"/>
  <c r="M374" i="3"/>
  <c r="M370" i="3"/>
  <c r="M366" i="3"/>
  <c r="M362" i="3"/>
  <c r="M358" i="3"/>
  <c r="M354" i="3"/>
  <c r="M350" i="3"/>
  <c r="M346" i="3"/>
  <c r="M342" i="3"/>
  <c r="M338" i="3"/>
  <c r="M334" i="3"/>
  <c r="M330" i="3"/>
  <c r="M326" i="3"/>
  <c r="M322" i="3"/>
  <c r="M318" i="3"/>
  <c r="M314" i="3"/>
  <c r="M310" i="3"/>
  <c r="M372" i="3"/>
  <c r="M368" i="3"/>
  <c r="M364" i="3"/>
  <c r="M360" i="3"/>
  <c r="M356" i="3"/>
  <c r="M352" i="3"/>
  <c r="M348" i="3"/>
  <c r="M344" i="3"/>
  <c r="M340" i="3"/>
  <c r="M336" i="3"/>
  <c r="M332" i="3"/>
  <c r="M328" i="3"/>
  <c r="M324" i="3"/>
  <c r="M320" i="3"/>
  <c r="M316" i="3"/>
  <c r="M312" i="3"/>
  <c r="M367" i="3"/>
  <c r="M353" i="3"/>
  <c r="M335" i="3"/>
  <c r="M321" i="3"/>
  <c r="M305" i="3"/>
  <c r="M301" i="3"/>
  <c r="M297" i="3"/>
  <c r="M293" i="3"/>
  <c r="M289" i="3"/>
  <c r="M285" i="3"/>
  <c r="M363" i="3"/>
  <c r="M349" i="3"/>
  <c r="M331" i="3"/>
  <c r="M317" i="3"/>
  <c r="M311" i="3"/>
  <c r="M359" i="3"/>
  <c r="M373" i="3"/>
  <c r="M355" i="3"/>
  <c r="M341" i="3"/>
  <c r="M323" i="3"/>
  <c r="M308" i="3"/>
  <c r="M369" i="3"/>
  <c r="M327" i="3"/>
  <c r="M295" i="3"/>
  <c r="M294" i="3"/>
  <c r="M280" i="3"/>
  <c r="M276" i="3"/>
  <c r="M272" i="3"/>
  <c r="M268" i="3"/>
  <c r="M264" i="3"/>
  <c r="M260" i="3"/>
  <c r="M256" i="3"/>
  <c r="M252" i="3"/>
  <c r="M248" i="3"/>
  <c r="M337" i="3"/>
  <c r="M333" i="3"/>
  <c r="M329" i="3"/>
  <c r="M325" i="3"/>
  <c r="M304" i="3"/>
  <c r="M296" i="3"/>
  <c r="M361" i="3"/>
  <c r="M351" i="3"/>
  <c r="M347" i="3"/>
  <c r="M345" i="3"/>
  <c r="M343" i="3"/>
  <c r="M339" i="3"/>
  <c r="M299" i="3"/>
  <c r="M298" i="3"/>
  <c r="M283" i="3"/>
  <c r="M279" i="3"/>
  <c r="M275" i="3"/>
  <c r="M271" i="3"/>
  <c r="M267" i="3"/>
  <c r="M263" i="3"/>
  <c r="M371" i="3"/>
  <c r="M309" i="3"/>
  <c r="M300" i="3"/>
  <c r="M284" i="3"/>
  <c r="M306" i="3"/>
  <c r="M288" i="3"/>
  <c r="M254" i="3"/>
  <c r="M253" i="3"/>
  <c r="M290" i="3"/>
  <c r="M277" i="3"/>
  <c r="M269" i="3"/>
  <c r="M261" i="3"/>
  <c r="M255" i="3"/>
  <c r="M246" i="3"/>
  <c r="M242" i="3"/>
  <c r="M238" i="3"/>
  <c r="M234" i="3"/>
  <c r="M230" i="3"/>
  <c r="M226" i="3"/>
  <c r="M365" i="3"/>
  <c r="M259" i="3"/>
  <c r="M223" i="3"/>
  <c r="M357" i="3"/>
  <c r="M302" i="3"/>
  <c r="M274" i="3"/>
  <c r="M257" i="3"/>
  <c r="M233" i="3"/>
  <c r="M224" i="3"/>
  <c r="M218" i="3"/>
  <c r="M210" i="3"/>
  <c r="M291" i="3"/>
  <c r="M266" i="3"/>
  <c r="M250" i="3"/>
  <c r="M247" i="3"/>
  <c r="M229" i="3"/>
  <c r="M219" i="3"/>
  <c r="M211" i="3"/>
  <c r="M203" i="3"/>
  <c r="M195" i="3"/>
  <c r="M187" i="3"/>
  <c r="M179" i="3"/>
  <c r="M315" i="3"/>
  <c r="M287" i="3"/>
  <c r="M281" i="3"/>
  <c r="M243" i="3"/>
  <c r="M225" i="3"/>
  <c r="M220" i="3"/>
  <c r="M212" i="3"/>
  <c r="M204" i="3"/>
  <c r="M196" i="3"/>
  <c r="M188" i="3"/>
  <c r="M180" i="3"/>
  <c r="M270" i="3"/>
  <c r="M265" i="3"/>
  <c r="M240" i="3"/>
  <c r="M235" i="3"/>
  <c r="M222" i="3"/>
  <c r="M214" i="3"/>
  <c r="M206" i="3"/>
  <c r="M198" i="3"/>
  <c r="M190" i="3"/>
  <c r="M319" i="3"/>
  <c r="M313" i="3"/>
  <c r="M286" i="3"/>
  <c r="M262" i="3"/>
  <c r="M251" i="3"/>
  <c r="M245" i="3"/>
  <c r="M236" i="3"/>
  <c r="M231" i="3"/>
  <c r="M215" i="3"/>
  <c r="M207" i="3"/>
  <c r="M199" i="3"/>
  <c r="M191" i="3"/>
  <c r="M183" i="3"/>
  <c r="M175" i="3"/>
  <c r="M375" i="3"/>
  <c r="M303" i="3"/>
  <c r="M228" i="3"/>
  <c r="M202" i="3"/>
  <c r="M292" i="3"/>
  <c r="M244" i="3"/>
  <c r="M227" i="3"/>
  <c r="M216" i="3"/>
  <c r="M209" i="3"/>
  <c r="M192" i="3"/>
  <c r="M185" i="3"/>
  <c r="M177" i="3"/>
  <c r="M170" i="3"/>
  <c r="M169" i="3"/>
  <c r="M167" i="3"/>
  <c r="M150" i="3"/>
  <c r="M146" i="3"/>
  <c r="M129" i="3"/>
  <c r="M127" i="3"/>
  <c r="M123" i="3"/>
  <c r="M282" i="3"/>
  <c r="M237" i="3"/>
  <c r="M213" i="3"/>
  <c r="M193" i="3"/>
  <c r="M184" i="3"/>
  <c r="M171" i="3"/>
  <c r="M166" i="3"/>
  <c r="M145" i="3"/>
  <c r="M143" i="3"/>
  <c r="M126" i="3"/>
  <c r="M124" i="3"/>
  <c r="M194" i="3"/>
  <c r="M239" i="3"/>
  <c r="M232" i="3"/>
  <c r="M221" i="3"/>
  <c r="M200" i="3"/>
  <c r="M182" i="3"/>
  <c r="M156" i="3"/>
  <c r="M140" i="3"/>
  <c r="M138" i="3"/>
  <c r="M136" i="3"/>
  <c r="M133" i="3"/>
  <c r="M205" i="3"/>
  <c r="M176" i="3"/>
  <c r="M307" i="3"/>
  <c r="M241" i="3"/>
  <c r="M186" i="3"/>
  <c r="M178" i="3"/>
  <c r="M163" i="3"/>
  <c r="M154" i="3"/>
  <c r="M134" i="3"/>
  <c r="M122" i="3"/>
  <c r="M120" i="3"/>
  <c r="M119" i="3"/>
  <c r="M117" i="3"/>
  <c r="M107" i="3"/>
  <c r="M249" i="3"/>
  <c r="M201" i="3"/>
  <c r="M160" i="3"/>
  <c r="M153" i="3"/>
  <c r="M151" i="3"/>
  <c r="M141" i="3"/>
  <c r="M116" i="3"/>
  <c r="M108" i="3"/>
  <c r="M106" i="3"/>
  <c r="M278" i="3"/>
  <c r="M273" i="3"/>
  <c r="M217" i="3"/>
  <c r="M197" i="3"/>
  <c r="M181" i="3"/>
  <c r="M174" i="3"/>
  <c r="M168" i="3"/>
  <c r="M162" i="3"/>
  <c r="M158" i="3"/>
  <c r="M155" i="3"/>
  <c r="M152" i="3"/>
  <c r="M132" i="3"/>
  <c r="M103" i="3"/>
  <c r="M99" i="3"/>
  <c r="M97" i="3"/>
  <c r="M95" i="3"/>
  <c r="M93" i="3"/>
  <c r="M173" i="3"/>
  <c r="M157" i="3"/>
  <c r="M258" i="3"/>
  <c r="M111" i="3"/>
  <c r="M104" i="3"/>
  <c r="M100" i="3"/>
  <c r="M96" i="3"/>
  <c r="M73" i="3"/>
  <c r="M63" i="3"/>
  <c r="M61" i="3"/>
  <c r="M159" i="3"/>
  <c r="M149" i="3"/>
  <c r="M125" i="3"/>
  <c r="M121" i="3"/>
  <c r="M92" i="3"/>
  <c r="M62" i="3"/>
  <c r="M60" i="3"/>
  <c r="M189" i="3"/>
  <c r="M172" i="3"/>
  <c r="M161" i="3"/>
  <c r="M144" i="3"/>
  <c r="M135" i="3"/>
  <c r="M130" i="3"/>
  <c r="M128" i="3"/>
  <c r="M110" i="3"/>
  <c r="M102" i="3"/>
  <c r="M94" i="3"/>
  <c r="M89" i="3"/>
  <c r="M79" i="3"/>
  <c r="M53" i="3"/>
  <c r="M51" i="3"/>
  <c r="M118" i="3"/>
  <c r="M113" i="3"/>
  <c r="M112" i="3"/>
  <c r="M91" i="3"/>
  <c r="M81" i="3"/>
  <c r="M78" i="3"/>
  <c r="M75" i="3"/>
  <c r="M70" i="3"/>
  <c r="M66" i="3"/>
  <c r="M165" i="3"/>
  <c r="M147" i="3"/>
  <c r="M142" i="3"/>
  <c r="M137" i="3"/>
  <c r="M90" i="3"/>
  <c r="M69" i="3"/>
  <c r="M114" i="3"/>
  <c r="M98" i="3"/>
  <c r="M85" i="3"/>
  <c r="M84" i="3"/>
  <c r="M72" i="3"/>
  <c r="M59" i="3"/>
  <c r="M52" i="3"/>
  <c r="M139" i="3"/>
  <c r="M131" i="3"/>
  <c r="M115" i="3"/>
  <c r="M109" i="3"/>
  <c r="M80" i="3"/>
  <c r="M71" i="3"/>
  <c r="M65" i="3"/>
  <c r="M208" i="3"/>
  <c r="M105" i="3"/>
  <c r="M88" i="3"/>
  <c r="M77" i="3"/>
  <c r="M164" i="3"/>
  <c r="M101" i="3"/>
  <c r="M83" i="3"/>
  <c r="M76" i="3"/>
  <c r="M74" i="3"/>
  <c r="M87" i="3"/>
  <c r="M68" i="3"/>
  <c r="M64" i="3"/>
  <c r="M49" i="3"/>
  <c r="M47" i="3"/>
  <c r="M45" i="3"/>
  <c r="M43" i="3"/>
  <c r="M39" i="3"/>
  <c r="M37" i="3"/>
  <c r="M35" i="3"/>
  <c r="M34" i="3"/>
  <c r="M57" i="3"/>
  <c r="M55" i="3"/>
  <c r="M50" i="3"/>
  <c r="M46" i="3"/>
  <c r="M42" i="3"/>
  <c r="M41" i="3"/>
  <c r="M38" i="3"/>
  <c r="M86" i="3"/>
  <c r="M67" i="3"/>
  <c r="M56" i="3"/>
  <c r="M33" i="3"/>
  <c r="M40" i="3"/>
  <c r="M36" i="3"/>
  <c r="M82" i="3"/>
  <c r="M44" i="3"/>
  <c r="M148" i="3"/>
  <c r="M58" i="3"/>
  <c r="M48" i="3"/>
  <c r="M54" i="3"/>
  <c r="E30" i="3"/>
  <c r="I372" i="3"/>
  <c r="I368" i="3"/>
  <c r="I364" i="3"/>
  <c r="I360" i="3"/>
  <c r="I356" i="3"/>
  <c r="I352" i="3"/>
  <c r="I348" i="3"/>
  <c r="I344" i="3"/>
  <c r="I340" i="3"/>
  <c r="I336" i="3"/>
  <c r="I332" i="3"/>
  <c r="I328" i="3"/>
  <c r="I324" i="3"/>
  <c r="I320" i="3"/>
  <c r="I316" i="3"/>
  <c r="I312" i="3"/>
  <c r="I308" i="3"/>
  <c r="I374" i="3"/>
  <c r="I370" i="3"/>
  <c r="I366" i="3"/>
  <c r="I362" i="3"/>
  <c r="I358" i="3"/>
  <c r="I354" i="3"/>
  <c r="I350" i="3"/>
  <c r="I346" i="3"/>
  <c r="I342" i="3"/>
  <c r="I338" i="3"/>
  <c r="I334" i="3"/>
  <c r="I330" i="3"/>
  <c r="I326" i="3"/>
  <c r="I322" i="3"/>
  <c r="I318" i="3"/>
  <c r="I314" i="3"/>
  <c r="I361" i="3"/>
  <c r="I347" i="3"/>
  <c r="I329" i="3"/>
  <c r="I315" i="3"/>
  <c r="I307" i="3"/>
  <c r="I303" i="3"/>
  <c r="I299" i="3"/>
  <c r="I295" i="3"/>
  <c r="I291" i="3"/>
  <c r="I287" i="3"/>
  <c r="I375" i="3"/>
  <c r="I357" i="3"/>
  <c r="I343" i="3"/>
  <c r="I325" i="3"/>
  <c r="I371" i="3"/>
  <c r="I367" i="3"/>
  <c r="I349" i="3"/>
  <c r="I335" i="3"/>
  <c r="I317" i="3"/>
  <c r="I310" i="3"/>
  <c r="I302" i="3"/>
  <c r="I289" i="3"/>
  <c r="I288" i="3"/>
  <c r="I282" i="3"/>
  <c r="I278" i="3"/>
  <c r="I274" i="3"/>
  <c r="I270" i="3"/>
  <c r="I266" i="3"/>
  <c r="I262" i="3"/>
  <c r="I258" i="3"/>
  <c r="I254" i="3"/>
  <c r="I250" i="3"/>
  <c r="I359" i="3"/>
  <c r="I321" i="3"/>
  <c r="I313" i="3"/>
  <c r="I290" i="3"/>
  <c r="I369" i="3"/>
  <c r="I331" i="3"/>
  <c r="I327" i="3"/>
  <c r="I323" i="3"/>
  <c r="I319" i="3"/>
  <c r="I311" i="3"/>
  <c r="I293" i="3"/>
  <c r="I292" i="3"/>
  <c r="I281" i="3"/>
  <c r="I277" i="3"/>
  <c r="I273" i="3"/>
  <c r="I269" i="3"/>
  <c r="I265" i="3"/>
  <c r="I261" i="3"/>
  <c r="I345" i="3"/>
  <c r="I341" i="3"/>
  <c r="I339" i="3"/>
  <c r="I337" i="3"/>
  <c r="I333" i="3"/>
  <c r="I294" i="3"/>
  <c r="I373" i="3"/>
  <c r="I260" i="3"/>
  <c r="I223" i="3"/>
  <c r="I309" i="3"/>
  <c r="I301" i="3"/>
  <c r="I284" i="3"/>
  <c r="I279" i="3"/>
  <c r="I271" i="3"/>
  <c r="I263" i="3"/>
  <c r="I249" i="3"/>
  <c r="I248" i="3"/>
  <c r="I244" i="3"/>
  <c r="I240" i="3"/>
  <c r="I236" i="3"/>
  <c r="I232" i="3"/>
  <c r="I228" i="3"/>
  <c r="I224" i="3"/>
  <c r="I351" i="3"/>
  <c r="I305" i="3"/>
  <c r="I298" i="3"/>
  <c r="I256" i="3"/>
  <c r="I255" i="3"/>
  <c r="I285" i="3"/>
  <c r="I264" i="3"/>
  <c r="I245" i="3"/>
  <c r="I227" i="3"/>
  <c r="I222" i="3"/>
  <c r="I214" i="3"/>
  <c r="I206" i="3"/>
  <c r="I365" i="3"/>
  <c r="I306" i="3"/>
  <c r="I252" i="3"/>
  <c r="I246" i="3"/>
  <c r="I241" i="3"/>
  <c r="I215" i="3"/>
  <c r="I207" i="3"/>
  <c r="I199" i="3"/>
  <c r="I191" i="3"/>
  <c r="I183" i="3"/>
  <c r="I175" i="3"/>
  <c r="I171" i="3"/>
  <c r="I363" i="3"/>
  <c r="I355" i="3"/>
  <c r="I259" i="3"/>
  <c r="I257" i="3"/>
  <c r="I242" i="3"/>
  <c r="I237" i="3"/>
  <c r="I216" i="3"/>
  <c r="I208" i="3"/>
  <c r="I200" i="3"/>
  <c r="I192" i="3"/>
  <c r="I184" i="3"/>
  <c r="I353" i="3"/>
  <c r="I297" i="3"/>
  <c r="I268" i="3"/>
  <c r="I243" i="3"/>
  <c r="I234" i="3"/>
  <c r="I229" i="3"/>
  <c r="I218" i="3"/>
  <c r="I210" i="3"/>
  <c r="I202" i="3"/>
  <c r="I194" i="3"/>
  <c r="I304" i="3"/>
  <c r="I300" i="3"/>
  <c r="I283" i="3"/>
  <c r="I253" i="3"/>
  <c r="I239" i="3"/>
  <c r="I230" i="3"/>
  <c r="I225" i="3"/>
  <c r="I219" i="3"/>
  <c r="I211" i="3"/>
  <c r="I203" i="3"/>
  <c r="I195" i="3"/>
  <c r="I187" i="3"/>
  <c r="I179" i="3"/>
  <c r="I235" i="3"/>
  <c r="I221" i="3"/>
  <c r="I198" i="3"/>
  <c r="I276" i="3"/>
  <c r="I231" i="3"/>
  <c r="I212" i="3"/>
  <c r="I204" i="3"/>
  <c r="I188" i="3"/>
  <c r="I181" i="3"/>
  <c r="I178" i="3"/>
  <c r="I173" i="3"/>
  <c r="I156" i="3"/>
  <c r="I140" i="3"/>
  <c r="I138" i="3"/>
  <c r="I136" i="3"/>
  <c r="I133" i="3"/>
  <c r="I275" i="3"/>
  <c r="I209" i="3"/>
  <c r="I205" i="3"/>
  <c r="I189" i="3"/>
  <c r="I186" i="3"/>
  <c r="I180" i="3"/>
  <c r="I155" i="3"/>
  <c r="I153" i="3"/>
  <c r="I139" i="3"/>
  <c r="I137" i="3"/>
  <c r="I135" i="3"/>
  <c r="I134" i="3"/>
  <c r="I132" i="3"/>
  <c r="I251" i="3"/>
  <c r="I247" i="3"/>
  <c r="I190" i="3"/>
  <c r="I296" i="3"/>
  <c r="I217" i="3"/>
  <c r="I196" i="3"/>
  <c r="I169" i="3"/>
  <c r="I167" i="3"/>
  <c r="I150" i="3"/>
  <c r="I146" i="3"/>
  <c r="I129" i="3"/>
  <c r="I127" i="3"/>
  <c r="I123" i="3"/>
  <c r="I220" i="3"/>
  <c r="I185" i="3"/>
  <c r="I174" i="3"/>
  <c r="I172" i="3"/>
  <c r="I193" i="3"/>
  <c r="I176" i="3"/>
  <c r="I161" i="3"/>
  <c r="I149" i="3"/>
  <c r="I103" i="3"/>
  <c r="I99" i="3"/>
  <c r="I97" i="3"/>
  <c r="I95" i="3"/>
  <c r="I93" i="3"/>
  <c r="I280" i="3"/>
  <c r="I182" i="3"/>
  <c r="I177" i="3"/>
  <c r="I170" i="3"/>
  <c r="I148" i="3"/>
  <c r="I145" i="3"/>
  <c r="I142" i="3"/>
  <c r="I131" i="3"/>
  <c r="I128" i="3"/>
  <c r="I98" i="3"/>
  <c r="I88" i="3"/>
  <c r="I86" i="3"/>
  <c r="I84" i="3"/>
  <c r="I201" i="3"/>
  <c r="I160" i="3"/>
  <c r="I147" i="3"/>
  <c r="I141" i="3"/>
  <c r="I130" i="3"/>
  <c r="I120" i="3"/>
  <c r="I119" i="3"/>
  <c r="I117" i="3"/>
  <c r="I107" i="3"/>
  <c r="I272" i="3"/>
  <c r="I238" i="3"/>
  <c r="I163" i="3"/>
  <c r="I233" i="3"/>
  <c r="I164" i="3"/>
  <c r="I124" i="3"/>
  <c r="I122" i="3"/>
  <c r="I109" i="3"/>
  <c r="I105" i="3"/>
  <c r="I101" i="3"/>
  <c r="I89" i="3"/>
  <c r="I79" i="3"/>
  <c r="I53" i="3"/>
  <c r="I165" i="3"/>
  <c r="I158" i="3"/>
  <c r="I118" i="3"/>
  <c r="I115" i="3"/>
  <c r="I108" i="3"/>
  <c r="I90" i="3"/>
  <c r="I85" i="3"/>
  <c r="I78" i="3"/>
  <c r="I76" i="3"/>
  <c r="I66" i="3"/>
  <c r="I226" i="3"/>
  <c r="I197" i="3"/>
  <c r="I166" i="3"/>
  <c r="I143" i="3"/>
  <c r="I286" i="3"/>
  <c r="I168" i="3"/>
  <c r="I151" i="3"/>
  <c r="I144" i="3"/>
  <c r="I73" i="3"/>
  <c r="I63" i="3"/>
  <c r="I61" i="3"/>
  <c r="I110" i="3"/>
  <c r="I96" i="3"/>
  <c r="I87" i="3"/>
  <c r="I83" i="3"/>
  <c r="I68" i="3"/>
  <c r="I64" i="3"/>
  <c r="I157" i="3"/>
  <c r="I112" i="3"/>
  <c r="I67" i="3"/>
  <c r="I60" i="3"/>
  <c r="I213" i="3"/>
  <c r="I152" i="3"/>
  <c r="I113" i="3"/>
  <c r="I102" i="3"/>
  <c r="I92" i="3"/>
  <c r="I91" i="3"/>
  <c r="I82" i="3"/>
  <c r="I75" i="3"/>
  <c r="I70" i="3"/>
  <c r="I58" i="3"/>
  <c r="I56" i="3"/>
  <c r="I49" i="3"/>
  <c r="I47" i="3"/>
  <c r="I45" i="3"/>
  <c r="I43" i="3"/>
  <c r="I39" i="3"/>
  <c r="I37" i="3"/>
  <c r="I35" i="3"/>
  <c r="I34" i="3"/>
  <c r="I267" i="3"/>
  <c r="I126" i="3"/>
  <c r="I81" i="3"/>
  <c r="I69" i="3"/>
  <c r="I48" i="3"/>
  <c r="I38" i="3"/>
  <c r="I33" i="3"/>
  <c r="I159" i="3"/>
  <c r="I114" i="3"/>
  <c r="I72" i="3"/>
  <c r="I162" i="3"/>
  <c r="I154" i="3"/>
  <c r="I121" i="3"/>
  <c r="I104" i="3"/>
  <c r="I94" i="3"/>
  <c r="I71" i="3"/>
  <c r="I65" i="3"/>
  <c r="I62" i="3"/>
  <c r="I59" i="3"/>
  <c r="I116" i="3"/>
  <c r="I100" i="3"/>
  <c r="I80" i="3"/>
  <c r="I77" i="3"/>
  <c r="I54" i="3"/>
  <c r="I57" i="3"/>
  <c r="I55" i="3"/>
  <c r="I52" i="3"/>
  <c r="I51" i="3"/>
  <c r="I125" i="3"/>
  <c r="I50" i="3"/>
  <c r="I46" i="3"/>
  <c r="I42" i="3"/>
  <c r="I41" i="3"/>
  <c r="I106" i="3"/>
  <c r="I74" i="3"/>
  <c r="I111" i="3"/>
  <c r="I44" i="3"/>
  <c r="I40" i="3"/>
  <c r="I36" i="3"/>
  <c r="D217" i="3"/>
  <c r="D209" i="3"/>
  <c r="D218" i="3"/>
  <c r="D210" i="3"/>
  <c r="D202" i="3"/>
  <c r="D194" i="3"/>
  <c r="D186" i="3"/>
  <c r="D178" i="3"/>
  <c r="D219" i="3"/>
  <c r="D211" i="3"/>
  <c r="D203" i="3"/>
  <c r="D195" i="3"/>
  <c r="D187" i="3"/>
  <c r="D221" i="3"/>
  <c r="D213" i="3"/>
  <c r="D205" i="3"/>
  <c r="D197" i="3"/>
  <c r="D189" i="3"/>
  <c r="D222" i="3"/>
  <c r="D214" i="3"/>
  <c r="D206" i="3"/>
  <c r="D198" i="3"/>
  <c r="D190" i="3"/>
  <c r="D182" i="3"/>
  <c r="D174" i="3"/>
  <c r="D207" i="3"/>
  <c r="D193" i="3"/>
  <c r="D199" i="3"/>
  <c r="D183" i="3"/>
  <c r="D179" i="3"/>
  <c r="D170" i="3"/>
  <c r="D168" i="3"/>
  <c r="D151" i="3"/>
  <c r="D149" i="3"/>
  <c r="D147" i="3"/>
  <c r="D130" i="3"/>
  <c r="D128" i="3"/>
  <c r="D215" i="3"/>
  <c r="D208" i="3"/>
  <c r="D200" i="3"/>
  <c r="D171" i="3"/>
  <c r="D169" i="3"/>
  <c r="D167" i="3"/>
  <c r="D150" i="3"/>
  <c r="D146" i="3"/>
  <c r="D129" i="3"/>
  <c r="D127" i="3"/>
  <c r="D212" i="3"/>
  <c r="D201" i="3"/>
  <c r="D216" i="3"/>
  <c r="D191" i="3"/>
  <c r="D173" i="3"/>
  <c r="D164" i="3"/>
  <c r="D162" i="3"/>
  <c r="D160" i="3"/>
  <c r="D159" i="3"/>
  <c r="D157" i="3"/>
  <c r="D141" i="3"/>
  <c r="D180" i="3"/>
  <c r="D188" i="3"/>
  <c r="D181" i="3"/>
  <c r="D172" i="3"/>
  <c r="D144" i="3"/>
  <c r="D137" i="3"/>
  <c r="D121" i="3"/>
  <c r="D118" i="3"/>
  <c r="D223" i="3"/>
  <c r="D196" i="3"/>
  <c r="D185" i="3"/>
  <c r="D175" i="3"/>
  <c r="D165" i="3"/>
  <c r="D143" i="3"/>
  <c r="D140" i="3"/>
  <c r="D136" i="3"/>
  <c r="D126" i="3"/>
  <c r="D120" i="3"/>
  <c r="D119" i="3"/>
  <c r="D117" i="3"/>
  <c r="D107" i="3"/>
  <c r="D204" i="3"/>
  <c r="D176" i="3"/>
  <c r="D192" i="3"/>
  <c r="D177" i="3"/>
  <c r="D145" i="3"/>
  <c r="D142" i="3"/>
  <c r="D139" i="3"/>
  <c r="D135" i="3"/>
  <c r="D114" i="3"/>
  <c r="D112" i="3"/>
  <c r="D110" i="3"/>
  <c r="D104" i="3"/>
  <c r="D102" i="3"/>
  <c r="D100" i="3"/>
  <c r="D96" i="3"/>
  <c r="D94" i="3"/>
  <c r="D220" i="3"/>
  <c r="D161" i="3"/>
  <c r="D153" i="3"/>
  <c r="D163" i="3"/>
  <c r="D156" i="3"/>
  <c r="D154" i="3"/>
  <c r="D106" i="3"/>
  <c r="D103" i="3"/>
  <c r="D99" i="3"/>
  <c r="D95" i="3"/>
  <c r="D74" i="3"/>
  <c r="D72" i="3"/>
  <c r="D70" i="3"/>
  <c r="D68" i="3"/>
  <c r="D64" i="3"/>
  <c r="D131" i="3"/>
  <c r="D123" i="3"/>
  <c r="D116" i="3"/>
  <c r="D113" i="3"/>
  <c r="D92" i="3"/>
  <c r="D73" i="3"/>
  <c r="D63" i="3"/>
  <c r="D61" i="3"/>
  <c r="D158" i="3"/>
  <c r="D148" i="3"/>
  <c r="D166" i="3"/>
  <c r="D138" i="3"/>
  <c r="D133" i="3"/>
  <c r="D125" i="3"/>
  <c r="D115" i="3"/>
  <c r="D108" i="3"/>
  <c r="D97" i="3"/>
  <c r="D93" i="3"/>
  <c r="D89" i="3"/>
  <c r="D83" i="3"/>
  <c r="D82" i="3"/>
  <c r="D80" i="3"/>
  <c r="D54" i="3"/>
  <c r="D132" i="3"/>
  <c r="D105" i="3"/>
  <c r="D62" i="3"/>
  <c r="D155" i="3"/>
  <c r="D134" i="3"/>
  <c r="D111" i="3"/>
  <c r="D101" i="3"/>
  <c r="D88" i="3"/>
  <c r="D71" i="3"/>
  <c r="D65" i="3"/>
  <c r="D59" i="3"/>
  <c r="D77" i="3"/>
  <c r="D152" i="3"/>
  <c r="D87" i="3"/>
  <c r="D79" i="3"/>
  <c r="D76" i="3"/>
  <c r="D57" i="3"/>
  <c r="D55" i="3"/>
  <c r="D86" i="3"/>
  <c r="D124" i="3"/>
  <c r="D91" i="3"/>
  <c r="D67" i="3"/>
  <c r="D60" i="3"/>
  <c r="D98" i="3"/>
  <c r="D90" i="3"/>
  <c r="D81" i="3"/>
  <c r="D78" i="3"/>
  <c r="D75" i="3"/>
  <c r="D66" i="3"/>
  <c r="D58" i="3"/>
  <c r="D56" i="3"/>
  <c r="D50" i="3"/>
  <c r="D46" i="3"/>
  <c r="D44" i="3"/>
  <c r="D42" i="3"/>
  <c r="D40" i="3"/>
  <c r="D36" i="3"/>
  <c r="D49" i="3"/>
  <c r="D45" i="3"/>
  <c r="D37" i="3"/>
  <c r="D33" i="3"/>
  <c r="D184" i="3"/>
  <c r="D109" i="3"/>
  <c r="D53" i="3"/>
  <c r="D52" i="3"/>
  <c r="D51" i="3"/>
  <c r="D48" i="3"/>
  <c r="D47" i="3"/>
  <c r="D43" i="3"/>
  <c r="D39" i="3"/>
  <c r="D35" i="3"/>
  <c r="D122" i="3"/>
  <c r="D85" i="3"/>
  <c r="D34" i="3"/>
  <c r="D84" i="3"/>
  <c r="D69" i="3"/>
  <c r="D41" i="3"/>
  <c r="D38" i="3"/>
  <c r="D268" i="3"/>
  <c r="D267" i="3"/>
  <c r="D262" i="3"/>
  <c r="D241" i="3"/>
  <c r="D253" i="3"/>
  <c r="D249" i="3"/>
  <c r="D250" i="3"/>
  <c r="D269" i="3"/>
  <c r="D264" i="3"/>
  <c r="D263" i="3"/>
  <c r="D256" i="3"/>
  <c r="D237" i="3"/>
  <c r="D248" i="3"/>
  <c r="D240" i="3"/>
  <c r="D242" i="3"/>
  <c r="D224" i="3"/>
  <c r="D260" i="3"/>
  <c r="D259" i="3"/>
  <c r="D247" i="3"/>
  <c r="D233" i="3"/>
  <c r="D230" i="3"/>
  <c r="D261" i="3"/>
  <c r="D228" i="3"/>
  <c r="D255" i="3"/>
  <c r="D243" i="3"/>
  <c r="D258" i="3"/>
  <c r="D229" i="3"/>
  <c r="D244" i="3"/>
  <c r="D252" i="3"/>
  <c r="D265" i="3"/>
  <c r="D234" i="3"/>
  <c r="D251" i="3"/>
  <c r="D239" i="3"/>
  <c r="D257" i="3"/>
  <c r="D225" i="3"/>
  <c r="D226" i="3"/>
  <c r="D246" i="3"/>
  <c r="D254" i="3"/>
  <c r="D273" i="3"/>
  <c r="D235" i="3"/>
  <c r="D232" i="3"/>
  <c r="D231" i="3"/>
  <c r="D266" i="3"/>
  <c r="D238" i="3"/>
  <c r="D236" i="3"/>
  <c r="D272" i="3"/>
  <c r="D271" i="3"/>
  <c r="D270" i="3"/>
  <c r="D227" i="3"/>
  <c r="D245" i="3"/>
  <c r="G30" i="3"/>
  <c r="E374" i="3"/>
  <c r="E370" i="3"/>
  <c r="E366" i="3"/>
  <c r="E362" i="3"/>
  <c r="E358" i="3"/>
  <c r="E354" i="3"/>
  <c r="E350" i="3"/>
  <c r="E346" i="3"/>
  <c r="E342" i="3"/>
  <c r="E338" i="3"/>
  <c r="E334" i="3"/>
  <c r="E330" i="3"/>
  <c r="E326" i="3"/>
  <c r="E322" i="3"/>
  <c r="E318" i="3"/>
  <c r="E314" i="3"/>
  <c r="E310" i="3"/>
  <c r="E372" i="3"/>
  <c r="E368" i="3"/>
  <c r="E364" i="3"/>
  <c r="E360" i="3"/>
  <c r="E356" i="3"/>
  <c r="E352" i="3"/>
  <c r="E348" i="3"/>
  <c r="E344" i="3"/>
  <c r="E340" i="3"/>
  <c r="E336" i="3"/>
  <c r="E332" i="3"/>
  <c r="E328" i="3"/>
  <c r="E324" i="3"/>
  <c r="E320" i="3"/>
  <c r="E316" i="3"/>
  <c r="E312" i="3"/>
  <c r="E373" i="3"/>
  <c r="E355" i="3"/>
  <c r="E341" i="3"/>
  <c r="E323" i="3"/>
  <c r="E313" i="3"/>
  <c r="E311" i="3"/>
  <c r="E305" i="3"/>
  <c r="E301" i="3"/>
  <c r="E297" i="3"/>
  <c r="E293" i="3"/>
  <c r="E289" i="3"/>
  <c r="E285" i="3"/>
  <c r="E369" i="3"/>
  <c r="E351" i="3"/>
  <c r="E337" i="3"/>
  <c r="E319" i="3"/>
  <c r="E309" i="3"/>
  <c r="E365" i="3"/>
  <c r="E375" i="3"/>
  <c r="E361" i="3"/>
  <c r="E343" i="3"/>
  <c r="E329" i="3"/>
  <c r="E357" i="3"/>
  <c r="E299" i="3"/>
  <c r="E298" i="3"/>
  <c r="E280" i="3"/>
  <c r="E276" i="3"/>
  <c r="E272" i="3"/>
  <c r="E268" i="3"/>
  <c r="E264" i="3"/>
  <c r="E260" i="3"/>
  <c r="E256" i="3"/>
  <c r="E252" i="3"/>
  <c r="E367" i="3"/>
  <c r="E300" i="3"/>
  <c r="E284" i="3"/>
  <c r="E315" i="3"/>
  <c r="E306" i="3"/>
  <c r="E287" i="3"/>
  <c r="E286" i="3"/>
  <c r="E283" i="3"/>
  <c r="E279" i="3"/>
  <c r="E275" i="3"/>
  <c r="E271" i="3"/>
  <c r="E267" i="3"/>
  <c r="E263" i="3"/>
  <c r="E359" i="3"/>
  <c r="E325" i="3"/>
  <c r="E321" i="3"/>
  <c r="E317" i="3"/>
  <c r="E307" i="3"/>
  <c r="E302" i="3"/>
  <c r="E288" i="3"/>
  <c r="E258" i="3"/>
  <c r="E257" i="3"/>
  <c r="E363" i="3"/>
  <c r="E353" i="3"/>
  <c r="E349" i="3"/>
  <c r="E345" i="3"/>
  <c r="E304" i="3"/>
  <c r="E295" i="3"/>
  <c r="E281" i="3"/>
  <c r="E273" i="3"/>
  <c r="E265" i="3"/>
  <c r="E259" i="3"/>
  <c r="E246" i="3"/>
  <c r="E242" i="3"/>
  <c r="E238" i="3"/>
  <c r="E234" i="3"/>
  <c r="E230" i="3"/>
  <c r="E226" i="3"/>
  <c r="E347" i="3"/>
  <c r="E308" i="3"/>
  <c r="E292" i="3"/>
  <c r="E250" i="3"/>
  <c r="E249" i="3"/>
  <c r="E223" i="3"/>
  <c r="E296" i="3"/>
  <c r="E262" i="3"/>
  <c r="E251" i="3"/>
  <c r="E244" i="3"/>
  <c r="E239" i="3"/>
  <c r="E218" i="3"/>
  <c r="E210" i="3"/>
  <c r="E282" i="3"/>
  <c r="E277" i="3"/>
  <c r="E240" i="3"/>
  <c r="E235" i="3"/>
  <c r="E219" i="3"/>
  <c r="E211" i="3"/>
  <c r="E203" i="3"/>
  <c r="E195" i="3"/>
  <c r="E187" i="3"/>
  <c r="E179" i="3"/>
  <c r="E371" i="3"/>
  <c r="E335" i="3"/>
  <c r="E274" i="3"/>
  <c r="E269" i="3"/>
  <c r="E254" i="3"/>
  <c r="E245" i="3"/>
  <c r="E236" i="3"/>
  <c r="E231" i="3"/>
  <c r="E220" i="3"/>
  <c r="E212" i="3"/>
  <c r="E204" i="3"/>
  <c r="E196" i="3"/>
  <c r="E188" i="3"/>
  <c r="E327" i="3"/>
  <c r="E294" i="3"/>
  <c r="E237" i="3"/>
  <c r="E228" i="3"/>
  <c r="E222" i="3"/>
  <c r="E214" i="3"/>
  <c r="E206" i="3"/>
  <c r="E198" i="3"/>
  <c r="E190" i="3"/>
  <c r="E339" i="3"/>
  <c r="E333" i="3"/>
  <c r="E290" i="3"/>
  <c r="E233" i="3"/>
  <c r="E224" i="3"/>
  <c r="E215" i="3"/>
  <c r="E207" i="3"/>
  <c r="E199" i="3"/>
  <c r="E191" i="3"/>
  <c r="E183" i="3"/>
  <c r="E175" i="3"/>
  <c r="E278" i="3"/>
  <c r="E232" i="3"/>
  <c r="E217" i="3"/>
  <c r="E194" i="3"/>
  <c r="E331" i="3"/>
  <c r="E270" i="3"/>
  <c r="E253" i="3"/>
  <c r="E208" i="3"/>
  <c r="E200" i="3"/>
  <c r="E174" i="3"/>
  <c r="E171" i="3"/>
  <c r="E169" i="3"/>
  <c r="E167" i="3"/>
  <c r="E150" i="3"/>
  <c r="E146" i="3"/>
  <c r="E129" i="3"/>
  <c r="E127" i="3"/>
  <c r="E123" i="3"/>
  <c r="E291" i="3"/>
  <c r="E248" i="3"/>
  <c r="E241" i="3"/>
  <c r="E201" i="3"/>
  <c r="E182" i="3"/>
  <c r="E176" i="3"/>
  <c r="E172" i="3"/>
  <c r="E166" i="3"/>
  <c r="E145" i="3"/>
  <c r="E143" i="3"/>
  <c r="E126" i="3"/>
  <c r="E261" i="3"/>
  <c r="E227" i="3"/>
  <c r="E202" i="3"/>
  <c r="E266" i="3"/>
  <c r="E255" i="3"/>
  <c r="E213" i="3"/>
  <c r="E192" i="3"/>
  <c r="E186" i="3"/>
  <c r="E180" i="3"/>
  <c r="E156" i="3"/>
  <c r="E140" i="3"/>
  <c r="E138" i="3"/>
  <c r="E136" i="3"/>
  <c r="E133" i="3"/>
  <c r="E209" i="3"/>
  <c r="E197" i="3"/>
  <c r="E184" i="3"/>
  <c r="E185" i="3"/>
  <c r="E165" i="3"/>
  <c r="E159" i="3"/>
  <c r="E120" i="3"/>
  <c r="E119" i="3"/>
  <c r="E117" i="3"/>
  <c r="E107" i="3"/>
  <c r="E193" i="3"/>
  <c r="E168" i="3"/>
  <c r="E162" i="3"/>
  <c r="E158" i="3"/>
  <c r="E155" i="3"/>
  <c r="E152" i="3"/>
  <c r="E132" i="3"/>
  <c r="E116" i="3"/>
  <c r="E108" i="3"/>
  <c r="E106" i="3"/>
  <c r="E303" i="3"/>
  <c r="E189" i="3"/>
  <c r="E178" i="3"/>
  <c r="E170" i="3"/>
  <c r="E164" i="3"/>
  <c r="E157" i="3"/>
  <c r="E148" i="3"/>
  <c r="E131" i="3"/>
  <c r="E128" i="3"/>
  <c r="E125" i="3"/>
  <c r="E103" i="3"/>
  <c r="E99" i="3"/>
  <c r="E97" i="3"/>
  <c r="E95" i="3"/>
  <c r="E93" i="3"/>
  <c r="E160" i="3"/>
  <c r="E151" i="3"/>
  <c r="E144" i="3"/>
  <c r="E139" i="3"/>
  <c r="E173" i="3"/>
  <c r="E130" i="3"/>
  <c r="E113" i="3"/>
  <c r="E92" i="3"/>
  <c r="E73" i="3"/>
  <c r="E63" i="3"/>
  <c r="E61" i="3"/>
  <c r="E229" i="3"/>
  <c r="E216" i="3"/>
  <c r="E147" i="3"/>
  <c r="E141" i="3"/>
  <c r="E110" i="3"/>
  <c r="E102" i="3"/>
  <c r="E94" i="3"/>
  <c r="E87" i="3"/>
  <c r="E62" i="3"/>
  <c r="E205" i="3"/>
  <c r="E142" i="3"/>
  <c r="E149" i="3"/>
  <c r="E118" i="3"/>
  <c r="E112" i="3"/>
  <c r="E90" i="3"/>
  <c r="E79" i="3"/>
  <c r="E53" i="3"/>
  <c r="E51" i="3"/>
  <c r="E221" i="3"/>
  <c r="E163" i="3"/>
  <c r="E153" i="3"/>
  <c r="E134" i="3"/>
  <c r="E111" i="3"/>
  <c r="E101" i="3"/>
  <c r="E88" i="3"/>
  <c r="E80" i="3"/>
  <c r="E71" i="3"/>
  <c r="E65" i="3"/>
  <c r="E59" i="3"/>
  <c r="E181" i="3"/>
  <c r="E96" i="3"/>
  <c r="E77" i="3"/>
  <c r="E83" i="3"/>
  <c r="E76" i="3"/>
  <c r="E74" i="3"/>
  <c r="E57" i="3"/>
  <c r="E55" i="3"/>
  <c r="E137" i="3"/>
  <c r="E86" i="3"/>
  <c r="E68" i="3"/>
  <c r="E64" i="3"/>
  <c r="E247" i="3"/>
  <c r="E135" i="3"/>
  <c r="E124" i="3"/>
  <c r="E91" i="3"/>
  <c r="E82" i="3"/>
  <c r="E67" i="3"/>
  <c r="E60" i="3"/>
  <c r="E243" i="3"/>
  <c r="E177" i="3"/>
  <c r="E98" i="3"/>
  <c r="E81" i="3"/>
  <c r="E78" i="3"/>
  <c r="E75" i="3"/>
  <c r="E70" i="3"/>
  <c r="E66" i="3"/>
  <c r="E58" i="3"/>
  <c r="E56" i="3"/>
  <c r="E154" i="3"/>
  <c r="E122" i="3"/>
  <c r="E115" i="3"/>
  <c r="E114" i="3"/>
  <c r="E109" i="3"/>
  <c r="E104" i="3"/>
  <c r="E85" i="3"/>
  <c r="E84" i="3"/>
  <c r="E69" i="3"/>
  <c r="E49" i="3"/>
  <c r="E47" i="3"/>
  <c r="E45" i="3"/>
  <c r="E43" i="3"/>
  <c r="E39" i="3"/>
  <c r="E37" i="3"/>
  <c r="E35" i="3"/>
  <c r="E34" i="3"/>
  <c r="E225" i="3"/>
  <c r="E33" i="3"/>
  <c r="E72" i="3"/>
  <c r="E44" i="3"/>
  <c r="E40" i="3"/>
  <c r="E36" i="3"/>
  <c r="E100" i="3"/>
  <c r="E54" i="3"/>
  <c r="E48" i="3"/>
  <c r="E42" i="3"/>
  <c r="E89" i="3"/>
  <c r="E52" i="3"/>
  <c r="E161" i="3"/>
  <c r="E105" i="3"/>
  <c r="E50" i="3"/>
  <c r="E46" i="3"/>
  <c r="E41" i="3"/>
  <c r="E38" i="3"/>
  <c r="E121" i="3"/>
  <c r="J374" i="3"/>
  <c r="J370" i="3"/>
  <c r="J366" i="3"/>
  <c r="J362" i="3"/>
  <c r="J358" i="3"/>
  <c r="J354" i="3"/>
  <c r="J350" i="3"/>
  <c r="J346" i="3"/>
  <c r="J342" i="3"/>
  <c r="J338" i="3"/>
  <c r="J334" i="3"/>
  <c r="J330" i="3"/>
  <c r="J326" i="3"/>
  <c r="J322" i="3"/>
  <c r="J318" i="3"/>
  <c r="J314" i="3"/>
  <c r="J375" i="3"/>
  <c r="J357" i="3"/>
  <c r="J352" i="3"/>
  <c r="J343" i="3"/>
  <c r="J325" i="3"/>
  <c r="J320" i="3"/>
  <c r="J371" i="3"/>
  <c r="J353" i="3"/>
  <c r="J348" i="3"/>
  <c r="J339" i="3"/>
  <c r="J321" i="3"/>
  <c r="J316" i="3"/>
  <c r="J306" i="3"/>
  <c r="J302" i="3"/>
  <c r="J367" i="3"/>
  <c r="J372" i="3"/>
  <c r="J363" i="3"/>
  <c r="J345" i="3"/>
  <c r="J340" i="3"/>
  <c r="J331" i="3"/>
  <c r="J311" i="3"/>
  <c r="J305" i="3"/>
  <c r="J301" i="3"/>
  <c r="J297" i="3"/>
  <c r="J293" i="3"/>
  <c r="J289" i="3"/>
  <c r="J285" i="3"/>
  <c r="J359" i="3"/>
  <c r="J317" i="3"/>
  <c r="J313" i="3"/>
  <c r="J290" i="3"/>
  <c r="J369" i="3"/>
  <c r="J364" i="3"/>
  <c r="J327" i="3"/>
  <c r="J323" i="3"/>
  <c r="J319" i="3"/>
  <c r="J315" i="3"/>
  <c r="J307" i="3"/>
  <c r="J292" i="3"/>
  <c r="J291" i="3"/>
  <c r="J281" i="3"/>
  <c r="J277" i="3"/>
  <c r="J273" i="3"/>
  <c r="J269" i="3"/>
  <c r="J265" i="3"/>
  <c r="J261" i="3"/>
  <c r="J341" i="3"/>
  <c r="J337" i="3"/>
  <c r="J335" i="3"/>
  <c r="J333" i="3"/>
  <c r="J329" i="3"/>
  <c r="J303" i="3"/>
  <c r="J294" i="3"/>
  <c r="J361" i="3"/>
  <c r="J356" i="3"/>
  <c r="J349" i="3"/>
  <c r="J308" i="3"/>
  <c r="J304" i="3"/>
  <c r="J296" i="3"/>
  <c r="J295" i="3"/>
  <c r="J280" i="3"/>
  <c r="J276" i="3"/>
  <c r="J272" i="3"/>
  <c r="J268" i="3"/>
  <c r="J264" i="3"/>
  <c r="J260" i="3"/>
  <c r="J256" i="3"/>
  <c r="J252" i="3"/>
  <c r="J373" i="3"/>
  <c r="J312" i="3"/>
  <c r="J309" i="3"/>
  <c r="J299" i="3"/>
  <c r="J284" i="3"/>
  <c r="J279" i="3"/>
  <c r="J271" i="3"/>
  <c r="J263" i="3"/>
  <c r="J249" i="3"/>
  <c r="J248" i="3"/>
  <c r="J244" i="3"/>
  <c r="J240" i="3"/>
  <c r="J236" i="3"/>
  <c r="J232" i="3"/>
  <c r="J228" i="3"/>
  <c r="J224" i="3"/>
  <c r="J336" i="3"/>
  <c r="J332" i="3"/>
  <c r="J328" i="3"/>
  <c r="J324" i="3"/>
  <c r="J286" i="3"/>
  <c r="J251" i="3"/>
  <c r="J250" i="3"/>
  <c r="J355" i="3"/>
  <c r="J300" i="3"/>
  <c r="J283" i="3"/>
  <c r="J275" i="3"/>
  <c r="J267" i="3"/>
  <c r="J257" i="3"/>
  <c r="J246" i="3"/>
  <c r="J242" i="3"/>
  <c r="J238" i="3"/>
  <c r="J234" i="3"/>
  <c r="J230" i="3"/>
  <c r="J226" i="3"/>
  <c r="J365" i="3"/>
  <c r="J282" i="3"/>
  <c r="J254" i="3"/>
  <c r="J241" i="3"/>
  <c r="J215" i="3"/>
  <c r="J207" i="3"/>
  <c r="J298" i="3"/>
  <c r="J288" i="3"/>
  <c r="J274" i="3"/>
  <c r="J259" i="3"/>
  <c r="J237" i="3"/>
  <c r="J216" i="3"/>
  <c r="J208" i="3"/>
  <c r="J200" i="3"/>
  <c r="J192" i="3"/>
  <c r="J184" i="3"/>
  <c r="J176" i="3"/>
  <c r="J170" i="3"/>
  <c r="J310" i="3"/>
  <c r="J266" i="3"/>
  <c r="J247" i="3"/>
  <c r="J233" i="3"/>
  <c r="J217" i="3"/>
  <c r="J209" i="3"/>
  <c r="J201" i="3"/>
  <c r="J193" i="3"/>
  <c r="J185" i="3"/>
  <c r="J287" i="3"/>
  <c r="J253" i="3"/>
  <c r="J239" i="3"/>
  <c r="J225" i="3"/>
  <c r="J223" i="3"/>
  <c r="J219" i="3"/>
  <c r="J211" i="3"/>
  <c r="J203" i="3"/>
  <c r="J195" i="3"/>
  <c r="J187" i="3"/>
  <c r="J368" i="3"/>
  <c r="J360" i="3"/>
  <c r="J278" i="3"/>
  <c r="J258" i="3"/>
  <c r="J235" i="3"/>
  <c r="J220" i="3"/>
  <c r="J212" i="3"/>
  <c r="J204" i="3"/>
  <c r="J196" i="3"/>
  <c r="J188" i="3"/>
  <c r="J180" i="3"/>
  <c r="J351" i="3"/>
  <c r="J218" i="3"/>
  <c r="J199" i="3"/>
  <c r="J347" i="3"/>
  <c r="J222" i="3"/>
  <c r="J205" i="3"/>
  <c r="J189" i="3"/>
  <c r="J186" i="3"/>
  <c r="J155" i="3"/>
  <c r="J153" i="3"/>
  <c r="J139" i="3"/>
  <c r="J137" i="3"/>
  <c r="J135" i="3"/>
  <c r="J134" i="3"/>
  <c r="J132" i="3"/>
  <c r="J262" i="3"/>
  <c r="J227" i="3"/>
  <c r="J190" i="3"/>
  <c r="J175" i="3"/>
  <c r="J154" i="3"/>
  <c r="J152" i="3"/>
  <c r="J148" i="3"/>
  <c r="J131" i="3"/>
  <c r="J344" i="3"/>
  <c r="J213" i="3"/>
  <c r="J206" i="3"/>
  <c r="J191" i="3"/>
  <c r="J229" i="3"/>
  <c r="J197" i="3"/>
  <c r="J179" i="3"/>
  <c r="J174" i="3"/>
  <c r="J171" i="3"/>
  <c r="J166" i="3"/>
  <c r="J145" i="3"/>
  <c r="J143" i="3"/>
  <c r="J126" i="3"/>
  <c r="J124" i="3"/>
  <c r="J122" i="3"/>
  <c r="J270" i="3"/>
  <c r="J243" i="3"/>
  <c r="J181" i="3"/>
  <c r="J182" i="3"/>
  <c r="J177" i="3"/>
  <c r="J167" i="3"/>
  <c r="J142" i="3"/>
  <c r="J128" i="3"/>
  <c r="J98" i="3"/>
  <c r="J231" i="3"/>
  <c r="J164" i="3"/>
  <c r="J157" i="3"/>
  <c r="J125" i="3"/>
  <c r="J87" i="3"/>
  <c r="J85" i="3"/>
  <c r="J198" i="3"/>
  <c r="J183" i="3"/>
  <c r="J178" i="3"/>
  <c r="J221" i="3"/>
  <c r="J169" i="3"/>
  <c r="J156" i="3"/>
  <c r="J144" i="3"/>
  <c r="J133" i="3"/>
  <c r="J116" i="3"/>
  <c r="J108" i="3"/>
  <c r="J106" i="3"/>
  <c r="J162" i="3"/>
  <c r="J147" i="3"/>
  <c r="J146" i="3"/>
  <c r="J140" i="3"/>
  <c r="J165" i="3"/>
  <c r="J158" i="3"/>
  <c r="J118" i="3"/>
  <c r="J115" i="3"/>
  <c r="J90" i="3"/>
  <c r="J78" i="3"/>
  <c r="J76" i="3"/>
  <c r="J66" i="3"/>
  <c r="J52" i="3"/>
  <c r="J255" i="3"/>
  <c r="J112" i="3"/>
  <c r="J97" i="3"/>
  <c r="J93" i="3"/>
  <c r="J91" i="3"/>
  <c r="J77" i="3"/>
  <c r="J75" i="3"/>
  <c r="J71" i="3"/>
  <c r="J69" i="3"/>
  <c r="J67" i="3"/>
  <c r="J65" i="3"/>
  <c r="J214" i="3"/>
  <c r="J159" i="3"/>
  <c r="J149" i="3"/>
  <c r="J138" i="3"/>
  <c r="J245" i="3"/>
  <c r="J161" i="3"/>
  <c r="J160" i="3"/>
  <c r="J150" i="3"/>
  <c r="J114" i="3"/>
  <c r="J92" i="3"/>
  <c r="J62" i="3"/>
  <c r="J60" i="3"/>
  <c r="J59" i="3"/>
  <c r="J56" i="3"/>
  <c r="J168" i="3"/>
  <c r="J123" i="3"/>
  <c r="J107" i="3"/>
  <c r="J86" i="3"/>
  <c r="J79" i="3"/>
  <c r="J194" i="3"/>
  <c r="J173" i="3"/>
  <c r="J113" i="3"/>
  <c r="J102" i="3"/>
  <c r="J82" i="3"/>
  <c r="J70" i="3"/>
  <c r="J58" i="3"/>
  <c r="J81" i="3"/>
  <c r="J73" i="3"/>
  <c r="J63" i="3"/>
  <c r="J48" i="3"/>
  <c r="J38" i="3"/>
  <c r="J33" i="3"/>
  <c r="J210" i="3"/>
  <c r="J172" i="3"/>
  <c r="J120" i="3"/>
  <c r="J119" i="3"/>
  <c r="J103" i="3"/>
  <c r="J72" i="3"/>
  <c r="J54" i="3"/>
  <c r="J141" i="3"/>
  <c r="J121" i="3"/>
  <c r="J104" i="3"/>
  <c r="J99" i="3"/>
  <c r="J94" i="3"/>
  <c r="J84" i="3"/>
  <c r="J109" i="3"/>
  <c r="J100" i="3"/>
  <c r="J89" i="3"/>
  <c r="J80" i="3"/>
  <c r="J202" i="3"/>
  <c r="J151" i="3"/>
  <c r="J136" i="3"/>
  <c r="J127" i="3"/>
  <c r="J111" i="3"/>
  <c r="J105" i="3"/>
  <c r="J95" i="3"/>
  <c r="J88" i="3"/>
  <c r="J74" i="3"/>
  <c r="J61" i="3"/>
  <c r="J57" i="3"/>
  <c r="J55" i="3"/>
  <c r="J130" i="3"/>
  <c r="J96" i="3"/>
  <c r="J53" i="3"/>
  <c r="J51" i="3"/>
  <c r="J110" i="3"/>
  <c r="J101" i="3"/>
  <c r="J47" i="3"/>
  <c r="J43" i="3"/>
  <c r="J39" i="3"/>
  <c r="J35" i="3"/>
  <c r="J163" i="3"/>
  <c r="J83" i="3"/>
  <c r="J68" i="3"/>
  <c r="J50" i="3"/>
  <c r="J46" i="3"/>
  <c r="J42" i="3"/>
  <c r="J129" i="3"/>
  <c r="J41" i="3"/>
  <c r="J34" i="3"/>
  <c r="J37" i="3"/>
  <c r="J117" i="3"/>
  <c r="J49" i="3"/>
  <c r="J45" i="3"/>
  <c r="J44" i="3"/>
  <c r="J40" i="3"/>
  <c r="J36" i="3"/>
  <c r="J64" i="3"/>
  <c r="F372" i="3"/>
  <c r="F368" i="3"/>
  <c r="F364" i="3"/>
  <c r="F360" i="3"/>
  <c r="F356" i="3"/>
  <c r="F352" i="3"/>
  <c r="F348" i="3"/>
  <c r="F344" i="3"/>
  <c r="F340" i="3"/>
  <c r="F336" i="3"/>
  <c r="F332" i="3"/>
  <c r="F328" i="3"/>
  <c r="F324" i="3"/>
  <c r="F320" i="3"/>
  <c r="F316" i="3"/>
  <c r="F369" i="3"/>
  <c r="F351" i="3"/>
  <c r="F346" i="3"/>
  <c r="F337" i="3"/>
  <c r="F319" i="3"/>
  <c r="F314" i="3"/>
  <c r="F310" i="3"/>
  <c r="F309" i="3"/>
  <c r="F374" i="3"/>
  <c r="F365" i="3"/>
  <c r="F347" i="3"/>
  <c r="F342" i="3"/>
  <c r="F333" i="3"/>
  <c r="F315" i="3"/>
  <c r="F308" i="3"/>
  <c r="F304" i="3"/>
  <c r="F375" i="3"/>
  <c r="F370" i="3"/>
  <c r="F361" i="3"/>
  <c r="F371" i="3"/>
  <c r="F366" i="3"/>
  <c r="F357" i="3"/>
  <c r="F339" i="3"/>
  <c r="F334" i="3"/>
  <c r="F325" i="3"/>
  <c r="F307" i="3"/>
  <c r="F303" i="3"/>
  <c r="F299" i="3"/>
  <c r="F295" i="3"/>
  <c r="F291" i="3"/>
  <c r="F287" i="3"/>
  <c r="F367" i="3"/>
  <c r="F362" i="3"/>
  <c r="F338" i="3"/>
  <c r="F312" i="3"/>
  <c r="F305" i="3"/>
  <c r="F300" i="3"/>
  <c r="F284" i="3"/>
  <c r="F306" i="3"/>
  <c r="F301" i="3"/>
  <c r="F286" i="3"/>
  <c r="F285" i="3"/>
  <c r="F283" i="3"/>
  <c r="F279" i="3"/>
  <c r="F275" i="3"/>
  <c r="F271" i="3"/>
  <c r="F267" i="3"/>
  <c r="F263" i="3"/>
  <c r="F259" i="3"/>
  <c r="F359" i="3"/>
  <c r="F354" i="3"/>
  <c r="F350" i="3"/>
  <c r="F321" i="3"/>
  <c r="F317" i="3"/>
  <c r="F302" i="3"/>
  <c r="F288" i="3"/>
  <c r="F335" i="3"/>
  <c r="F331" i="3"/>
  <c r="F329" i="3"/>
  <c r="F327" i="3"/>
  <c r="F323" i="3"/>
  <c r="F313" i="3"/>
  <c r="F290" i="3"/>
  <c r="F289" i="3"/>
  <c r="F282" i="3"/>
  <c r="F278" i="3"/>
  <c r="F274" i="3"/>
  <c r="F270" i="3"/>
  <c r="F266" i="3"/>
  <c r="F262" i="3"/>
  <c r="F258" i="3"/>
  <c r="F254" i="3"/>
  <c r="F250" i="3"/>
  <c r="F363" i="3"/>
  <c r="F358" i="3"/>
  <c r="F353" i="3"/>
  <c r="F349" i="3"/>
  <c r="F345" i="3"/>
  <c r="F341" i="3"/>
  <c r="F293" i="3"/>
  <c r="F281" i="3"/>
  <c r="F273" i="3"/>
  <c r="F265" i="3"/>
  <c r="F246" i="3"/>
  <c r="F242" i="3"/>
  <c r="F238" i="3"/>
  <c r="F234" i="3"/>
  <c r="F230" i="3"/>
  <c r="F226" i="3"/>
  <c r="F311" i="3"/>
  <c r="F294" i="3"/>
  <c r="F277" i="3"/>
  <c r="F269" i="3"/>
  <c r="F261" i="3"/>
  <c r="F251" i="3"/>
  <c r="F248" i="3"/>
  <c r="F244" i="3"/>
  <c r="F240" i="3"/>
  <c r="F236" i="3"/>
  <c r="F232" i="3"/>
  <c r="F228" i="3"/>
  <c r="F224" i="3"/>
  <c r="F343" i="3"/>
  <c r="F318" i="3"/>
  <c r="F292" i="3"/>
  <c r="F280" i="3"/>
  <c r="F235" i="3"/>
  <c r="F219" i="3"/>
  <c r="F211" i="3"/>
  <c r="F373" i="3"/>
  <c r="F330" i="3"/>
  <c r="F272" i="3"/>
  <c r="F256" i="3"/>
  <c r="F249" i="3"/>
  <c r="F245" i="3"/>
  <c r="F231" i="3"/>
  <c r="F220" i="3"/>
  <c r="F212" i="3"/>
  <c r="F204" i="3"/>
  <c r="F196" i="3"/>
  <c r="F188" i="3"/>
  <c r="F180" i="3"/>
  <c r="F264" i="3"/>
  <c r="F241" i="3"/>
  <c r="F227" i="3"/>
  <c r="F221" i="3"/>
  <c r="F213" i="3"/>
  <c r="F205" i="3"/>
  <c r="F197" i="3"/>
  <c r="F189" i="3"/>
  <c r="F181" i="3"/>
  <c r="F276" i="3"/>
  <c r="F257" i="3"/>
  <c r="F233" i="3"/>
  <c r="F215" i="3"/>
  <c r="F207" i="3"/>
  <c r="F199" i="3"/>
  <c r="F191" i="3"/>
  <c r="F297" i="3"/>
  <c r="F268" i="3"/>
  <c r="F255" i="3"/>
  <c r="F247" i="3"/>
  <c r="F229" i="3"/>
  <c r="F216" i="3"/>
  <c r="F208" i="3"/>
  <c r="F200" i="3"/>
  <c r="F192" i="3"/>
  <c r="F184" i="3"/>
  <c r="F176" i="3"/>
  <c r="F239" i="3"/>
  <c r="F225" i="3"/>
  <c r="F214" i="3"/>
  <c r="F195" i="3"/>
  <c r="F218" i="3"/>
  <c r="F201" i="3"/>
  <c r="F182" i="3"/>
  <c r="F172" i="3"/>
  <c r="F166" i="3"/>
  <c r="F145" i="3"/>
  <c r="F143" i="3"/>
  <c r="F126" i="3"/>
  <c r="F124" i="3"/>
  <c r="F122" i="3"/>
  <c r="F252" i="3"/>
  <c r="F222" i="3"/>
  <c r="F202" i="3"/>
  <c r="F165" i="3"/>
  <c r="F163" i="3"/>
  <c r="F161" i="3"/>
  <c r="F158" i="3"/>
  <c r="F144" i="3"/>
  <c r="F142" i="3"/>
  <c r="F125" i="3"/>
  <c r="F326" i="3"/>
  <c r="F237" i="3"/>
  <c r="F209" i="3"/>
  <c r="F203" i="3"/>
  <c r="F322" i="3"/>
  <c r="F260" i="3"/>
  <c r="F243" i="3"/>
  <c r="F223" i="3"/>
  <c r="F193" i="3"/>
  <c r="F185" i="3"/>
  <c r="F175" i="3"/>
  <c r="F155" i="3"/>
  <c r="F153" i="3"/>
  <c r="F139" i="3"/>
  <c r="F137" i="3"/>
  <c r="F135" i="3"/>
  <c r="F134" i="3"/>
  <c r="F132" i="3"/>
  <c r="F194" i="3"/>
  <c r="F173" i="3"/>
  <c r="F355" i="3"/>
  <c r="F174" i="3"/>
  <c r="F168" i="3"/>
  <c r="F162" i="3"/>
  <c r="F152" i="3"/>
  <c r="F140" i="3"/>
  <c r="F136" i="3"/>
  <c r="F116" i="3"/>
  <c r="F108" i="3"/>
  <c r="F106" i="3"/>
  <c r="F190" i="3"/>
  <c r="F150" i="3"/>
  <c r="F146" i="3"/>
  <c r="F123" i="3"/>
  <c r="F115" i="3"/>
  <c r="F113" i="3"/>
  <c r="F111" i="3"/>
  <c r="F109" i="3"/>
  <c r="F105" i="3"/>
  <c r="F101" i="3"/>
  <c r="F91" i="3"/>
  <c r="F186" i="3"/>
  <c r="F177" i="3"/>
  <c r="F171" i="3"/>
  <c r="F296" i="3"/>
  <c r="F210" i="3"/>
  <c r="F206" i="3"/>
  <c r="F187" i="3"/>
  <c r="F183" i="3"/>
  <c r="F154" i="3"/>
  <c r="F138" i="3"/>
  <c r="F98" i="3"/>
  <c r="F217" i="3"/>
  <c r="F179" i="3"/>
  <c r="F170" i="3"/>
  <c r="F169" i="3"/>
  <c r="F157" i="3"/>
  <c r="F147" i="3"/>
  <c r="F141" i="3"/>
  <c r="F131" i="3"/>
  <c r="F129" i="3"/>
  <c r="F120" i="3"/>
  <c r="F110" i="3"/>
  <c r="F102" i="3"/>
  <c r="F94" i="3"/>
  <c r="F87" i="3"/>
  <c r="F62" i="3"/>
  <c r="F60" i="3"/>
  <c r="F59" i="3"/>
  <c r="F56" i="3"/>
  <c r="F198" i="3"/>
  <c r="F164" i="3"/>
  <c r="F148" i="3"/>
  <c r="F88" i="3"/>
  <c r="F84" i="3"/>
  <c r="F81" i="3"/>
  <c r="F298" i="3"/>
  <c r="F253" i="3"/>
  <c r="F178" i="3"/>
  <c r="F167" i="3"/>
  <c r="F159" i="3"/>
  <c r="F104" i="3"/>
  <c r="F100" i="3"/>
  <c r="F96" i="3"/>
  <c r="F85" i="3"/>
  <c r="F78" i="3"/>
  <c r="F76" i="3"/>
  <c r="F66" i="3"/>
  <c r="F52" i="3"/>
  <c r="F95" i="3"/>
  <c r="F77" i="3"/>
  <c r="F130" i="3"/>
  <c r="F117" i="3"/>
  <c r="F83" i="3"/>
  <c r="F74" i="3"/>
  <c r="F61" i="3"/>
  <c r="F57" i="3"/>
  <c r="F55" i="3"/>
  <c r="F160" i="3"/>
  <c r="F118" i="3"/>
  <c r="F112" i="3"/>
  <c r="F107" i="3"/>
  <c r="F86" i="3"/>
  <c r="F79" i="3"/>
  <c r="F68" i="3"/>
  <c r="F64" i="3"/>
  <c r="F128" i="3"/>
  <c r="F97" i="3"/>
  <c r="F82" i="3"/>
  <c r="F67" i="3"/>
  <c r="F53" i="3"/>
  <c r="F41" i="3"/>
  <c r="F133" i="3"/>
  <c r="F119" i="3"/>
  <c r="F93" i="3"/>
  <c r="F92" i="3"/>
  <c r="F75" i="3"/>
  <c r="F70" i="3"/>
  <c r="F156" i="3"/>
  <c r="F149" i="3"/>
  <c r="F114" i="3"/>
  <c r="F103" i="3"/>
  <c r="F90" i="3"/>
  <c r="F73" i="3"/>
  <c r="F69" i="3"/>
  <c r="F63" i="3"/>
  <c r="F121" i="3"/>
  <c r="F99" i="3"/>
  <c r="F89" i="3"/>
  <c r="F72" i="3"/>
  <c r="F54" i="3"/>
  <c r="F48" i="3"/>
  <c r="F38" i="3"/>
  <c r="F33" i="3"/>
  <c r="F44" i="3"/>
  <c r="F40" i="3"/>
  <c r="F36" i="3"/>
  <c r="F151" i="3"/>
  <c r="F71" i="3"/>
  <c r="F51" i="3"/>
  <c r="F47" i="3"/>
  <c r="F43" i="3"/>
  <c r="F39" i="3"/>
  <c r="F35" i="3"/>
  <c r="F50" i="3"/>
  <c r="F46" i="3"/>
  <c r="F42" i="3"/>
  <c r="F127" i="3"/>
  <c r="F34" i="3"/>
  <c r="F65" i="3"/>
  <c r="F58" i="3"/>
  <c r="F80" i="3"/>
  <c r="F49" i="3"/>
  <c r="F45" i="3"/>
  <c r="F37" i="3"/>
  <c r="G373" i="3"/>
  <c r="G369" i="3"/>
  <c r="G365" i="3"/>
  <c r="G361" i="3"/>
  <c r="G357" i="3"/>
  <c r="G353" i="3"/>
  <c r="G349" i="3"/>
  <c r="G345" i="3"/>
  <c r="G341" i="3"/>
  <c r="G337" i="3"/>
  <c r="G333" i="3"/>
  <c r="G329" i="3"/>
  <c r="G325" i="3"/>
  <c r="G321" i="3"/>
  <c r="G317" i="3"/>
  <c r="G313" i="3"/>
  <c r="G309" i="3"/>
  <c r="G375" i="3"/>
  <c r="G371" i="3"/>
  <c r="G367" i="3"/>
  <c r="G363" i="3"/>
  <c r="G359" i="3"/>
  <c r="G355" i="3"/>
  <c r="G351" i="3"/>
  <c r="G347" i="3"/>
  <c r="G343" i="3"/>
  <c r="G339" i="3"/>
  <c r="G335" i="3"/>
  <c r="G331" i="3"/>
  <c r="G327" i="3"/>
  <c r="G323" i="3"/>
  <c r="G319" i="3"/>
  <c r="G315" i="3"/>
  <c r="G374" i="3"/>
  <c r="G360" i="3"/>
  <c r="G342" i="3"/>
  <c r="G328" i="3"/>
  <c r="G308" i="3"/>
  <c r="G304" i="3"/>
  <c r="G300" i="3"/>
  <c r="G296" i="3"/>
  <c r="G292" i="3"/>
  <c r="G288" i="3"/>
  <c r="G284" i="3"/>
  <c r="G370" i="3"/>
  <c r="G356" i="3"/>
  <c r="G338" i="3"/>
  <c r="G324" i="3"/>
  <c r="G366" i="3"/>
  <c r="G362" i="3"/>
  <c r="G348" i="3"/>
  <c r="G330" i="3"/>
  <c r="G316" i="3"/>
  <c r="G344" i="3"/>
  <c r="G340" i="3"/>
  <c r="G336" i="3"/>
  <c r="G332" i="3"/>
  <c r="G306" i="3"/>
  <c r="G301" i="3"/>
  <c r="G286" i="3"/>
  <c r="G285" i="3"/>
  <c r="G283" i="3"/>
  <c r="G279" i="3"/>
  <c r="G275" i="3"/>
  <c r="G271" i="3"/>
  <c r="G267" i="3"/>
  <c r="G263" i="3"/>
  <c r="G259" i="3"/>
  <c r="G255" i="3"/>
  <c r="G251" i="3"/>
  <c r="G372" i="3"/>
  <c r="G354" i="3"/>
  <c r="G352" i="3"/>
  <c r="G350" i="3"/>
  <c r="G346" i="3"/>
  <c r="G302" i="3"/>
  <c r="G287" i="3"/>
  <c r="G310" i="3"/>
  <c r="G307" i="3"/>
  <c r="G290" i="3"/>
  <c r="G289" i="3"/>
  <c r="G282" i="3"/>
  <c r="G278" i="3"/>
  <c r="G274" i="3"/>
  <c r="G270" i="3"/>
  <c r="G266" i="3"/>
  <c r="G262" i="3"/>
  <c r="G364" i="3"/>
  <c r="G303" i="3"/>
  <c r="G291" i="3"/>
  <c r="G295" i="3"/>
  <c r="G368" i="3"/>
  <c r="G320" i="3"/>
  <c r="G297" i="3"/>
  <c r="G276" i="3"/>
  <c r="G268" i="3"/>
  <c r="G245" i="3"/>
  <c r="G241" i="3"/>
  <c r="G237" i="3"/>
  <c r="G233" i="3"/>
  <c r="G229" i="3"/>
  <c r="G225" i="3"/>
  <c r="G253" i="3"/>
  <c r="G252" i="3"/>
  <c r="G311" i="3"/>
  <c r="G299" i="3"/>
  <c r="G277" i="3"/>
  <c r="G272" i="3"/>
  <c r="G256" i="3"/>
  <c r="G249" i="3"/>
  <c r="G240" i="3"/>
  <c r="G231" i="3"/>
  <c r="G226" i="3"/>
  <c r="G220" i="3"/>
  <c r="G212" i="3"/>
  <c r="G269" i="3"/>
  <c r="G264" i="3"/>
  <c r="G254" i="3"/>
  <c r="G236" i="3"/>
  <c r="G227" i="3"/>
  <c r="G221" i="3"/>
  <c r="G213" i="3"/>
  <c r="G205" i="3"/>
  <c r="G197" i="3"/>
  <c r="G189" i="3"/>
  <c r="G181" i="3"/>
  <c r="G173" i="3"/>
  <c r="G322" i="3"/>
  <c r="G298" i="3"/>
  <c r="G261" i="3"/>
  <c r="G232" i="3"/>
  <c r="G222" i="3"/>
  <c r="G214" i="3"/>
  <c r="G206" i="3"/>
  <c r="G198" i="3"/>
  <c r="G190" i="3"/>
  <c r="G182" i="3"/>
  <c r="G334" i="3"/>
  <c r="G314" i="3"/>
  <c r="G305" i="3"/>
  <c r="G281" i="3"/>
  <c r="G250" i="3"/>
  <c r="G247" i="3"/>
  <c r="G242" i="3"/>
  <c r="G224" i="3"/>
  <c r="G216" i="3"/>
  <c r="G208" i="3"/>
  <c r="G200" i="3"/>
  <c r="G192" i="3"/>
  <c r="G326" i="3"/>
  <c r="G273" i="3"/>
  <c r="G243" i="3"/>
  <c r="G238" i="3"/>
  <c r="G223" i="3"/>
  <c r="G217" i="3"/>
  <c r="G209" i="3"/>
  <c r="G201" i="3"/>
  <c r="G193" i="3"/>
  <c r="G185" i="3"/>
  <c r="G177" i="3"/>
  <c r="G318" i="3"/>
  <c r="G294" i="3"/>
  <c r="G196" i="3"/>
  <c r="G257" i="3"/>
  <c r="G248" i="3"/>
  <c r="G215" i="3"/>
  <c r="G202" i="3"/>
  <c r="G176" i="3"/>
  <c r="G165" i="3"/>
  <c r="G163" i="3"/>
  <c r="G161" i="3"/>
  <c r="G158" i="3"/>
  <c r="G144" i="3"/>
  <c r="G142" i="3"/>
  <c r="G125" i="3"/>
  <c r="G312" i="3"/>
  <c r="G234" i="3"/>
  <c r="G203" i="3"/>
  <c r="G187" i="3"/>
  <c r="G178" i="3"/>
  <c r="G164" i="3"/>
  <c r="G162" i="3"/>
  <c r="G160" i="3"/>
  <c r="G159" i="3"/>
  <c r="G157" i="3"/>
  <c r="G141" i="3"/>
  <c r="G244" i="3"/>
  <c r="G219" i="3"/>
  <c r="G204" i="3"/>
  <c r="G358" i="3"/>
  <c r="G280" i="3"/>
  <c r="G210" i="3"/>
  <c r="G194" i="3"/>
  <c r="G154" i="3"/>
  <c r="G152" i="3"/>
  <c r="G148" i="3"/>
  <c r="G131" i="3"/>
  <c r="G235" i="3"/>
  <c r="G191" i="3"/>
  <c r="G265" i="3"/>
  <c r="G199" i="3"/>
  <c r="G175" i="3"/>
  <c r="G155" i="3"/>
  <c r="G150" i="3"/>
  <c r="G146" i="3"/>
  <c r="G143" i="3"/>
  <c r="G132" i="3"/>
  <c r="G126" i="3"/>
  <c r="G123" i="3"/>
  <c r="G115" i="3"/>
  <c r="G113" i="3"/>
  <c r="G111" i="3"/>
  <c r="G109" i="3"/>
  <c r="G105" i="3"/>
  <c r="G101" i="3"/>
  <c r="G186" i="3"/>
  <c r="G171" i="3"/>
  <c r="G149" i="3"/>
  <c r="G129" i="3"/>
  <c r="G114" i="3"/>
  <c r="G112" i="3"/>
  <c r="G110" i="3"/>
  <c r="G104" i="3"/>
  <c r="G102" i="3"/>
  <c r="G100" i="3"/>
  <c r="G96" i="3"/>
  <c r="G94" i="3"/>
  <c r="G92" i="3"/>
  <c r="G90" i="3"/>
  <c r="G260" i="3"/>
  <c r="G239" i="3"/>
  <c r="G230" i="3"/>
  <c r="G211" i="3"/>
  <c r="G207" i="3"/>
  <c r="G258" i="3"/>
  <c r="G246" i="3"/>
  <c r="G228" i="3"/>
  <c r="G179" i="3"/>
  <c r="G151" i="3"/>
  <c r="G134" i="3"/>
  <c r="G183" i="3"/>
  <c r="G156" i="3"/>
  <c r="G145" i="3"/>
  <c r="G136" i="3"/>
  <c r="G116" i="3"/>
  <c r="G88" i="3"/>
  <c r="G84" i="3"/>
  <c r="G81" i="3"/>
  <c r="G58" i="3"/>
  <c r="G57" i="3"/>
  <c r="G55" i="3"/>
  <c r="G124" i="3"/>
  <c r="G122" i="3"/>
  <c r="G119" i="3"/>
  <c r="G98" i="3"/>
  <c r="G89" i="3"/>
  <c r="G83" i="3"/>
  <c r="G82" i="3"/>
  <c r="G80" i="3"/>
  <c r="G195" i="3"/>
  <c r="G188" i="3"/>
  <c r="G184" i="3"/>
  <c r="G172" i="3"/>
  <c r="G153" i="3"/>
  <c r="G127" i="3"/>
  <c r="G121" i="3"/>
  <c r="G107" i="3"/>
  <c r="G91" i="3"/>
  <c r="G86" i="3"/>
  <c r="G77" i="3"/>
  <c r="G75" i="3"/>
  <c r="G71" i="3"/>
  <c r="G69" i="3"/>
  <c r="G67" i="3"/>
  <c r="G65" i="3"/>
  <c r="G174" i="3"/>
  <c r="G140" i="3"/>
  <c r="G130" i="3"/>
  <c r="G117" i="3"/>
  <c r="G74" i="3"/>
  <c r="G61" i="3"/>
  <c r="G293" i="3"/>
  <c r="G218" i="3"/>
  <c r="G168" i="3"/>
  <c r="G118" i="3"/>
  <c r="G106" i="3"/>
  <c r="G79" i="3"/>
  <c r="G76" i="3"/>
  <c r="G68" i="3"/>
  <c r="G64" i="3"/>
  <c r="G180" i="3"/>
  <c r="G170" i="3"/>
  <c r="G147" i="3"/>
  <c r="G137" i="3"/>
  <c r="G128" i="3"/>
  <c r="G97" i="3"/>
  <c r="G87" i="3"/>
  <c r="G53" i="3"/>
  <c r="G41" i="3"/>
  <c r="G167" i="3"/>
  <c r="G135" i="3"/>
  <c r="G133" i="3"/>
  <c r="G93" i="3"/>
  <c r="G70" i="3"/>
  <c r="G60" i="3"/>
  <c r="G51" i="3"/>
  <c r="G50" i="3"/>
  <c r="G46" i="3"/>
  <c r="G44" i="3"/>
  <c r="G42" i="3"/>
  <c r="G40" i="3"/>
  <c r="G36" i="3"/>
  <c r="G139" i="3"/>
  <c r="G108" i="3"/>
  <c r="G103" i="3"/>
  <c r="G78" i="3"/>
  <c r="G73" i="3"/>
  <c r="G66" i="3"/>
  <c r="G63" i="3"/>
  <c r="G120" i="3"/>
  <c r="G99" i="3"/>
  <c r="G85" i="3"/>
  <c r="G72" i="3"/>
  <c r="G138" i="3"/>
  <c r="G54" i="3"/>
  <c r="G48" i="3"/>
  <c r="G59" i="3"/>
  <c r="G52" i="3"/>
  <c r="G47" i="3"/>
  <c r="G43" i="3"/>
  <c r="G39" i="3"/>
  <c r="G35" i="3"/>
  <c r="G169" i="3"/>
  <c r="G95" i="3"/>
  <c r="G62" i="3"/>
  <c r="G34" i="3"/>
  <c r="G56" i="3"/>
  <c r="G38" i="3"/>
  <c r="G166" i="3"/>
  <c r="G49" i="3"/>
  <c r="G45" i="3"/>
  <c r="G37" i="3"/>
  <c r="G33" i="3"/>
  <c r="M375" i="2"/>
  <c r="M371" i="2"/>
  <c r="M367" i="2"/>
  <c r="M363" i="2"/>
  <c r="M359" i="2"/>
  <c r="M355" i="2"/>
  <c r="M351" i="2"/>
  <c r="M347" i="2"/>
  <c r="M343" i="2"/>
  <c r="M339" i="2"/>
  <c r="M335" i="2"/>
  <c r="M331" i="2"/>
  <c r="M327" i="2"/>
  <c r="M323" i="2"/>
  <c r="M319" i="2"/>
  <c r="M315" i="2"/>
  <c r="M311" i="2"/>
  <c r="M374" i="2"/>
  <c r="M370" i="2"/>
  <c r="M366" i="2"/>
  <c r="M362" i="2"/>
  <c r="M358" i="2"/>
  <c r="M354" i="2"/>
  <c r="M350" i="2"/>
  <c r="M346" i="2"/>
  <c r="M342" i="2"/>
  <c r="M338" i="2"/>
  <c r="M334" i="2"/>
  <c r="M330" i="2"/>
  <c r="M326" i="2"/>
  <c r="M322" i="2"/>
  <c r="M318" i="2"/>
  <c r="M314" i="2"/>
  <c r="M310" i="2"/>
  <c r="M373" i="2"/>
  <c r="M369" i="2"/>
  <c r="M365" i="2"/>
  <c r="M361" i="2"/>
  <c r="M357" i="2"/>
  <c r="M353" i="2"/>
  <c r="M349" i="2"/>
  <c r="M345" i="2"/>
  <c r="M341" i="2"/>
  <c r="M337" i="2"/>
  <c r="M333" i="2"/>
  <c r="M329" i="2"/>
  <c r="M325" i="2"/>
  <c r="M321" i="2"/>
  <c r="M317" i="2"/>
  <c r="M313" i="2"/>
  <c r="M309" i="2"/>
  <c r="M368" i="2"/>
  <c r="M352" i="2"/>
  <c r="M336" i="2"/>
  <c r="M320" i="2"/>
  <c r="M305" i="2"/>
  <c r="M301" i="2"/>
  <c r="M297" i="2"/>
  <c r="M293" i="2"/>
  <c r="M289" i="2"/>
  <c r="M285" i="2"/>
  <c r="M281" i="2"/>
  <c r="M277" i="2"/>
  <c r="M273" i="2"/>
  <c r="M269" i="2"/>
  <c r="M265" i="2"/>
  <c r="M261" i="2"/>
  <c r="M257" i="2"/>
  <c r="M364" i="2"/>
  <c r="M348" i="2"/>
  <c r="M332" i="2"/>
  <c r="M316" i="2"/>
  <c r="M304" i="2"/>
  <c r="M360" i="2"/>
  <c r="M344" i="2"/>
  <c r="M328" i="2"/>
  <c r="M312" i="2"/>
  <c r="M307" i="2"/>
  <c r="M303" i="2"/>
  <c r="M299" i="2"/>
  <c r="M295" i="2"/>
  <c r="M291" i="2"/>
  <c r="M287" i="2"/>
  <c r="M283" i="2"/>
  <c r="M279" i="2"/>
  <c r="M275" i="2"/>
  <c r="M271" i="2"/>
  <c r="M267" i="2"/>
  <c r="M263" i="2"/>
  <c r="M259" i="2"/>
  <c r="M372" i="2"/>
  <c r="M308" i="2"/>
  <c r="M298" i="2"/>
  <c r="M290" i="2"/>
  <c r="M282" i="2"/>
  <c r="M274" i="2"/>
  <c r="M266" i="2"/>
  <c r="M258" i="2"/>
  <c r="M254" i="2"/>
  <c r="M250" i="2"/>
  <c r="M246" i="2"/>
  <c r="M242" i="2"/>
  <c r="M238" i="2"/>
  <c r="M234" i="2"/>
  <c r="M230" i="2"/>
  <c r="M226" i="2"/>
  <c r="M220" i="2"/>
  <c r="M221" i="2"/>
  <c r="M356" i="2"/>
  <c r="M296" i="2"/>
  <c r="M288" i="2"/>
  <c r="M280" i="2"/>
  <c r="M272" i="2"/>
  <c r="M264" i="2"/>
  <c r="M253" i="2"/>
  <c r="M249" i="2"/>
  <c r="M245" i="2"/>
  <c r="M241" i="2"/>
  <c r="M237" i="2"/>
  <c r="M233" i="2"/>
  <c r="M229" i="2"/>
  <c r="M225" i="2"/>
  <c r="M222" i="2"/>
  <c r="M223" i="2"/>
  <c r="M306" i="2"/>
  <c r="M292" i="2"/>
  <c r="M262" i="2"/>
  <c r="M255" i="2"/>
  <c r="M240" i="2"/>
  <c r="M209" i="2"/>
  <c r="M201" i="2"/>
  <c r="M193" i="2"/>
  <c r="M185" i="2"/>
  <c r="M177" i="2"/>
  <c r="M300" i="2"/>
  <c r="M270" i="2"/>
  <c r="M244" i="2"/>
  <c r="M227" i="2"/>
  <c r="M210" i="2"/>
  <c r="M202" i="2"/>
  <c r="M194" i="2"/>
  <c r="M186" i="2"/>
  <c r="M178" i="2"/>
  <c r="M324" i="2"/>
  <c r="M278" i="2"/>
  <c r="M248" i="2"/>
  <c r="M231" i="2"/>
  <c r="M219" i="2"/>
  <c r="M217" i="2"/>
  <c r="M211" i="2"/>
  <c r="M203" i="2"/>
  <c r="M195" i="2"/>
  <c r="M187" i="2"/>
  <c r="M179" i="2"/>
  <c r="M286" i="2"/>
  <c r="M252" i="2"/>
  <c r="M235" i="2"/>
  <c r="M212" i="2"/>
  <c r="M204" i="2"/>
  <c r="M196" i="2"/>
  <c r="M188" i="2"/>
  <c r="M180" i="2"/>
  <c r="M302" i="2"/>
  <c r="M268" i="2"/>
  <c r="M243" i="2"/>
  <c r="M228" i="2"/>
  <c r="M218" i="2"/>
  <c r="M214" i="2"/>
  <c r="M206" i="2"/>
  <c r="M198" i="2"/>
  <c r="M190" i="2"/>
  <c r="M182" i="2"/>
  <c r="M174" i="2"/>
  <c r="M340" i="2"/>
  <c r="M276" i="2"/>
  <c r="M247" i="2"/>
  <c r="M232" i="2"/>
  <c r="M215" i="2"/>
  <c r="M207" i="2"/>
  <c r="M199" i="2"/>
  <c r="M191" i="2"/>
  <c r="M294" i="2"/>
  <c r="M260" i="2"/>
  <c r="M224" i="2"/>
  <c r="M197" i="2"/>
  <c r="M189" i="2"/>
  <c r="M170" i="2"/>
  <c r="M168" i="2"/>
  <c r="M151" i="2"/>
  <c r="M149" i="2"/>
  <c r="M147" i="2"/>
  <c r="M130" i="2"/>
  <c r="M128" i="2"/>
  <c r="M216" i="2"/>
  <c r="M169" i="2"/>
  <c r="M167" i="2"/>
  <c r="M150" i="2"/>
  <c r="M146" i="2"/>
  <c r="M129" i="2"/>
  <c r="M127" i="2"/>
  <c r="M123" i="2"/>
  <c r="M256" i="2"/>
  <c r="M239" i="2"/>
  <c r="M205" i="2"/>
  <c r="M183" i="2"/>
  <c r="M176" i="2"/>
  <c r="M166" i="2"/>
  <c r="M145" i="2"/>
  <c r="M143" i="2"/>
  <c r="M126" i="2"/>
  <c r="M124" i="2"/>
  <c r="M122" i="2"/>
  <c r="M192" i="2"/>
  <c r="M165" i="2"/>
  <c r="M163" i="2"/>
  <c r="M161" i="2"/>
  <c r="M158" i="2"/>
  <c r="M144" i="2"/>
  <c r="M142" i="2"/>
  <c r="M125" i="2"/>
  <c r="M121" i="2"/>
  <c r="M118" i="2"/>
  <c r="M213" i="2"/>
  <c r="M164" i="2"/>
  <c r="M162" i="2"/>
  <c r="M160" i="2"/>
  <c r="M159" i="2"/>
  <c r="M157" i="2"/>
  <c r="M141" i="2"/>
  <c r="M120" i="2"/>
  <c r="M119" i="2"/>
  <c r="M117" i="2"/>
  <c r="M107" i="2"/>
  <c r="M284" i="2"/>
  <c r="M236" i="2"/>
  <c r="M200" i="2"/>
  <c r="M184" i="2"/>
  <c r="M181" i="2"/>
  <c r="M173" i="2"/>
  <c r="M156" i="2"/>
  <c r="M140" i="2"/>
  <c r="M138" i="2"/>
  <c r="M136" i="2"/>
  <c r="M133" i="2"/>
  <c r="M251" i="2"/>
  <c r="M208" i="2"/>
  <c r="M148" i="2"/>
  <c r="M111" i="2"/>
  <c r="M104" i="2"/>
  <c r="M102" i="2"/>
  <c r="M100" i="2"/>
  <c r="M96" i="2"/>
  <c r="M94" i="2"/>
  <c r="M92" i="2"/>
  <c r="M90" i="2"/>
  <c r="M73" i="2"/>
  <c r="M63" i="2"/>
  <c r="M61" i="2"/>
  <c r="M139" i="2"/>
  <c r="M110" i="2"/>
  <c r="M103" i="2"/>
  <c r="M99" i="2"/>
  <c r="M97" i="2"/>
  <c r="M95" i="2"/>
  <c r="M93" i="2"/>
  <c r="M89" i="2"/>
  <c r="M62" i="2"/>
  <c r="M60" i="2"/>
  <c r="M59" i="2"/>
  <c r="M56" i="2"/>
  <c r="M171" i="2"/>
  <c r="M137" i="2"/>
  <c r="M135" i="2"/>
  <c r="M113" i="2"/>
  <c r="M98" i="2"/>
  <c r="M88" i="2"/>
  <c r="M86" i="2"/>
  <c r="M84" i="2"/>
  <c r="M81" i="2"/>
  <c r="M58" i="2"/>
  <c r="M57" i="2"/>
  <c r="M55" i="2"/>
  <c r="M172" i="2"/>
  <c r="M116" i="2"/>
  <c r="M114" i="2"/>
  <c r="M78" i="2"/>
  <c r="M76" i="2"/>
  <c r="M66" i="2"/>
  <c r="M52" i="2"/>
  <c r="M50" i="2"/>
  <c r="M46" i="2"/>
  <c r="M44" i="2"/>
  <c r="M42" i="2"/>
  <c r="M175" i="2"/>
  <c r="M153" i="2"/>
  <c r="M109" i="2"/>
  <c r="M105" i="2"/>
  <c r="M77" i="2"/>
  <c r="M75" i="2"/>
  <c r="M71" i="2"/>
  <c r="M69" i="2"/>
  <c r="M67" i="2"/>
  <c r="M65" i="2"/>
  <c r="M49" i="2"/>
  <c r="M47" i="2"/>
  <c r="M45" i="2"/>
  <c r="M43" i="2"/>
  <c r="M112" i="2"/>
  <c r="M106" i="2"/>
  <c r="M91" i="2"/>
  <c r="M54" i="2"/>
  <c r="M134" i="2"/>
  <c r="M101" i="2"/>
  <c r="M68" i="2"/>
  <c r="M64" i="2"/>
  <c r="M48" i="2"/>
  <c r="M53" i="2"/>
  <c r="M152" i="2"/>
  <c r="M154" i="2"/>
  <c r="M87" i="2"/>
  <c r="M82" i="2"/>
  <c r="M155" i="2"/>
  <c r="M131" i="2"/>
  <c r="M80" i="2"/>
  <c r="M40" i="2"/>
  <c r="M38" i="2"/>
  <c r="M33" i="2"/>
  <c r="M108" i="2"/>
  <c r="M83" i="2"/>
  <c r="M70" i="2"/>
  <c r="M132" i="2"/>
  <c r="M36" i="2"/>
  <c r="M85" i="2"/>
  <c r="M74" i="2"/>
  <c r="M41" i="2"/>
  <c r="M115" i="2"/>
  <c r="M79" i="2"/>
  <c r="M72" i="2"/>
  <c r="M51" i="2"/>
  <c r="M39" i="2"/>
  <c r="M37" i="2"/>
  <c r="M35" i="2"/>
  <c r="M34" i="2"/>
  <c r="L375" i="2"/>
  <c r="L371" i="2"/>
  <c r="L367" i="2"/>
  <c r="L363" i="2"/>
  <c r="L359" i="2"/>
  <c r="L355" i="2"/>
  <c r="L351" i="2"/>
  <c r="L347" i="2"/>
  <c r="L343" i="2"/>
  <c r="L339" i="2"/>
  <c r="L335" i="2"/>
  <c r="L331" i="2"/>
  <c r="L327" i="2"/>
  <c r="L323" i="2"/>
  <c r="L319" i="2"/>
  <c r="L315" i="2"/>
  <c r="L311" i="2"/>
  <c r="L374" i="2"/>
  <c r="L370" i="2"/>
  <c r="L366" i="2"/>
  <c r="L362" i="2"/>
  <c r="L358" i="2"/>
  <c r="L354" i="2"/>
  <c r="L350" i="2"/>
  <c r="L346" i="2"/>
  <c r="L342" i="2"/>
  <c r="L338" i="2"/>
  <c r="L334" i="2"/>
  <c r="L330" i="2"/>
  <c r="L326" i="2"/>
  <c r="L322" i="2"/>
  <c r="L318" i="2"/>
  <c r="L314" i="2"/>
  <c r="L310" i="2"/>
  <c r="L373" i="2"/>
  <c r="L369" i="2"/>
  <c r="L365" i="2"/>
  <c r="L361" i="2"/>
  <c r="L357" i="2"/>
  <c r="L353" i="2"/>
  <c r="L349" i="2"/>
  <c r="L345" i="2"/>
  <c r="L341" i="2"/>
  <c r="L337" i="2"/>
  <c r="L333" i="2"/>
  <c r="L329" i="2"/>
  <c r="L325" i="2"/>
  <c r="L321" i="2"/>
  <c r="L317" i="2"/>
  <c r="L313" i="2"/>
  <c r="L309" i="2"/>
  <c r="L368" i="2"/>
  <c r="L352" i="2"/>
  <c r="L336" i="2"/>
  <c r="L320" i="2"/>
  <c r="L305" i="2"/>
  <c r="L301" i="2"/>
  <c r="L297" i="2"/>
  <c r="L293" i="2"/>
  <c r="L289" i="2"/>
  <c r="L285" i="2"/>
  <c r="L281" i="2"/>
  <c r="L277" i="2"/>
  <c r="L273" i="2"/>
  <c r="L269" i="2"/>
  <c r="L265" i="2"/>
  <c r="L261" i="2"/>
  <c r="L257" i="2"/>
  <c r="L364" i="2"/>
  <c r="L348" i="2"/>
  <c r="L332" i="2"/>
  <c r="L316" i="2"/>
  <c r="L304" i="2"/>
  <c r="L300" i="2"/>
  <c r="L296" i="2"/>
  <c r="L292" i="2"/>
  <c r="L288" i="2"/>
  <c r="L284" i="2"/>
  <c r="L280" i="2"/>
  <c r="L276" i="2"/>
  <c r="L272" i="2"/>
  <c r="L268" i="2"/>
  <c r="L264" i="2"/>
  <c r="L260" i="2"/>
  <c r="L360" i="2"/>
  <c r="L344" i="2"/>
  <c r="L328" i="2"/>
  <c r="L312" i="2"/>
  <c r="L303" i="2"/>
  <c r="L219" i="2"/>
  <c r="L372" i="2"/>
  <c r="L308" i="2"/>
  <c r="L298" i="2"/>
  <c r="L290" i="2"/>
  <c r="L282" i="2"/>
  <c r="L274" i="2"/>
  <c r="L266" i="2"/>
  <c r="L258" i="2"/>
  <c r="L254" i="2"/>
  <c r="L250" i="2"/>
  <c r="L246" i="2"/>
  <c r="L242" i="2"/>
  <c r="L238" i="2"/>
  <c r="L234" i="2"/>
  <c r="L230" i="2"/>
  <c r="L226" i="2"/>
  <c r="L220" i="2"/>
  <c r="L307" i="2"/>
  <c r="L221" i="2"/>
  <c r="L356" i="2"/>
  <c r="L299" i="2"/>
  <c r="L291" i="2"/>
  <c r="L283" i="2"/>
  <c r="L275" i="2"/>
  <c r="L267" i="2"/>
  <c r="L259" i="2"/>
  <c r="L253" i="2"/>
  <c r="L249" i="2"/>
  <c r="L245" i="2"/>
  <c r="L241" i="2"/>
  <c r="L237" i="2"/>
  <c r="L233" i="2"/>
  <c r="L229" i="2"/>
  <c r="L225" i="2"/>
  <c r="L222" i="2"/>
  <c r="L340" i="2"/>
  <c r="L302" i="2"/>
  <c r="L294" i="2"/>
  <c r="L286" i="2"/>
  <c r="L278" i="2"/>
  <c r="L270" i="2"/>
  <c r="L262" i="2"/>
  <c r="L256" i="2"/>
  <c r="L252" i="2"/>
  <c r="L248" i="2"/>
  <c r="L244" i="2"/>
  <c r="L240" i="2"/>
  <c r="L236" i="2"/>
  <c r="L232" i="2"/>
  <c r="L228" i="2"/>
  <c r="L224" i="2"/>
  <c r="L306" i="2"/>
  <c r="L271" i="2"/>
  <c r="L251" i="2"/>
  <c r="L216" i="2"/>
  <c r="L208" i="2"/>
  <c r="L200" i="2"/>
  <c r="L192" i="2"/>
  <c r="L184" i="2"/>
  <c r="L176" i="2"/>
  <c r="L279" i="2"/>
  <c r="L255" i="2"/>
  <c r="L209" i="2"/>
  <c r="L201" i="2"/>
  <c r="L193" i="2"/>
  <c r="L185" i="2"/>
  <c r="L177" i="2"/>
  <c r="L287" i="2"/>
  <c r="L227" i="2"/>
  <c r="L223" i="2"/>
  <c r="L210" i="2"/>
  <c r="L202" i="2"/>
  <c r="L194" i="2"/>
  <c r="L186" i="2"/>
  <c r="L178" i="2"/>
  <c r="L324" i="2"/>
  <c r="L295" i="2"/>
  <c r="L231" i="2"/>
  <c r="L217" i="2"/>
  <c r="L211" i="2"/>
  <c r="L203" i="2"/>
  <c r="L195" i="2"/>
  <c r="L187" i="2"/>
  <c r="L179" i="2"/>
  <c r="L239" i="2"/>
  <c r="L213" i="2"/>
  <c r="L205" i="2"/>
  <c r="L197" i="2"/>
  <c r="L189" i="2"/>
  <c r="L181" i="2"/>
  <c r="L243" i="2"/>
  <c r="L218" i="2"/>
  <c r="L214" i="2"/>
  <c r="L206" i="2"/>
  <c r="L198" i="2"/>
  <c r="L212" i="2"/>
  <c r="L182" i="2"/>
  <c r="L175" i="2"/>
  <c r="L171" i="2"/>
  <c r="L154" i="2"/>
  <c r="L152" i="2"/>
  <c r="L148" i="2"/>
  <c r="L131" i="2"/>
  <c r="L114" i="2"/>
  <c r="L112" i="2"/>
  <c r="L110" i="2"/>
  <c r="L199" i="2"/>
  <c r="L170" i="2"/>
  <c r="L168" i="2"/>
  <c r="L151" i="2"/>
  <c r="L149" i="2"/>
  <c r="L147" i="2"/>
  <c r="L130" i="2"/>
  <c r="L128" i="2"/>
  <c r="L169" i="2"/>
  <c r="L167" i="2"/>
  <c r="L150" i="2"/>
  <c r="L146" i="2"/>
  <c r="L129" i="2"/>
  <c r="L127" i="2"/>
  <c r="L123" i="2"/>
  <c r="L247" i="2"/>
  <c r="L207" i="2"/>
  <c r="L190" i="2"/>
  <c r="L183" i="2"/>
  <c r="L180" i="2"/>
  <c r="L166" i="2"/>
  <c r="L145" i="2"/>
  <c r="L143" i="2"/>
  <c r="L126" i="2"/>
  <c r="L124" i="2"/>
  <c r="L122" i="2"/>
  <c r="L196" i="2"/>
  <c r="L165" i="2"/>
  <c r="L163" i="2"/>
  <c r="L161" i="2"/>
  <c r="L158" i="2"/>
  <c r="L144" i="2"/>
  <c r="L142" i="2"/>
  <c r="L125" i="2"/>
  <c r="L121" i="2"/>
  <c r="L118" i="2"/>
  <c r="L215" i="2"/>
  <c r="L174" i="2"/>
  <c r="L164" i="2"/>
  <c r="L162" i="2"/>
  <c r="L160" i="2"/>
  <c r="L159" i="2"/>
  <c r="L157" i="2"/>
  <c r="L141" i="2"/>
  <c r="L263" i="2"/>
  <c r="L191" i="2"/>
  <c r="L134" i="2"/>
  <c r="L132" i="2"/>
  <c r="L106" i="2"/>
  <c r="L101" i="2"/>
  <c r="L91" i="2"/>
  <c r="L74" i="2"/>
  <c r="L72" i="2"/>
  <c r="L70" i="2"/>
  <c r="L68" i="2"/>
  <c r="L64" i="2"/>
  <c r="L48" i="2"/>
  <c r="L173" i="2"/>
  <c r="L111" i="2"/>
  <c r="L107" i="2"/>
  <c r="L104" i="2"/>
  <c r="L102" i="2"/>
  <c r="L100" i="2"/>
  <c r="L96" i="2"/>
  <c r="L94" i="2"/>
  <c r="L92" i="2"/>
  <c r="L90" i="2"/>
  <c r="L73" i="2"/>
  <c r="L63" i="2"/>
  <c r="L61" i="2"/>
  <c r="L139" i="2"/>
  <c r="L103" i="2"/>
  <c r="L99" i="2"/>
  <c r="L97" i="2"/>
  <c r="L95" i="2"/>
  <c r="L93" i="2"/>
  <c r="L89" i="2"/>
  <c r="L62" i="2"/>
  <c r="L60" i="2"/>
  <c r="L59" i="2"/>
  <c r="L56" i="2"/>
  <c r="L235" i="2"/>
  <c r="L155" i="2"/>
  <c r="L138" i="2"/>
  <c r="L120" i="2"/>
  <c r="L115" i="2"/>
  <c r="L79" i="2"/>
  <c r="L53" i="2"/>
  <c r="L51" i="2"/>
  <c r="L204" i="2"/>
  <c r="L188" i="2"/>
  <c r="L172" i="2"/>
  <c r="L136" i="2"/>
  <c r="L116" i="2"/>
  <c r="L78" i="2"/>
  <c r="L76" i="2"/>
  <c r="L66" i="2"/>
  <c r="L52" i="2"/>
  <c r="L50" i="2"/>
  <c r="L46" i="2"/>
  <c r="L44" i="2"/>
  <c r="L42" i="2"/>
  <c r="L86" i="2"/>
  <c r="L85" i="2"/>
  <c r="L81" i="2"/>
  <c r="L54" i="2"/>
  <c r="L41" i="2"/>
  <c r="L35" i="2"/>
  <c r="L34" i="2"/>
  <c r="L69" i="2"/>
  <c r="L55" i="2"/>
  <c r="L47" i="2"/>
  <c r="L80" i="2"/>
  <c r="L75" i="2"/>
  <c r="L67" i="2"/>
  <c r="L40" i="2"/>
  <c r="L38" i="2"/>
  <c r="L33" i="2"/>
  <c r="L140" i="2"/>
  <c r="L137" i="2"/>
  <c r="L133" i="2"/>
  <c r="L119" i="2"/>
  <c r="L109" i="2"/>
  <c r="L45" i="2"/>
  <c r="L39" i="2"/>
  <c r="L156" i="2"/>
  <c r="L105" i="2"/>
  <c r="L88" i="2"/>
  <c r="L87" i="2"/>
  <c r="L82" i="2"/>
  <c r="L77" i="2"/>
  <c r="L71" i="2"/>
  <c r="L65" i="2"/>
  <c r="L43" i="2"/>
  <c r="L117" i="2"/>
  <c r="L153" i="2"/>
  <c r="L113" i="2"/>
  <c r="L108" i="2"/>
  <c r="L83" i="2"/>
  <c r="L37" i="2"/>
  <c r="L58" i="2"/>
  <c r="L49" i="2"/>
  <c r="L98" i="2"/>
  <c r="L84" i="2"/>
  <c r="L57" i="2"/>
  <c r="L36" i="2"/>
  <c r="L135" i="2"/>
  <c r="H373" i="2"/>
  <c r="H369" i="2"/>
  <c r="H365" i="2"/>
  <c r="H361" i="2"/>
  <c r="H357" i="2"/>
  <c r="H353" i="2"/>
  <c r="H349" i="2"/>
  <c r="H345" i="2"/>
  <c r="H341" i="2"/>
  <c r="H337" i="2"/>
  <c r="H333" i="2"/>
  <c r="H329" i="2"/>
  <c r="H325" i="2"/>
  <c r="H321" i="2"/>
  <c r="H317" i="2"/>
  <c r="H313" i="2"/>
  <c r="H309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75" i="2"/>
  <c r="H371" i="2"/>
  <c r="H367" i="2"/>
  <c r="H363" i="2"/>
  <c r="H359" i="2"/>
  <c r="H355" i="2"/>
  <c r="H351" i="2"/>
  <c r="H347" i="2"/>
  <c r="H343" i="2"/>
  <c r="H339" i="2"/>
  <c r="H335" i="2"/>
  <c r="H331" i="2"/>
  <c r="H327" i="2"/>
  <c r="H323" i="2"/>
  <c r="H319" i="2"/>
  <c r="H315" i="2"/>
  <c r="H311" i="2"/>
  <c r="H362" i="2"/>
  <c r="H346" i="2"/>
  <c r="H330" i="2"/>
  <c r="H314" i="2"/>
  <c r="H308" i="2"/>
  <c r="H307" i="2"/>
  <c r="H303" i="2"/>
  <c r="H299" i="2"/>
  <c r="H295" i="2"/>
  <c r="H291" i="2"/>
  <c r="H287" i="2"/>
  <c r="H283" i="2"/>
  <c r="H279" i="2"/>
  <c r="H275" i="2"/>
  <c r="H271" i="2"/>
  <c r="H267" i="2"/>
  <c r="H263" i="2"/>
  <c r="H259" i="2"/>
  <c r="H374" i="2"/>
  <c r="H358" i="2"/>
  <c r="H342" i="2"/>
  <c r="H326" i="2"/>
  <c r="H310" i="2"/>
  <c r="H306" i="2"/>
  <c r="H302" i="2"/>
  <c r="H298" i="2"/>
  <c r="H294" i="2"/>
  <c r="H290" i="2"/>
  <c r="H286" i="2"/>
  <c r="H282" i="2"/>
  <c r="H278" i="2"/>
  <c r="H274" i="2"/>
  <c r="H270" i="2"/>
  <c r="H266" i="2"/>
  <c r="H262" i="2"/>
  <c r="H258" i="2"/>
  <c r="H370" i="2"/>
  <c r="H354" i="2"/>
  <c r="H338" i="2"/>
  <c r="H322" i="2"/>
  <c r="H223" i="2"/>
  <c r="H334" i="2"/>
  <c r="H300" i="2"/>
  <c r="H292" i="2"/>
  <c r="H284" i="2"/>
  <c r="H276" i="2"/>
  <c r="H268" i="2"/>
  <c r="H260" i="2"/>
  <c r="H256" i="2"/>
  <c r="H252" i="2"/>
  <c r="H248" i="2"/>
  <c r="H244" i="2"/>
  <c r="H240" i="2"/>
  <c r="H236" i="2"/>
  <c r="H232" i="2"/>
  <c r="H228" i="2"/>
  <c r="H224" i="2"/>
  <c r="H305" i="2"/>
  <c r="H217" i="2"/>
  <c r="H318" i="2"/>
  <c r="H301" i="2"/>
  <c r="H293" i="2"/>
  <c r="H285" i="2"/>
  <c r="H277" i="2"/>
  <c r="H269" i="2"/>
  <c r="H261" i="2"/>
  <c r="H255" i="2"/>
  <c r="H251" i="2"/>
  <c r="H247" i="2"/>
  <c r="H243" i="2"/>
  <c r="H239" i="2"/>
  <c r="H235" i="2"/>
  <c r="H231" i="2"/>
  <c r="H227" i="2"/>
  <c r="H366" i="2"/>
  <c r="H296" i="2"/>
  <c r="H288" i="2"/>
  <c r="H280" i="2"/>
  <c r="H272" i="2"/>
  <c r="H264" i="2"/>
  <c r="H254" i="2"/>
  <c r="H250" i="2"/>
  <c r="H246" i="2"/>
  <c r="H242" i="2"/>
  <c r="H238" i="2"/>
  <c r="H234" i="2"/>
  <c r="H230" i="2"/>
  <c r="H226" i="2"/>
  <c r="H220" i="2"/>
  <c r="H297" i="2"/>
  <c r="H245" i="2"/>
  <c r="H212" i="2"/>
  <c r="H204" i="2"/>
  <c r="H196" i="2"/>
  <c r="H188" i="2"/>
  <c r="H180" i="2"/>
  <c r="H249" i="2"/>
  <c r="H218" i="2"/>
  <c r="H213" i="2"/>
  <c r="H205" i="2"/>
  <c r="H197" i="2"/>
  <c r="H189" i="2"/>
  <c r="H181" i="2"/>
  <c r="H253" i="2"/>
  <c r="H222" i="2"/>
  <c r="H214" i="2"/>
  <c r="H206" i="2"/>
  <c r="H198" i="2"/>
  <c r="H190" i="2"/>
  <c r="H182" i="2"/>
  <c r="H174" i="2"/>
  <c r="H257" i="2"/>
  <c r="H225" i="2"/>
  <c r="H215" i="2"/>
  <c r="H207" i="2"/>
  <c r="H199" i="2"/>
  <c r="H191" i="2"/>
  <c r="H183" i="2"/>
  <c r="H175" i="2"/>
  <c r="H350" i="2"/>
  <c r="H273" i="2"/>
  <c r="H233" i="2"/>
  <c r="H209" i="2"/>
  <c r="H201" i="2"/>
  <c r="H193" i="2"/>
  <c r="H185" i="2"/>
  <c r="H177" i="2"/>
  <c r="H281" i="2"/>
  <c r="H237" i="2"/>
  <c r="H210" i="2"/>
  <c r="H202" i="2"/>
  <c r="H194" i="2"/>
  <c r="H219" i="2"/>
  <c r="H208" i="2"/>
  <c r="H178" i="2"/>
  <c r="H165" i="2"/>
  <c r="H163" i="2"/>
  <c r="H161" i="2"/>
  <c r="H158" i="2"/>
  <c r="H144" i="2"/>
  <c r="H142" i="2"/>
  <c r="H125" i="2"/>
  <c r="H121" i="2"/>
  <c r="H118" i="2"/>
  <c r="H241" i="2"/>
  <c r="H195" i="2"/>
  <c r="H164" i="2"/>
  <c r="H162" i="2"/>
  <c r="H160" i="2"/>
  <c r="H159" i="2"/>
  <c r="H157" i="2"/>
  <c r="H141" i="2"/>
  <c r="H120" i="2"/>
  <c r="H119" i="2"/>
  <c r="H117" i="2"/>
  <c r="H107" i="2"/>
  <c r="H216" i="2"/>
  <c r="H173" i="2"/>
  <c r="H156" i="2"/>
  <c r="H140" i="2"/>
  <c r="H138" i="2"/>
  <c r="H136" i="2"/>
  <c r="H133" i="2"/>
  <c r="H116" i="2"/>
  <c r="H108" i="2"/>
  <c r="H106" i="2"/>
  <c r="H289" i="2"/>
  <c r="H203" i="2"/>
  <c r="H186" i="2"/>
  <c r="H179" i="2"/>
  <c r="H176" i="2"/>
  <c r="H172" i="2"/>
  <c r="H155" i="2"/>
  <c r="H153" i="2"/>
  <c r="H139" i="2"/>
  <c r="H137" i="2"/>
  <c r="H135" i="2"/>
  <c r="H134" i="2"/>
  <c r="H132" i="2"/>
  <c r="H115" i="2"/>
  <c r="H113" i="2"/>
  <c r="H111" i="2"/>
  <c r="H109" i="2"/>
  <c r="H105" i="2"/>
  <c r="H304" i="2"/>
  <c r="H229" i="2"/>
  <c r="H192" i="2"/>
  <c r="H171" i="2"/>
  <c r="H154" i="2"/>
  <c r="H152" i="2"/>
  <c r="H148" i="2"/>
  <c r="H131" i="2"/>
  <c r="H114" i="2"/>
  <c r="H112" i="2"/>
  <c r="H110" i="2"/>
  <c r="H221" i="2"/>
  <c r="H211" i="2"/>
  <c r="H170" i="2"/>
  <c r="H168" i="2"/>
  <c r="H151" i="2"/>
  <c r="H149" i="2"/>
  <c r="H147" i="2"/>
  <c r="H130" i="2"/>
  <c r="H128" i="2"/>
  <c r="H200" i="2"/>
  <c r="H124" i="2"/>
  <c r="H87" i="2"/>
  <c r="H85" i="2"/>
  <c r="H83" i="2"/>
  <c r="H82" i="2"/>
  <c r="H80" i="2"/>
  <c r="H54" i="2"/>
  <c r="H184" i="2"/>
  <c r="H150" i="2"/>
  <c r="H143" i="2"/>
  <c r="H79" i="2"/>
  <c r="H53" i="2"/>
  <c r="H51" i="2"/>
  <c r="H41" i="2"/>
  <c r="H265" i="2"/>
  <c r="H146" i="2"/>
  <c r="H78" i="2"/>
  <c r="H76" i="2"/>
  <c r="H66" i="2"/>
  <c r="H166" i="2"/>
  <c r="H104" i="2"/>
  <c r="H102" i="2"/>
  <c r="H100" i="2"/>
  <c r="H96" i="2"/>
  <c r="H94" i="2"/>
  <c r="H92" i="2"/>
  <c r="H90" i="2"/>
  <c r="H73" i="2"/>
  <c r="H63" i="2"/>
  <c r="H61" i="2"/>
  <c r="H169" i="2"/>
  <c r="H126" i="2"/>
  <c r="H103" i="2"/>
  <c r="H99" i="2"/>
  <c r="H97" i="2"/>
  <c r="H95" i="2"/>
  <c r="H93" i="2"/>
  <c r="H89" i="2"/>
  <c r="H62" i="2"/>
  <c r="H60" i="2"/>
  <c r="H59" i="2"/>
  <c r="H56" i="2"/>
  <c r="H187" i="2"/>
  <c r="H123" i="2"/>
  <c r="H75" i="2"/>
  <c r="H67" i="2"/>
  <c r="H43" i="2"/>
  <c r="H74" i="2"/>
  <c r="H58" i="2"/>
  <c r="H49" i="2"/>
  <c r="H36" i="2"/>
  <c r="H145" i="2"/>
  <c r="H72" i="2"/>
  <c r="H50" i="2"/>
  <c r="H129" i="2"/>
  <c r="H122" i="2"/>
  <c r="H91" i="2"/>
  <c r="H86" i="2"/>
  <c r="H81" i="2"/>
  <c r="H69" i="2"/>
  <c r="H46" i="2"/>
  <c r="H40" i="2"/>
  <c r="H39" i="2"/>
  <c r="H37" i="2"/>
  <c r="H35" i="2"/>
  <c r="H34" i="2"/>
  <c r="H101" i="2"/>
  <c r="H68" i="2"/>
  <c r="H64" i="2"/>
  <c r="H55" i="2"/>
  <c r="H47" i="2"/>
  <c r="H44" i="2"/>
  <c r="H38" i="2"/>
  <c r="H33" i="2"/>
  <c r="H98" i="2"/>
  <c r="H57" i="2"/>
  <c r="H167" i="2"/>
  <c r="H77" i="2"/>
  <c r="H71" i="2"/>
  <c r="H65" i="2"/>
  <c r="H48" i="2"/>
  <c r="H45" i="2"/>
  <c r="H52" i="2"/>
  <c r="H127" i="2"/>
  <c r="H88" i="2"/>
  <c r="H70" i="2"/>
  <c r="H84" i="2"/>
  <c r="H42" i="2"/>
  <c r="I373" i="2"/>
  <c r="I369" i="2"/>
  <c r="I365" i="2"/>
  <c r="I361" i="2"/>
  <c r="I357" i="2"/>
  <c r="I353" i="2"/>
  <c r="I349" i="2"/>
  <c r="I345" i="2"/>
  <c r="I341" i="2"/>
  <c r="I337" i="2"/>
  <c r="I333" i="2"/>
  <c r="I329" i="2"/>
  <c r="I325" i="2"/>
  <c r="I321" i="2"/>
  <c r="I317" i="2"/>
  <c r="I313" i="2"/>
  <c r="I309" i="2"/>
  <c r="I372" i="2"/>
  <c r="I368" i="2"/>
  <c r="I364" i="2"/>
  <c r="I360" i="2"/>
  <c r="I356" i="2"/>
  <c r="I352" i="2"/>
  <c r="I348" i="2"/>
  <c r="I344" i="2"/>
  <c r="I340" i="2"/>
  <c r="I336" i="2"/>
  <c r="I332" i="2"/>
  <c r="I328" i="2"/>
  <c r="I324" i="2"/>
  <c r="I320" i="2"/>
  <c r="I316" i="2"/>
  <c r="I312" i="2"/>
  <c r="I308" i="2"/>
  <c r="I375" i="2"/>
  <c r="I371" i="2"/>
  <c r="I367" i="2"/>
  <c r="I363" i="2"/>
  <c r="I359" i="2"/>
  <c r="I355" i="2"/>
  <c r="I351" i="2"/>
  <c r="I347" i="2"/>
  <c r="I343" i="2"/>
  <c r="I339" i="2"/>
  <c r="I335" i="2"/>
  <c r="I331" i="2"/>
  <c r="I327" i="2"/>
  <c r="I323" i="2"/>
  <c r="I319" i="2"/>
  <c r="I315" i="2"/>
  <c r="I311" i="2"/>
  <c r="I362" i="2"/>
  <c r="I346" i="2"/>
  <c r="I330" i="2"/>
  <c r="I314" i="2"/>
  <c r="I307" i="2"/>
  <c r="I303" i="2"/>
  <c r="I299" i="2"/>
  <c r="I295" i="2"/>
  <c r="I291" i="2"/>
  <c r="I287" i="2"/>
  <c r="I283" i="2"/>
  <c r="I279" i="2"/>
  <c r="I275" i="2"/>
  <c r="I271" i="2"/>
  <c r="I267" i="2"/>
  <c r="I263" i="2"/>
  <c r="I259" i="2"/>
  <c r="I374" i="2"/>
  <c r="I358" i="2"/>
  <c r="I342" i="2"/>
  <c r="I326" i="2"/>
  <c r="I310" i="2"/>
  <c r="I306" i="2"/>
  <c r="I370" i="2"/>
  <c r="I354" i="2"/>
  <c r="I338" i="2"/>
  <c r="I322" i="2"/>
  <c r="I305" i="2"/>
  <c r="I301" i="2"/>
  <c r="I297" i="2"/>
  <c r="I293" i="2"/>
  <c r="I289" i="2"/>
  <c r="I285" i="2"/>
  <c r="I281" i="2"/>
  <c r="I277" i="2"/>
  <c r="I273" i="2"/>
  <c r="I269" i="2"/>
  <c r="I265" i="2"/>
  <c r="I261" i="2"/>
  <c r="I257" i="2"/>
  <c r="I334" i="2"/>
  <c r="I300" i="2"/>
  <c r="I292" i="2"/>
  <c r="I284" i="2"/>
  <c r="I276" i="2"/>
  <c r="I268" i="2"/>
  <c r="I260" i="2"/>
  <c r="I256" i="2"/>
  <c r="I252" i="2"/>
  <c r="I248" i="2"/>
  <c r="I244" i="2"/>
  <c r="I240" i="2"/>
  <c r="I236" i="2"/>
  <c r="I232" i="2"/>
  <c r="I228" i="2"/>
  <c r="I224" i="2"/>
  <c r="I318" i="2"/>
  <c r="I298" i="2"/>
  <c r="I290" i="2"/>
  <c r="I282" i="2"/>
  <c r="I274" i="2"/>
  <c r="I266" i="2"/>
  <c r="I258" i="2"/>
  <c r="I255" i="2"/>
  <c r="I251" i="2"/>
  <c r="I247" i="2"/>
  <c r="I243" i="2"/>
  <c r="I239" i="2"/>
  <c r="I235" i="2"/>
  <c r="I231" i="2"/>
  <c r="I227" i="2"/>
  <c r="I218" i="2"/>
  <c r="I221" i="2"/>
  <c r="I366" i="2"/>
  <c r="I288" i="2"/>
  <c r="I249" i="2"/>
  <c r="I234" i="2"/>
  <c r="I213" i="2"/>
  <c r="I205" i="2"/>
  <c r="I197" i="2"/>
  <c r="I189" i="2"/>
  <c r="I181" i="2"/>
  <c r="I296" i="2"/>
  <c r="I262" i="2"/>
  <c r="I253" i="2"/>
  <c r="I238" i="2"/>
  <c r="I222" i="2"/>
  <c r="I214" i="2"/>
  <c r="I206" i="2"/>
  <c r="I198" i="2"/>
  <c r="I190" i="2"/>
  <c r="I182" i="2"/>
  <c r="I174" i="2"/>
  <c r="I270" i="2"/>
  <c r="I242" i="2"/>
  <c r="I225" i="2"/>
  <c r="I215" i="2"/>
  <c r="I207" i="2"/>
  <c r="I199" i="2"/>
  <c r="I191" i="2"/>
  <c r="I183" i="2"/>
  <c r="I175" i="2"/>
  <c r="I304" i="2"/>
  <c r="I278" i="2"/>
  <c r="I246" i="2"/>
  <c r="I229" i="2"/>
  <c r="I219" i="2"/>
  <c r="I216" i="2"/>
  <c r="I208" i="2"/>
  <c r="I200" i="2"/>
  <c r="I192" i="2"/>
  <c r="I184" i="2"/>
  <c r="I176" i="2"/>
  <c r="I294" i="2"/>
  <c r="I264" i="2"/>
  <c r="I254" i="2"/>
  <c r="I237" i="2"/>
  <c r="I210" i="2"/>
  <c r="I202" i="2"/>
  <c r="I194" i="2"/>
  <c r="I186" i="2"/>
  <c r="I178" i="2"/>
  <c r="I302" i="2"/>
  <c r="I272" i="2"/>
  <c r="I241" i="2"/>
  <c r="I226" i="2"/>
  <c r="I217" i="2"/>
  <c r="I211" i="2"/>
  <c r="I203" i="2"/>
  <c r="I195" i="2"/>
  <c r="I350" i="2"/>
  <c r="I250" i="2"/>
  <c r="I233" i="2"/>
  <c r="I193" i="2"/>
  <c r="I188" i="2"/>
  <c r="I185" i="2"/>
  <c r="I164" i="2"/>
  <c r="I162" i="2"/>
  <c r="I160" i="2"/>
  <c r="I159" i="2"/>
  <c r="I157" i="2"/>
  <c r="I141" i="2"/>
  <c r="I120" i="2"/>
  <c r="I119" i="2"/>
  <c r="I117" i="2"/>
  <c r="I107" i="2"/>
  <c r="I212" i="2"/>
  <c r="I173" i="2"/>
  <c r="I156" i="2"/>
  <c r="I140" i="2"/>
  <c r="I138" i="2"/>
  <c r="I136" i="2"/>
  <c r="I133" i="2"/>
  <c r="I116" i="2"/>
  <c r="I108" i="2"/>
  <c r="I106" i="2"/>
  <c r="I223" i="2"/>
  <c r="I201" i="2"/>
  <c r="I179" i="2"/>
  <c r="I172" i="2"/>
  <c r="I155" i="2"/>
  <c r="I153" i="2"/>
  <c r="I139" i="2"/>
  <c r="I137" i="2"/>
  <c r="I135" i="2"/>
  <c r="I134" i="2"/>
  <c r="I132" i="2"/>
  <c r="I115" i="2"/>
  <c r="I113" i="2"/>
  <c r="I111" i="2"/>
  <c r="I109" i="2"/>
  <c r="I105" i="2"/>
  <c r="I230" i="2"/>
  <c r="I171" i="2"/>
  <c r="I154" i="2"/>
  <c r="I152" i="2"/>
  <c r="I148" i="2"/>
  <c r="I131" i="2"/>
  <c r="I114" i="2"/>
  <c r="I112" i="2"/>
  <c r="I110" i="2"/>
  <c r="I286" i="2"/>
  <c r="I209" i="2"/>
  <c r="I170" i="2"/>
  <c r="I168" i="2"/>
  <c r="I151" i="2"/>
  <c r="I149" i="2"/>
  <c r="I147" i="2"/>
  <c r="I130" i="2"/>
  <c r="I128" i="2"/>
  <c r="I245" i="2"/>
  <c r="I196" i="2"/>
  <c r="I187" i="2"/>
  <c r="I180" i="2"/>
  <c r="I177" i="2"/>
  <c r="I169" i="2"/>
  <c r="I167" i="2"/>
  <c r="I150" i="2"/>
  <c r="I146" i="2"/>
  <c r="I129" i="2"/>
  <c r="I127" i="2"/>
  <c r="I280" i="2"/>
  <c r="I204" i="2"/>
  <c r="I158" i="2"/>
  <c r="I143" i="2"/>
  <c r="I79" i="2"/>
  <c r="I53" i="2"/>
  <c r="I51" i="2"/>
  <c r="I165" i="2"/>
  <c r="I121" i="2"/>
  <c r="I78" i="2"/>
  <c r="I76" i="2"/>
  <c r="I66" i="2"/>
  <c r="I52" i="2"/>
  <c r="I50" i="2"/>
  <c r="I46" i="2"/>
  <c r="I44" i="2"/>
  <c r="I42" i="2"/>
  <c r="I40" i="2"/>
  <c r="I163" i="2"/>
  <c r="I122" i="2"/>
  <c r="I77" i="2"/>
  <c r="I75" i="2"/>
  <c r="I71" i="2"/>
  <c r="I69" i="2"/>
  <c r="I67" i="2"/>
  <c r="I65" i="2"/>
  <c r="I144" i="2"/>
  <c r="I142" i="2"/>
  <c r="I126" i="2"/>
  <c r="I103" i="2"/>
  <c r="I99" i="2"/>
  <c r="I97" i="2"/>
  <c r="I95" i="2"/>
  <c r="I93" i="2"/>
  <c r="I89" i="2"/>
  <c r="I62" i="2"/>
  <c r="I60" i="2"/>
  <c r="I59" i="2"/>
  <c r="I56" i="2"/>
  <c r="I145" i="2"/>
  <c r="I98" i="2"/>
  <c r="I88" i="2"/>
  <c r="I86" i="2"/>
  <c r="I84" i="2"/>
  <c r="I81" i="2"/>
  <c r="I58" i="2"/>
  <c r="I57" i="2"/>
  <c r="I55" i="2"/>
  <c r="I161" i="2"/>
  <c r="I104" i="2"/>
  <c r="I90" i="2"/>
  <c r="I80" i="2"/>
  <c r="I74" i="2"/>
  <c r="I49" i="2"/>
  <c r="I36" i="2"/>
  <c r="I166" i="2"/>
  <c r="I123" i="2"/>
  <c r="I100" i="2"/>
  <c r="I91" i="2"/>
  <c r="I85" i="2"/>
  <c r="I73" i="2"/>
  <c r="I63" i="2"/>
  <c r="I54" i="2"/>
  <c r="I39" i="2"/>
  <c r="I37" i="2"/>
  <c r="I35" i="2"/>
  <c r="I34" i="2"/>
  <c r="I220" i="2"/>
  <c r="I101" i="2"/>
  <c r="I96" i="2"/>
  <c r="I68" i="2"/>
  <c r="I64" i="2"/>
  <c r="I47" i="2"/>
  <c r="I38" i="2"/>
  <c r="I33" i="2"/>
  <c r="I72" i="2"/>
  <c r="I61" i="2"/>
  <c r="I48" i="2"/>
  <c r="I45" i="2"/>
  <c r="I41" i="2"/>
  <c r="I92" i="2"/>
  <c r="I87" i="2"/>
  <c r="I82" i="2"/>
  <c r="I70" i="2"/>
  <c r="I94" i="2"/>
  <c r="I125" i="2"/>
  <c r="I118" i="2"/>
  <c r="I102" i="2"/>
  <c r="I83" i="2"/>
  <c r="I43" i="2"/>
  <c r="I124" i="2"/>
  <c r="F374" i="2"/>
  <c r="F370" i="2"/>
  <c r="F366" i="2"/>
  <c r="F362" i="2"/>
  <c r="F358" i="2"/>
  <c r="F354" i="2"/>
  <c r="F350" i="2"/>
  <c r="F346" i="2"/>
  <c r="F342" i="2"/>
  <c r="F338" i="2"/>
  <c r="F334" i="2"/>
  <c r="F330" i="2"/>
  <c r="F326" i="2"/>
  <c r="F322" i="2"/>
  <c r="F318" i="2"/>
  <c r="F314" i="2"/>
  <c r="F310" i="2"/>
  <c r="F373" i="2"/>
  <c r="F369" i="2"/>
  <c r="F365" i="2"/>
  <c r="F361" i="2"/>
  <c r="F357" i="2"/>
  <c r="F353" i="2"/>
  <c r="F349" i="2"/>
  <c r="F345" i="2"/>
  <c r="F341" i="2"/>
  <c r="F337" i="2"/>
  <c r="F333" i="2"/>
  <c r="F329" i="2"/>
  <c r="F325" i="2"/>
  <c r="F321" i="2"/>
  <c r="F317" i="2"/>
  <c r="F313" i="2"/>
  <c r="F309" i="2"/>
  <c r="F372" i="2"/>
  <c r="F368" i="2"/>
  <c r="F364" i="2"/>
  <c r="F360" i="2"/>
  <c r="F356" i="2"/>
  <c r="F352" i="2"/>
  <c r="F348" i="2"/>
  <c r="F344" i="2"/>
  <c r="F340" i="2"/>
  <c r="F336" i="2"/>
  <c r="F332" i="2"/>
  <c r="F328" i="2"/>
  <c r="F324" i="2"/>
  <c r="F320" i="2"/>
  <c r="F316" i="2"/>
  <c r="F312" i="2"/>
  <c r="F308" i="2"/>
  <c r="F375" i="2"/>
  <c r="F359" i="2"/>
  <c r="F343" i="2"/>
  <c r="F327" i="2"/>
  <c r="F311" i="2"/>
  <c r="F304" i="2"/>
  <c r="F300" i="2"/>
  <c r="F296" i="2"/>
  <c r="F292" i="2"/>
  <c r="F288" i="2"/>
  <c r="F284" i="2"/>
  <c r="F280" i="2"/>
  <c r="F276" i="2"/>
  <c r="F272" i="2"/>
  <c r="F268" i="2"/>
  <c r="F264" i="2"/>
  <c r="F260" i="2"/>
  <c r="F371" i="2"/>
  <c r="F355" i="2"/>
  <c r="F339" i="2"/>
  <c r="F323" i="2"/>
  <c r="F307" i="2"/>
  <c r="F303" i="2"/>
  <c r="F299" i="2"/>
  <c r="F295" i="2"/>
  <c r="F291" i="2"/>
  <c r="F287" i="2"/>
  <c r="F283" i="2"/>
  <c r="F279" i="2"/>
  <c r="F275" i="2"/>
  <c r="F271" i="2"/>
  <c r="F267" i="2"/>
  <c r="F263" i="2"/>
  <c r="F259" i="2"/>
  <c r="F367" i="2"/>
  <c r="F351" i="2"/>
  <c r="F335" i="2"/>
  <c r="F319" i="2"/>
  <c r="F221" i="2"/>
  <c r="F347" i="2"/>
  <c r="F297" i="2"/>
  <c r="F289" i="2"/>
  <c r="F281" i="2"/>
  <c r="F273" i="2"/>
  <c r="F265" i="2"/>
  <c r="F257" i="2"/>
  <c r="F253" i="2"/>
  <c r="F249" i="2"/>
  <c r="F245" i="2"/>
  <c r="F241" i="2"/>
  <c r="F237" i="2"/>
  <c r="F233" i="2"/>
  <c r="F229" i="2"/>
  <c r="F225" i="2"/>
  <c r="F222" i="2"/>
  <c r="F223" i="2"/>
  <c r="F331" i="2"/>
  <c r="F298" i="2"/>
  <c r="F290" i="2"/>
  <c r="F282" i="2"/>
  <c r="F274" i="2"/>
  <c r="F266" i="2"/>
  <c r="F258" i="2"/>
  <c r="F256" i="2"/>
  <c r="F252" i="2"/>
  <c r="F248" i="2"/>
  <c r="F244" i="2"/>
  <c r="F240" i="2"/>
  <c r="F236" i="2"/>
  <c r="F232" i="2"/>
  <c r="F228" i="2"/>
  <c r="F224" i="2"/>
  <c r="F315" i="2"/>
  <c r="F301" i="2"/>
  <c r="F293" i="2"/>
  <c r="F285" i="2"/>
  <c r="F277" i="2"/>
  <c r="F269" i="2"/>
  <c r="F261" i="2"/>
  <c r="F255" i="2"/>
  <c r="F251" i="2"/>
  <c r="F247" i="2"/>
  <c r="F243" i="2"/>
  <c r="F239" i="2"/>
  <c r="F235" i="2"/>
  <c r="F231" i="2"/>
  <c r="F227" i="2"/>
  <c r="F226" i="2"/>
  <c r="F217" i="2"/>
  <c r="F210" i="2"/>
  <c r="F202" i="2"/>
  <c r="F194" i="2"/>
  <c r="F186" i="2"/>
  <c r="F178" i="2"/>
  <c r="F306" i="2"/>
  <c r="F230" i="2"/>
  <c r="F211" i="2"/>
  <c r="F203" i="2"/>
  <c r="F195" i="2"/>
  <c r="F187" i="2"/>
  <c r="F179" i="2"/>
  <c r="F363" i="2"/>
  <c r="F305" i="2"/>
  <c r="F262" i="2"/>
  <c r="F234" i="2"/>
  <c r="F212" i="2"/>
  <c r="F204" i="2"/>
  <c r="F196" i="2"/>
  <c r="F188" i="2"/>
  <c r="F180" i="2"/>
  <c r="F270" i="2"/>
  <c r="F238" i="2"/>
  <c r="F218" i="2"/>
  <c r="F213" i="2"/>
  <c r="F205" i="2"/>
  <c r="F197" i="2"/>
  <c r="F189" i="2"/>
  <c r="F181" i="2"/>
  <c r="F286" i="2"/>
  <c r="F246" i="2"/>
  <c r="F215" i="2"/>
  <c r="F207" i="2"/>
  <c r="F199" i="2"/>
  <c r="F191" i="2"/>
  <c r="F183" i="2"/>
  <c r="F175" i="2"/>
  <c r="F294" i="2"/>
  <c r="F250" i="2"/>
  <c r="F220" i="2"/>
  <c r="F219" i="2"/>
  <c r="F216" i="2"/>
  <c r="F208" i="2"/>
  <c r="F200" i="2"/>
  <c r="F192" i="2"/>
  <c r="F278" i="2"/>
  <c r="F242" i="2"/>
  <c r="F206" i="2"/>
  <c r="F174" i="2"/>
  <c r="F169" i="2"/>
  <c r="F167" i="2"/>
  <c r="F150" i="2"/>
  <c r="F146" i="2"/>
  <c r="F129" i="2"/>
  <c r="F127" i="2"/>
  <c r="F123" i="2"/>
  <c r="F193" i="2"/>
  <c r="F166" i="2"/>
  <c r="F145" i="2"/>
  <c r="F143" i="2"/>
  <c r="F126" i="2"/>
  <c r="F124" i="2"/>
  <c r="F122" i="2"/>
  <c r="F214" i="2"/>
  <c r="F185" i="2"/>
  <c r="F182" i="2"/>
  <c r="F165" i="2"/>
  <c r="F163" i="2"/>
  <c r="F161" i="2"/>
  <c r="F158" i="2"/>
  <c r="F144" i="2"/>
  <c r="F142" i="2"/>
  <c r="F125" i="2"/>
  <c r="F121" i="2"/>
  <c r="F118" i="2"/>
  <c r="F201" i="2"/>
  <c r="F164" i="2"/>
  <c r="F162" i="2"/>
  <c r="F160" i="2"/>
  <c r="F159" i="2"/>
  <c r="F157" i="2"/>
  <c r="F141" i="2"/>
  <c r="F120" i="2"/>
  <c r="F119" i="2"/>
  <c r="F117" i="2"/>
  <c r="F107" i="2"/>
  <c r="F176" i="2"/>
  <c r="F173" i="2"/>
  <c r="F156" i="2"/>
  <c r="F140" i="2"/>
  <c r="F138" i="2"/>
  <c r="F136" i="2"/>
  <c r="F133" i="2"/>
  <c r="F116" i="2"/>
  <c r="F108" i="2"/>
  <c r="F106" i="2"/>
  <c r="F302" i="2"/>
  <c r="F254" i="2"/>
  <c r="F209" i="2"/>
  <c r="F190" i="2"/>
  <c r="F172" i="2"/>
  <c r="F155" i="2"/>
  <c r="F153" i="2"/>
  <c r="F139" i="2"/>
  <c r="F137" i="2"/>
  <c r="F135" i="2"/>
  <c r="F134" i="2"/>
  <c r="F132" i="2"/>
  <c r="F109" i="2"/>
  <c r="F103" i="2"/>
  <c r="F99" i="2"/>
  <c r="F97" i="2"/>
  <c r="F95" i="2"/>
  <c r="F93" i="2"/>
  <c r="F89" i="2"/>
  <c r="F62" i="2"/>
  <c r="F60" i="2"/>
  <c r="F59" i="2"/>
  <c r="F56" i="2"/>
  <c r="F198" i="2"/>
  <c r="F170" i="2"/>
  <c r="F148" i="2"/>
  <c r="F105" i="2"/>
  <c r="F98" i="2"/>
  <c r="F88" i="2"/>
  <c r="F86" i="2"/>
  <c r="F84" i="2"/>
  <c r="F81" i="2"/>
  <c r="F58" i="2"/>
  <c r="F57" i="2"/>
  <c r="F55" i="2"/>
  <c r="F184" i="2"/>
  <c r="F130" i="2"/>
  <c r="F111" i="2"/>
  <c r="F87" i="2"/>
  <c r="F85" i="2"/>
  <c r="F83" i="2"/>
  <c r="F82" i="2"/>
  <c r="F80" i="2"/>
  <c r="F54" i="2"/>
  <c r="F152" i="2"/>
  <c r="F131" i="2"/>
  <c r="F112" i="2"/>
  <c r="F77" i="2"/>
  <c r="F75" i="2"/>
  <c r="F71" i="2"/>
  <c r="F69" i="2"/>
  <c r="F67" i="2"/>
  <c r="F65" i="2"/>
  <c r="F49" i="2"/>
  <c r="F47" i="2"/>
  <c r="F45" i="2"/>
  <c r="F43" i="2"/>
  <c r="F149" i="2"/>
  <c r="F147" i="2"/>
  <c r="F115" i="2"/>
  <c r="F101" i="2"/>
  <c r="F91" i="2"/>
  <c r="F74" i="2"/>
  <c r="F72" i="2"/>
  <c r="F70" i="2"/>
  <c r="F68" i="2"/>
  <c r="F64" i="2"/>
  <c r="F48" i="2"/>
  <c r="F110" i="2"/>
  <c r="F94" i="2"/>
  <c r="F53" i="2"/>
  <c r="F51" i="2"/>
  <c r="F104" i="2"/>
  <c r="F90" i="2"/>
  <c r="F52" i="2"/>
  <c r="F50" i="2"/>
  <c r="F42" i="2"/>
  <c r="F171" i="2"/>
  <c r="F168" i="2"/>
  <c r="F100" i="2"/>
  <c r="F73" i="2"/>
  <c r="F63" i="2"/>
  <c r="F78" i="2"/>
  <c r="F154" i="2"/>
  <c r="F151" i="2"/>
  <c r="F114" i="2"/>
  <c r="F96" i="2"/>
  <c r="F76" i="2"/>
  <c r="F36" i="2"/>
  <c r="F102" i="2"/>
  <c r="F79" i="2"/>
  <c r="F128" i="2"/>
  <c r="F46" i="2"/>
  <c r="F40" i="2"/>
  <c r="F39" i="2"/>
  <c r="F37" i="2"/>
  <c r="F35" i="2"/>
  <c r="F34" i="2"/>
  <c r="F66" i="2"/>
  <c r="F61" i="2"/>
  <c r="F177" i="2"/>
  <c r="F113" i="2"/>
  <c r="F92" i="2"/>
  <c r="F44" i="2"/>
  <c r="F41" i="2"/>
  <c r="F38" i="2"/>
  <c r="F33" i="2"/>
  <c r="G30" i="2"/>
  <c r="E375" i="2"/>
  <c r="E371" i="2"/>
  <c r="E367" i="2"/>
  <c r="E363" i="2"/>
  <c r="E359" i="2"/>
  <c r="E355" i="2"/>
  <c r="E351" i="2"/>
  <c r="E347" i="2"/>
  <c r="E343" i="2"/>
  <c r="E339" i="2"/>
  <c r="E335" i="2"/>
  <c r="E331" i="2"/>
  <c r="E327" i="2"/>
  <c r="E323" i="2"/>
  <c r="E319" i="2"/>
  <c r="E315" i="2"/>
  <c r="E311" i="2"/>
  <c r="E374" i="2"/>
  <c r="E370" i="2"/>
  <c r="E366" i="2"/>
  <c r="E362" i="2"/>
  <c r="E358" i="2"/>
  <c r="E354" i="2"/>
  <c r="E350" i="2"/>
  <c r="E346" i="2"/>
  <c r="E342" i="2"/>
  <c r="E338" i="2"/>
  <c r="E334" i="2"/>
  <c r="E330" i="2"/>
  <c r="E326" i="2"/>
  <c r="E322" i="2"/>
  <c r="E318" i="2"/>
  <c r="E314" i="2"/>
  <c r="E310" i="2"/>
  <c r="E373" i="2"/>
  <c r="E369" i="2"/>
  <c r="E365" i="2"/>
  <c r="E361" i="2"/>
  <c r="E357" i="2"/>
  <c r="E353" i="2"/>
  <c r="E349" i="2"/>
  <c r="E345" i="2"/>
  <c r="E341" i="2"/>
  <c r="E337" i="2"/>
  <c r="E333" i="2"/>
  <c r="E329" i="2"/>
  <c r="E325" i="2"/>
  <c r="E321" i="2"/>
  <c r="E317" i="2"/>
  <c r="E313" i="2"/>
  <c r="E309" i="2"/>
  <c r="E372" i="2"/>
  <c r="E356" i="2"/>
  <c r="E340" i="2"/>
  <c r="E324" i="2"/>
  <c r="E305" i="2"/>
  <c r="E301" i="2"/>
  <c r="E297" i="2"/>
  <c r="E293" i="2"/>
  <c r="E289" i="2"/>
  <c r="E285" i="2"/>
  <c r="E281" i="2"/>
  <c r="E277" i="2"/>
  <c r="E273" i="2"/>
  <c r="E269" i="2"/>
  <c r="E265" i="2"/>
  <c r="E261" i="2"/>
  <c r="E368" i="2"/>
  <c r="E352" i="2"/>
  <c r="E336" i="2"/>
  <c r="E320" i="2"/>
  <c r="E308" i="2"/>
  <c r="E304" i="2"/>
  <c r="E364" i="2"/>
  <c r="E348" i="2"/>
  <c r="E332" i="2"/>
  <c r="E316" i="2"/>
  <c r="E307" i="2"/>
  <c r="E303" i="2"/>
  <c r="E299" i="2"/>
  <c r="E295" i="2"/>
  <c r="E291" i="2"/>
  <c r="E287" i="2"/>
  <c r="E283" i="2"/>
  <c r="E279" i="2"/>
  <c r="E275" i="2"/>
  <c r="E271" i="2"/>
  <c r="E267" i="2"/>
  <c r="E263" i="2"/>
  <c r="E259" i="2"/>
  <c r="E360" i="2"/>
  <c r="E306" i="2"/>
  <c r="E302" i="2"/>
  <c r="E294" i="2"/>
  <c r="E286" i="2"/>
  <c r="E278" i="2"/>
  <c r="E270" i="2"/>
  <c r="E262" i="2"/>
  <c r="E254" i="2"/>
  <c r="E250" i="2"/>
  <c r="E246" i="2"/>
  <c r="E242" i="2"/>
  <c r="E238" i="2"/>
  <c r="E234" i="2"/>
  <c r="E230" i="2"/>
  <c r="E226" i="2"/>
  <c r="E220" i="2"/>
  <c r="E221" i="2"/>
  <c r="E344" i="2"/>
  <c r="E300" i="2"/>
  <c r="E292" i="2"/>
  <c r="E284" i="2"/>
  <c r="E276" i="2"/>
  <c r="E268" i="2"/>
  <c r="E260" i="2"/>
  <c r="E257" i="2"/>
  <c r="E253" i="2"/>
  <c r="E249" i="2"/>
  <c r="E245" i="2"/>
  <c r="E241" i="2"/>
  <c r="E237" i="2"/>
  <c r="E233" i="2"/>
  <c r="E229" i="2"/>
  <c r="E225" i="2"/>
  <c r="E222" i="2"/>
  <c r="E223" i="2"/>
  <c r="E280" i="2"/>
  <c r="E243" i="2"/>
  <c r="E228" i="2"/>
  <c r="E209" i="2"/>
  <c r="E201" i="2"/>
  <c r="E193" i="2"/>
  <c r="E185" i="2"/>
  <c r="E177" i="2"/>
  <c r="E328" i="2"/>
  <c r="E288" i="2"/>
  <c r="E258" i="2"/>
  <c r="E247" i="2"/>
  <c r="E232" i="2"/>
  <c r="E217" i="2"/>
  <c r="E210" i="2"/>
  <c r="E202" i="2"/>
  <c r="E194" i="2"/>
  <c r="E186" i="2"/>
  <c r="E178" i="2"/>
  <c r="E296" i="2"/>
  <c r="E266" i="2"/>
  <c r="E251" i="2"/>
  <c r="E236" i="2"/>
  <c r="E211" i="2"/>
  <c r="E203" i="2"/>
  <c r="E195" i="2"/>
  <c r="E187" i="2"/>
  <c r="E179" i="2"/>
  <c r="E274" i="2"/>
  <c r="E255" i="2"/>
  <c r="E240" i="2"/>
  <c r="E212" i="2"/>
  <c r="E204" i="2"/>
  <c r="E196" i="2"/>
  <c r="E188" i="2"/>
  <c r="E180" i="2"/>
  <c r="E312" i="2"/>
  <c r="E290" i="2"/>
  <c r="E248" i="2"/>
  <c r="E231" i="2"/>
  <c r="E214" i="2"/>
  <c r="E206" i="2"/>
  <c r="E198" i="2"/>
  <c r="E190" i="2"/>
  <c r="E182" i="2"/>
  <c r="E298" i="2"/>
  <c r="E264" i="2"/>
  <c r="E252" i="2"/>
  <c r="E235" i="2"/>
  <c r="E215" i="2"/>
  <c r="E207" i="2"/>
  <c r="E199" i="2"/>
  <c r="E191" i="2"/>
  <c r="E184" i="2"/>
  <c r="E181" i="2"/>
  <c r="E170" i="2"/>
  <c r="E168" i="2"/>
  <c r="E151" i="2"/>
  <c r="E149" i="2"/>
  <c r="E147" i="2"/>
  <c r="E130" i="2"/>
  <c r="E128" i="2"/>
  <c r="E224" i="2"/>
  <c r="E219" i="2"/>
  <c r="E208" i="2"/>
  <c r="E174" i="2"/>
  <c r="E169" i="2"/>
  <c r="E167" i="2"/>
  <c r="E150" i="2"/>
  <c r="E146" i="2"/>
  <c r="E129" i="2"/>
  <c r="E127" i="2"/>
  <c r="E123" i="2"/>
  <c r="E197" i="2"/>
  <c r="E175" i="2"/>
  <c r="E166" i="2"/>
  <c r="E145" i="2"/>
  <c r="E143" i="2"/>
  <c r="E126" i="2"/>
  <c r="E124" i="2"/>
  <c r="E122" i="2"/>
  <c r="E272" i="2"/>
  <c r="E256" i="2"/>
  <c r="E239" i="2"/>
  <c r="E216" i="2"/>
  <c r="E189" i="2"/>
  <c r="E165" i="2"/>
  <c r="E163" i="2"/>
  <c r="E161" i="2"/>
  <c r="E158" i="2"/>
  <c r="E144" i="2"/>
  <c r="E142" i="2"/>
  <c r="E125" i="2"/>
  <c r="E121" i="2"/>
  <c r="E118" i="2"/>
  <c r="E218" i="2"/>
  <c r="E205" i="2"/>
  <c r="E164" i="2"/>
  <c r="E162" i="2"/>
  <c r="E160" i="2"/>
  <c r="E159" i="2"/>
  <c r="E157" i="2"/>
  <c r="E141" i="2"/>
  <c r="E120" i="2"/>
  <c r="E119" i="2"/>
  <c r="E117" i="2"/>
  <c r="E107" i="2"/>
  <c r="E192" i="2"/>
  <c r="E183" i="2"/>
  <c r="E176" i="2"/>
  <c r="E173" i="2"/>
  <c r="E156" i="2"/>
  <c r="E140" i="2"/>
  <c r="E138" i="2"/>
  <c r="E136" i="2"/>
  <c r="E133" i="2"/>
  <c r="E200" i="2"/>
  <c r="E153" i="2"/>
  <c r="E116" i="2"/>
  <c r="E114" i="2"/>
  <c r="E104" i="2"/>
  <c r="E102" i="2"/>
  <c r="E100" i="2"/>
  <c r="E96" i="2"/>
  <c r="E94" i="2"/>
  <c r="E92" i="2"/>
  <c r="E90" i="2"/>
  <c r="E73" i="2"/>
  <c r="E63" i="2"/>
  <c r="E61" i="2"/>
  <c r="E282" i="2"/>
  <c r="E134" i="2"/>
  <c r="E132" i="2"/>
  <c r="E109" i="2"/>
  <c r="E103" i="2"/>
  <c r="E99" i="2"/>
  <c r="E97" i="2"/>
  <c r="E95" i="2"/>
  <c r="E93" i="2"/>
  <c r="E89" i="2"/>
  <c r="E62" i="2"/>
  <c r="E60" i="2"/>
  <c r="E59" i="2"/>
  <c r="E56" i="2"/>
  <c r="E213" i="2"/>
  <c r="E148" i="2"/>
  <c r="E106" i="2"/>
  <c r="E105" i="2"/>
  <c r="E98" i="2"/>
  <c r="E88" i="2"/>
  <c r="E86" i="2"/>
  <c r="E84" i="2"/>
  <c r="E81" i="2"/>
  <c r="E58" i="2"/>
  <c r="E57" i="2"/>
  <c r="E55" i="2"/>
  <c r="E154" i="2"/>
  <c r="E113" i="2"/>
  <c r="E78" i="2"/>
  <c r="E76" i="2"/>
  <c r="E66" i="2"/>
  <c r="E52" i="2"/>
  <c r="E50" i="2"/>
  <c r="E46" i="2"/>
  <c r="E44" i="2"/>
  <c r="E42" i="2"/>
  <c r="E227" i="2"/>
  <c r="E155" i="2"/>
  <c r="E152" i="2"/>
  <c r="E131" i="2"/>
  <c r="E112" i="2"/>
  <c r="E108" i="2"/>
  <c r="E77" i="2"/>
  <c r="E75" i="2"/>
  <c r="E71" i="2"/>
  <c r="E69" i="2"/>
  <c r="E67" i="2"/>
  <c r="E65" i="2"/>
  <c r="E49" i="2"/>
  <c r="E47" i="2"/>
  <c r="E45" i="2"/>
  <c r="E43" i="2"/>
  <c r="E79" i="2"/>
  <c r="E72" i="2"/>
  <c r="E41" i="2"/>
  <c r="E33" i="2"/>
  <c r="E244" i="2"/>
  <c r="E172" i="2"/>
  <c r="E110" i="2"/>
  <c r="E80" i="2"/>
  <c r="E53" i="2"/>
  <c r="E51" i="2"/>
  <c r="E85" i="2"/>
  <c r="E74" i="2"/>
  <c r="E54" i="2"/>
  <c r="E83" i="2"/>
  <c r="E70" i="2"/>
  <c r="E171" i="2"/>
  <c r="E137" i="2"/>
  <c r="E111" i="2"/>
  <c r="E91" i="2"/>
  <c r="E101" i="2"/>
  <c r="E68" i="2"/>
  <c r="E64" i="2"/>
  <c r="E36" i="2"/>
  <c r="E135" i="2"/>
  <c r="E139" i="2"/>
  <c r="E87" i="2"/>
  <c r="E82" i="2"/>
  <c r="E48" i="2"/>
  <c r="E40" i="2"/>
  <c r="E39" i="2"/>
  <c r="E37" i="2"/>
  <c r="E35" i="2"/>
  <c r="E34" i="2"/>
  <c r="E115" i="2"/>
  <c r="E38" i="2"/>
  <c r="J372" i="2"/>
  <c r="J368" i="2"/>
  <c r="J364" i="2"/>
  <c r="J360" i="2"/>
  <c r="J356" i="2"/>
  <c r="J352" i="2"/>
  <c r="J348" i="2"/>
  <c r="J344" i="2"/>
  <c r="J340" i="2"/>
  <c r="J336" i="2"/>
  <c r="J332" i="2"/>
  <c r="J328" i="2"/>
  <c r="J324" i="2"/>
  <c r="J320" i="2"/>
  <c r="J316" i="2"/>
  <c r="J312" i="2"/>
  <c r="J375" i="2"/>
  <c r="J371" i="2"/>
  <c r="J367" i="2"/>
  <c r="J363" i="2"/>
  <c r="J359" i="2"/>
  <c r="J355" i="2"/>
  <c r="J351" i="2"/>
  <c r="J347" i="2"/>
  <c r="J343" i="2"/>
  <c r="J339" i="2"/>
  <c r="J335" i="2"/>
  <c r="J331" i="2"/>
  <c r="J327" i="2"/>
  <c r="J323" i="2"/>
  <c r="J319" i="2"/>
  <c r="J315" i="2"/>
  <c r="J311" i="2"/>
  <c r="J374" i="2"/>
  <c r="J370" i="2"/>
  <c r="J366" i="2"/>
  <c r="J362" i="2"/>
  <c r="J358" i="2"/>
  <c r="J354" i="2"/>
  <c r="J350" i="2"/>
  <c r="J346" i="2"/>
  <c r="J342" i="2"/>
  <c r="J338" i="2"/>
  <c r="J334" i="2"/>
  <c r="J330" i="2"/>
  <c r="J326" i="2"/>
  <c r="J322" i="2"/>
  <c r="J318" i="2"/>
  <c r="J314" i="2"/>
  <c r="J310" i="2"/>
  <c r="J308" i="2"/>
  <c r="J307" i="2"/>
  <c r="J365" i="2"/>
  <c r="J349" i="2"/>
  <c r="J333" i="2"/>
  <c r="J317" i="2"/>
  <c r="J306" i="2"/>
  <c r="J302" i="2"/>
  <c r="J298" i="2"/>
  <c r="J294" i="2"/>
  <c r="J290" i="2"/>
  <c r="J286" i="2"/>
  <c r="J282" i="2"/>
  <c r="J278" i="2"/>
  <c r="J274" i="2"/>
  <c r="J270" i="2"/>
  <c r="J266" i="2"/>
  <c r="J262" i="2"/>
  <c r="J258" i="2"/>
  <c r="J361" i="2"/>
  <c r="J345" i="2"/>
  <c r="J329" i="2"/>
  <c r="J313" i="2"/>
  <c r="J305" i="2"/>
  <c r="J301" i="2"/>
  <c r="J297" i="2"/>
  <c r="J293" i="2"/>
  <c r="J289" i="2"/>
  <c r="J285" i="2"/>
  <c r="J281" i="2"/>
  <c r="J277" i="2"/>
  <c r="J273" i="2"/>
  <c r="J269" i="2"/>
  <c r="J265" i="2"/>
  <c r="J261" i="2"/>
  <c r="J257" i="2"/>
  <c r="J373" i="2"/>
  <c r="J357" i="2"/>
  <c r="J341" i="2"/>
  <c r="J325" i="2"/>
  <c r="J309" i="2"/>
  <c r="J321" i="2"/>
  <c r="J295" i="2"/>
  <c r="J287" i="2"/>
  <c r="J279" i="2"/>
  <c r="J271" i="2"/>
  <c r="J263" i="2"/>
  <c r="J255" i="2"/>
  <c r="J251" i="2"/>
  <c r="J247" i="2"/>
  <c r="J243" i="2"/>
  <c r="J239" i="2"/>
  <c r="J235" i="2"/>
  <c r="J231" i="2"/>
  <c r="J227" i="2"/>
  <c r="J303" i="2"/>
  <c r="J219" i="2"/>
  <c r="J369" i="2"/>
  <c r="J296" i="2"/>
  <c r="J288" i="2"/>
  <c r="J280" i="2"/>
  <c r="J272" i="2"/>
  <c r="J264" i="2"/>
  <c r="J254" i="2"/>
  <c r="J250" i="2"/>
  <c r="J246" i="2"/>
  <c r="J242" i="2"/>
  <c r="J238" i="2"/>
  <c r="J234" i="2"/>
  <c r="J230" i="2"/>
  <c r="J226" i="2"/>
  <c r="J220" i="2"/>
  <c r="J353" i="2"/>
  <c r="J304" i="2"/>
  <c r="J299" i="2"/>
  <c r="J291" i="2"/>
  <c r="J283" i="2"/>
  <c r="J275" i="2"/>
  <c r="J267" i="2"/>
  <c r="J259" i="2"/>
  <c r="J253" i="2"/>
  <c r="J249" i="2"/>
  <c r="J245" i="2"/>
  <c r="J241" i="2"/>
  <c r="J237" i="2"/>
  <c r="J233" i="2"/>
  <c r="J229" i="2"/>
  <c r="J225" i="2"/>
  <c r="J222" i="2"/>
  <c r="J337" i="2"/>
  <c r="J284" i="2"/>
  <c r="J232" i="2"/>
  <c r="J218" i="2"/>
  <c r="J214" i="2"/>
  <c r="J206" i="2"/>
  <c r="J198" i="2"/>
  <c r="J190" i="2"/>
  <c r="J182" i="2"/>
  <c r="J174" i="2"/>
  <c r="J292" i="2"/>
  <c r="J236" i="2"/>
  <c r="J215" i="2"/>
  <c r="J207" i="2"/>
  <c r="J199" i="2"/>
  <c r="J191" i="2"/>
  <c r="J183" i="2"/>
  <c r="J175" i="2"/>
  <c r="J300" i="2"/>
  <c r="J240" i="2"/>
  <c r="J216" i="2"/>
  <c r="J208" i="2"/>
  <c r="J200" i="2"/>
  <c r="J192" i="2"/>
  <c r="J184" i="2"/>
  <c r="J176" i="2"/>
  <c r="J244" i="2"/>
  <c r="J223" i="2"/>
  <c r="J209" i="2"/>
  <c r="J201" i="2"/>
  <c r="J193" i="2"/>
  <c r="J185" i="2"/>
  <c r="J177" i="2"/>
  <c r="J260" i="2"/>
  <c r="J252" i="2"/>
  <c r="J217" i="2"/>
  <c r="J211" i="2"/>
  <c r="J203" i="2"/>
  <c r="J195" i="2"/>
  <c r="J187" i="2"/>
  <c r="J179" i="2"/>
  <c r="J268" i="2"/>
  <c r="J256" i="2"/>
  <c r="J224" i="2"/>
  <c r="J221" i="2"/>
  <c r="J212" i="2"/>
  <c r="J204" i="2"/>
  <c r="J196" i="2"/>
  <c r="J210" i="2"/>
  <c r="J173" i="2"/>
  <c r="J156" i="2"/>
  <c r="J140" i="2"/>
  <c r="J138" i="2"/>
  <c r="J136" i="2"/>
  <c r="J133" i="2"/>
  <c r="J116" i="2"/>
  <c r="J108" i="2"/>
  <c r="J106" i="2"/>
  <c r="J276" i="2"/>
  <c r="J197" i="2"/>
  <c r="J172" i="2"/>
  <c r="J155" i="2"/>
  <c r="J153" i="2"/>
  <c r="J139" i="2"/>
  <c r="J137" i="2"/>
  <c r="J135" i="2"/>
  <c r="J134" i="2"/>
  <c r="J132" i="2"/>
  <c r="J115" i="2"/>
  <c r="J113" i="2"/>
  <c r="J111" i="2"/>
  <c r="J109" i="2"/>
  <c r="J105" i="2"/>
  <c r="J248" i="2"/>
  <c r="J189" i="2"/>
  <c r="J186" i="2"/>
  <c r="J171" i="2"/>
  <c r="J154" i="2"/>
  <c r="J152" i="2"/>
  <c r="J148" i="2"/>
  <c r="J131" i="2"/>
  <c r="J114" i="2"/>
  <c r="J112" i="2"/>
  <c r="J110" i="2"/>
  <c r="J205" i="2"/>
  <c r="J170" i="2"/>
  <c r="J168" i="2"/>
  <c r="J151" i="2"/>
  <c r="J149" i="2"/>
  <c r="J147" i="2"/>
  <c r="J130" i="2"/>
  <c r="J128" i="2"/>
  <c r="J194" i="2"/>
  <c r="J180" i="2"/>
  <c r="J169" i="2"/>
  <c r="J167" i="2"/>
  <c r="J150" i="2"/>
  <c r="J146" i="2"/>
  <c r="J129" i="2"/>
  <c r="J127" i="2"/>
  <c r="J123" i="2"/>
  <c r="J228" i="2"/>
  <c r="J213" i="2"/>
  <c r="J166" i="2"/>
  <c r="J145" i="2"/>
  <c r="J143" i="2"/>
  <c r="J126" i="2"/>
  <c r="J124" i="2"/>
  <c r="J188" i="2"/>
  <c r="J165" i="2"/>
  <c r="J160" i="2"/>
  <c r="J121" i="2"/>
  <c r="J78" i="2"/>
  <c r="J76" i="2"/>
  <c r="J66" i="2"/>
  <c r="J52" i="2"/>
  <c r="J50" i="2"/>
  <c r="J46" i="2"/>
  <c r="J44" i="2"/>
  <c r="J163" i="2"/>
  <c r="J141" i="2"/>
  <c r="J122" i="2"/>
  <c r="J117" i="2"/>
  <c r="J77" i="2"/>
  <c r="J75" i="2"/>
  <c r="J71" i="2"/>
  <c r="J69" i="2"/>
  <c r="J67" i="2"/>
  <c r="J65" i="2"/>
  <c r="J49" i="2"/>
  <c r="J47" i="2"/>
  <c r="J45" i="2"/>
  <c r="J43" i="2"/>
  <c r="J178" i="2"/>
  <c r="J161" i="2"/>
  <c r="J118" i="2"/>
  <c r="J101" i="2"/>
  <c r="J91" i="2"/>
  <c r="J74" i="2"/>
  <c r="J72" i="2"/>
  <c r="J70" i="2"/>
  <c r="J68" i="2"/>
  <c r="J64" i="2"/>
  <c r="J119" i="2"/>
  <c r="J98" i="2"/>
  <c r="J88" i="2"/>
  <c r="J86" i="2"/>
  <c r="J84" i="2"/>
  <c r="J81" i="2"/>
  <c r="J58" i="2"/>
  <c r="J57" i="2"/>
  <c r="J55" i="2"/>
  <c r="J181" i="2"/>
  <c r="J164" i="2"/>
  <c r="J87" i="2"/>
  <c r="J85" i="2"/>
  <c r="J83" i="2"/>
  <c r="J82" i="2"/>
  <c r="J80" i="2"/>
  <c r="J54" i="2"/>
  <c r="J157" i="2"/>
  <c r="J120" i="2"/>
  <c r="J100" i="2"/>
  <c r="J99" i="2"/>
  <c r="J73" i="2"/>
  <c r="J63" i="2"/>
  <c r="J62" i="2"/>
  <c r="J39" i="2"/>
  <c r="J37" i="2"/>
  <c r="J35" i="2"/>
  <c r="J34" i="2"/>
  <c r="J96" i="2"/>
  <c r="J95" i="2"/>
  <c r="J40" i="2"/>
  <c r="J38" i="2"/>
  <c r="J33" i="2"/>
  <c r="J90" i="2"/>
  <c r="J36" i="2"/>
  <c r="J59" i="2"/>
  <c r="J48" i="2"/>
  <c r="J41" i="2"/>
  <c r="J142" i="2"/>
  <c r="J107" i="2"/>
  <c r="J93" i="2"/>
  <c r="J89" i="2"/>
  <c r="J79" i="2"/>
  <c r="J51" i="2"/>
  <c r="J42" i="2"/>
  <c r="J144" i="2"/>
  <c r="J92" i="2"/>
  <c r="J94" i="2"/>
  <c r="J103" i="2"/>
  <c r="J125" i="2"/>
  <c r="J102" i="2"/>
  <c r="J97" i="2"/>
  <c r="J60" i="2"/>
  <c r="J56" i="2"/>
  <c r="J158" i="2"/>
  <c r="J162" i="2"/>
  <c r="J104" i="2"/>
  <c r="J202" i="2"/>
  <c r="J159" i="2"/>
  <c r="J61" i="2"/>
  <c r="J53" i="2"/>
  <c r="G374" i="2"/>
  <c r="G370" i="2"/>
  <c r="G366" i="2"/>
  <c r="G362" i="2"/>
  <c r="G358" i="2"/>
  <c r="G354" i="2"/>
  <c r="G350" i="2"/>
  <c r="G346" i="2"/>
  <c r="G342" i="2"/>
  <c r="G338" i="2"/>
  <c r="G334" i="2"/>
  <c r="G330" i="2"/>
  <c r="G326" i="2"/>
  <c r="G322" i="2"/>
  <c r="G318" i="2"/>
  <c r="G314" i="2"/>
  <c r="G310" i="2"/>
  <c r="G373" i="2"/>
  <c r="G369" i="2"/>
  <c r="G365" i="2"/>
  <c r="G361" i="2"/>
  <c r="G357" i="2"/>
  <c r="G353" i="2"/>
  <c r="G349" i="2"/>
  <c r="G345" i="2"/>
  <c r="G341" i="2"/>
  <c r="G337" i="2"/>
  <c r="G333" i="2"/>
  <c r="G329" i="2"/>
  <c r="G325" i="2"/>
  <c r="G321" i="2"/>
  <c r="G317" i="2"/>
  <c r="G313" i="2"/>
  <c r="G309" i="2"/>
  <c r="G372" i="2"/>
  <c r="G368" i="2"/>
  <c r="G364" i="2"/>
  <c r="G360" i="2"/>
  <c r="G356" i="2"/>
  <c r="G352" i="2"/>
  <c r="G348" i="2"/>
  <c r="G344" i="2"/>
  <c r="G340" i="2"/>
  <c r="G336" i="2"/>
  <c r="G332" i="2"/>
  <c r="G328" i="2"/>
  <c r="G324" i="2"/>
  <c r="G320" i="2"/>
  <c r="G316" i="2"/>
  <c r="G312" i="2"/>
  <c r="G375" i="2"/>
  <c r="G359" i="2"/>
  <c r="G343" i="2"/>
  <c r="G327" i="2"/>
  <c r="G311" i="2"/>
  <c r="G304" i="2"/>
  <c r="G300" i="2"/>
  <c r="G296" i="2"/>
  <c r="G292" i="2"/>
  <c r="G288" i="2"/>
  <c r="G284" i="2"/>
  <c r="G280" i="2"/>
  <c r="G276" i="2"/>
  <c r="G272" i="2"/>
  <c r="G268" i="2"/>
  <c r="G264" i="2"/>
  <c r="G260" i="2"/>
  <c r="G371" i="2"/>
  <c r="G355" i="2"/>
  <c r="G339" i="2"/>
  <c r="G323" i="2"/>
  <c r="G308" i="2"/>
  <c r="G307" i="2"/>
  <c r="G303" i="2"/>
  <c r="G367" i="2"/>
  <c r="G351" i="2"/>
  <c r="G335" i="2"/>
  <c r="G319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8" i="2"/>
  <c r="G347" i="2"/>
  <c r="G297" i="2"/>
  <c r="G289" i="2"/>
  <c r="G281" i="2"/>
  <c r="G273" i="2"/>
  <c r="G265" i="2"/>
  <c r="G257" i="2"/>
  <c r="G253" i="2"/>
  <c r="G249" i="2"/>
  <c r="G245" i="2"/>
  <c r="G241" i="2"/>
  <c r="G237" i="2"/>
  <c r="G233" i="2"/>
  <c r="G229" i="2"/>
  <c r="G225" i="2"/>
  <c r="G222" i="2"/>
  <c r="G223" i="2"/>
  <c r="G331" i="2"/>
  <c r="G295" i="2"/>
  <c r="G287" i="2"/>
  <c r="G279" i="2"/>
  <c r="G271" i="2"/>
  <c r="G263" i="2"/>
  <c r="G256" i="2"/>
  <c r="G252" i="2"/>
  <c r="G248" i="2"/>
  <c r="G244" i="2"/>
  <c r="G240" i="2"/>
  <c r="G236" i="2"/>
  <c r="G232" i="2"/>
  <c r="G228" i="2"/>
  <c r="G224" i="2"/>
  <c r="G305" i="2"/>
  <c r="G301" i="2"/>
  <c r="G267" i="2"/>
  <c r="G247" i="2"/>
  <c r="G230" i="2"/>
  <c r="G221" i="2"/>
  <c r="G211" i="2"/>
  <c r="G203" i="2"/>
  <c r="G195" i="2"/>
  <c r="G187" i="2"/>
  <c r="G179" i="2"/>
  <c r="G363" i="2"/>
  <c r="G275" i="2"/>
  <c r="G251" i="2"/>
  <c r="G234" i="2"/>
  <c r="G212" i="2"/>
  <c r="G204" i="2"/>
  <c r="G196" i="2"/>
  <c r="G188" i="2"/>
  <c r="G180" i="2"/>
  <c r="G283" i="2"/>
  <c r="G255" i="2"/>
  <c r="G238" i="2"/>
  <c r="G218" i="2"/>
  <c r="G213" i="2"/>
  <c r="G205" i="2"/>
  <c r="G197" i="2"/>
  <c r="G189" i="2"/>
  <c r="G181" i="2"/>
  <c r="G291" i="2"/>
  <c r="G261" i="2"/>
  <c r="G242" i="2"/>
  <c r="G227" i="2"/>
  <c r="G214" i="2"/>
  <c r="G206" i="2"/>
  <c r="G198" i="2"/>
  <c r="G190" i="2"/>
  <c r="G182" i="2"/>
  <c r="G277" i="2"/>
  <c r="G250" i="2"/>
  <c r="G235" i="2"/>
  <c r="G220" i="2"/>
  <c r="G219" i="2"/>
  <c r="G216" i="2"/>
  <c r="G208" i="2"/>
  <c r="G200" i="2"/>
  <c r="G192" i="2"/>
  <c r="G184" i="2"/>
  <c r="G176" i="2"/>
  <c r="G285" i="2"/>
  <c r="G254" i="2"/>
  <c r="G239" i="2"/>
  <c r="G209" i="2"/>
  <c r="G201" i="2"/>
  <c r="G193" i="2"/>
  <c r="G191" i="2"/>
  <c r="G166" i="2"/>
  <c r="G145" i="2"/>
  <c r="G143" i="2"/>
  <c r="G126" i="2"/>
  <c r="G124" i="2"/>
  <c r="G122" i="2"/>
  <c r="G293" i="2"/>
  <c r="G259" i="2"/>
  <c r="G210" i="2"/>
  <c r="G185" i="2"/>
  <c r="G178" i="2"/>
  <c r="G175" i="2"/>
  <c r="G165" i="2"/>
  <c r="G163" i="2"/>
  <c r="G161" i="2"/>
  <c r="G158" i="2"/>
  <c r="G144" i="2"/>
  <c r="G142" i="2"/>
  <c r="G125" i="2"/>
  <c r="G121" i="2"/>
  <c r="G118" i="2"/>
  <c r="G315" i="2"/>
  <c r="G231" i="2"/>
  <c r="G199" i="2"/>
  <c r="G164" i="2"/>
  <c r="G162" i="2"/>
  <c r="G160" i="2"/>
  <c r="G159" i="2"/>
  <c r="G157" i="2"/>
  <c r="G141" i="2"/>
  <c r="G120" i="2"/>
  <c r="G119" i="2"/>
  <c r="G117" i="2"/>
  <c r="G107" i="2"/>
  <c r="G173" i="2"/>
  <c r="G156" i="2"/>
  <c r="G140" i="2"/>
  <c r="G138" i="2"/>
  <c r="G136" i="2"/>
  <c r="G133" i="2"/>
  <c r="G116" i="2"/>
  <c r="G108" i="2"/>
  <c r="G106" i="2"/>
  <c r="G269" i="2"/>
  <c r="G246" i="2"/>
  <c r="G207" i="2"/>
  <c r="G186" i="2"/>
  <c r="G183" i="2"/>
  <c r="G172" i="2"/>
  <c r="G155" i="2"/>
  <c r="G153" i="2"/>
  <c r="G139" i="2"/>
  <c r="G137" i="2"/>
  <c r="G135" i="2"/>
  <c r="G134" i="2"/>
  <c r="G132" i="2"/>
  <c r="G115" i="2"/>
  <c r="G113" i="2"/>
  <c r="G111" i="2"/>
  <c r="G109" i="2"/>
  <c r="G194" i="2"/>
  <c r="G171" i="2"/>
  <c r="G154" i="2"/>
  <c r="G152" i="2"/>
  <c r="G148" i="2"/>
  <c r="G131" i="2"/>
  <c r="G243" i="2"/>
  <c r="G226" i="2"/>
  <c r="G217" i="2"/>
  <c r="G202" i="2"/>
  <c r="G299" i="2"/>
  <c r="G174" i="2"/>
  <c r="G170" i="2"/>
  <c r="G167" i="2"/>
  <c r="G129" i="2"/>
  <c r="G127" i="2"/>
  <c r="G105" i="2"/>
  <c r="G98" i="2"/>
  <c r="G88" i="2"/>
  <c r="G86" i="2"/>
  <c r="G84" i="2"/>
  <c r="G81" i="2"/>
  <c r="G58" i="2"/>
  <c r="G57" i="2"/>
  <c r="G55" i="2"/>
  <c r="G215" i="2"/>
  <c r="G130" i="2"/>
  <c r="G87" i="2"/>
  <c r="G85" i="2"/>
  <c r="G83" i="2"/>
  <c r="G82" i="2"/>
  <c r="G80" i="2"/>
  <c r="G54" i="2"/>
  <c r="G168" i="2"/>
  <c r="G150" i="2"/>
  <c r="G110" i="2"/>
  <c r="G79" i="2"/>
  <c r="G53" i="2"/>
  <c r="G149" i="2"/>
  <c r="G147" i="2"/>
  <c r="G123" i="2"/>
  <c r="G101" i="2"/>
  <c r="G91" i="2"/>
  <c r="G74" i="2"/>
  <c r="G72" i="2"/>
  <c r="G70" i="2"/>
  <c r="G68" i="2"/>
  <c r="G64" i="2"/>
  <c r="G48" i="2"/>
  <c r="G114" i="2"/>
  <c r="G104" i="2"/>
  <c r="G102" i="2"/>
  <c r="G100" i="2"/>
  <c r="G96" i="2"/>
  <c r="G94" i="2"/>
  <c r="G92" i="2"/>
  <c r="G90" i="2"/>
  <c r="G73" i="2"/>
  <c r="G63" i="2"/>
  <c r="G61" i="2"/>
  <c r="G103" i="2"/>
  <c r="G52" i="2"/>
  <c r="G50" i="2"/>
  <c r="G42" i="2"/>
  <c r="G66" i="2"/>
  <c r="G169" i="2"/>
  <c r="G112" i="2"/>
  <c r="G99" i="2"/>
  <c r="G75" i="2"/>
  <c r="G67" i="2"/>
  <c r="G62" i="2"/>
  <c r="G93" i="2"/>
  <c r="G151" i="2"/>
  <c r="G95" i="2"/>
  <c r="G76" i="2"/>
  <c r="G49" i="2"/>
  <c r="G36" i="2"/>
  <c r="G128" i="2"/>
  <c r="G69" i="2"/>
  <c r="G59" i="2"/>
  <c r="G46" i="2"/>
  <c r="G40" i="2"/>
  <c r="G39" i="2"/>
  <c r="G37" i="2"/>
  <c r="G35" i="2"/>
  <c r="G34" i="2"/>
  <c r="G51" i="2"/>
  <c r="G43" i="2"/>
  <c r="G177" i="2"/>
  <c r="G47" i="2"/>
  <c r="G44" i="2"/>
  <c r="G41" i="2"/>
  <c r="G38" i="2"/>
  <c r="G33" i="2"/>
  <c r="G89" i="2"/>
  <c r="G146" i="2"/>
  <c r="G97" i="2"/>
  <c r="G78" i="2"/>
  <c r="G77" i="2"/>
  <c r="G71" i="2"/>
  <c r="G65" i="2"/>
  <c r="G60" i="2"/>
  <c r="G56" i="2"/>
  <c r="G45" i="2"/>
  <c r="D220" i="2"/>
  <c r="D221" i="2"/>
  <c r="D222" i="2"/>
  <c r="D219" i="2"/>
  <c r="D216" i="2"/>
  <c r="D208" i="2"/>
  <c r="D200" i="2"/>
  <c r="D192" i="2"/>
  <c r="D184" i="2"/>
  <c r="D176" i="2"/>
  <c r="D209" i="2"/>
  <c r="D201" i="2"/>
  <c r="D193" i="2"/>
  <c r="D185" i="2"/>
  <c r="D177" i="2"/>
  <c r="D217" i="2"/>
  <c r="D210" i="2"/>
  <c r="D202" i="2"/>
  <c r="D194" i="2"/>
  <c r="D186" i="2"/>
  <c r="D178" i="2"/>
  <c r="D211" i="2"/>
  <c r="D203" i="2"/>
  <c r="D195" i="2"/>
  <c r="D187" i="2"/>
  <c r="D179" i="2"/>
  <c r="D223" i="2"/>
  <c r="D218" i="2"/>
  <c r="D213" i="2"/>
  <c r="D205" i="2"/>
  <c r="D197" i="2"/>
  <c r="D189" i="2"/>
  <c r="D181" i="2"/>
  <c r="D214" i="2"/>
  <c r="D206" i="2"/>
  <c r="D198" i="2"/>
  <c r="D204" i="2"/>
  <c r="D171" i="2"/>
  <c r="D154" i="2"/>
  <c r="D152" i="2"/>
  <c r="D148" i="2"/>
  <c r="D131" i="2"/>
  <c r="D114" i="2"/>
  <c r="D112" i="2"/>
  <c r="D110" i="2"/>
  <c r="D191" i="2"/>
  <c r="D188" i="2"/>
  <c r="D170" i="2"/>
  <c r="D168" i="2"/>
  <c r="D151" i="2"/>
  <c r="D149" i="2"/>
  <c r="D147" i="2"/>
  <c r="D130" i="2"/>
  <c r="D128" i="2"/>
  <c r="D212" i="2"/>
  <c r="D174" i="2"/>
  <c r="D169" i="2"/>
  <c r="D167" i="2"/>
  <c r="D150" i="2"/>
  <c r="D146" i="2"/>
  <c r="D129" i="2"/>
  <c r="D127" i="2"/>
  <c r="D123" i="2"/>
  <c r="D199" i="2"/>
  <c r="D182" i="2"/>
  <c r="D175" i="2"/>
  <c r="D166" i="2"/>
  <c r="D145" i="2"/>
  <c r="D143" i="2"/>
  <c r="D126" i="2"/>
  <c r="D124" i="2"/>
  <c r="D122" i="2"/>
  <c r="D165" i="2"/>
  <c r="D163" i="2"/>
  <c r="D161" i="2"/>
  <c r="D158" i="2"/>
  <c r="D144" i="2"/>
  <c r="D142" i="2"/>
  <c r="D125" i="2"/>
  <c r="D121" i="2"/>
  <c r="D118" i="2"/>
  <c r="D207" i="2"/>
  <c r="D164" i="2"/>
  <c r="D162" i="2"/>
  <c r="D160" i="2"/>
  <c r="D159" i="2"/>
  <c r="D157" i="2"/>
  <c r="D141" i="2"/>
  <c r="D215" i="2"/>
  <c r="D172" i="2"/>
  <c r="D136" i="2"/>
  <c r="D120" i="2"/>
  <c r="D115" i="2"/>
  <c r="D101" i="2"/>
  <c r="D91" i="2"/>
  <c r="D74" i="2"/>
  <c r="D72" i="2"/>
  <c r="D70" i="2"/>
  <c r="D68" i="2"/>
  <c r="D64" i="2"/>
  <c r="D48" i="2"/>
  <c r="D156" i="2"/>
  <c r="D153" i="2"/>
  <c r="D116" i="2"/>
  <c r="D104" i="2"/>
  <c r="D102" i="2"/>
  <c r="D100" i="2"/>
  <c r="D96" i="2"/>
  <c r="D94" i="2"/>
  <c r="D92" i="2"/>
  <c r="D90" i="2"/>
  <c r="D73" i="2"/>
  <c r="D63" i="2"/>
  <c r="D61" i="2"/>
  <c r="D196" i="2"/>
  <c r="D134" i="2"/>
  <c r="D132" i="2"/>
  <c r="D117" i="2"/>
  <c r="D109" i="2"/>
  <c r="D103" i="2"/>
  <c r="D99" i="2"/>
  <c r="D97" i="2"/>
  <c r="D95" i="2"/>
  <c r="D93" i="2"/>
  <c r="D89" i="2"/>
  <c r="D62" i="2"/>
  <c r="D60" i="2"/>
  <c r="D59" i="2"/>
  <c r="D56" i="2"/>
  <c r="D190" i="2"/>
  <c r="D137" i="2"/>
  <c r="D135" i="2"/>
  <c r="D133" i="2"/>
  <c r="D79" i="2"/>
  <c r="D53" i="2"/>
  <c r="D51" i="2"/>
  <c r="D140" i="2"/>
  <c r="D119" i="2"/>
  <c r="D113" i="2"/>
  <c r="D78" i="2"/>
  <c r="D76" i="2"/>
  <c r="D66" i="2"/>
  <c r="D52" i="2"/>
  <c r="D50" i="2"/>
  <c r="D46" i="2"/>
  <c r="D44" i="2"/>
  <c r="D98" i="2"/>
  <c r="D84" i="2"/>
  <c r="D57" i="2"/>
  <c r="D43" i="2"/>
  <c r="D45" i="2"/>
  <c r="D40" i="2"/>
  <c r="D39" i="2"/>
  <c r="D37" i="2"/>
  <c r="D35" i="2"/>
  <c r="D34" i="2"/>
  <c r="D138" i="2"/>
  <c r="D41" i="2"/>
  <c r="D33" i="2"/>
  <c r="D183" i="2"/>
  <c r="D106" i="2"/>
  <c r="D107" i="2"/>
  <c r="D83" i="2"/>
  <c r="D80" i="2"/>
  <c r="D75" i="2"/>
  <c r="D67" i="2"/>
  <c r="D58" i="2"/>
  <c r="D42" i="2"/>
  <c r="D139" i="2"/>
  <c r="D88" i="2"/>
  <c r="D87" i="2"/>
  <c r="D82" i="2"/>
  <c r="D77" i="2"/>
  <c r="D71" i="2"/>
  <c r="D65" i="2"/>
  <c r="D180" i="2"/>
  <c r="D86" i="2"/>
  <c r="D85" i="2"/>
  <c r="D81" i="2"/>
  <c r="D54" i="2"/>
  <c r="D49" i="2"/>
  <c r="D111" i="2"/>
  <c r="D105" i="2"/>
  <c r="D69" i="2"/>
  <c r="D55" i="2"/>
  <c r="D173" i="2"/>
  <c r="D155" i="2"/>
  <c r="D108" i="2"/>
  <c r="D47" i="2"/>
  <c r="D36" i="2"/>
  <c r="D38" i="2"/>
  <c r="D261" i="2"/>
  <c r="D264" i="2"/>
  <c r="D246" i="2"/>
  <c r="D245" i="2"/>
  <c r="D244" i="2"/>
  <c r="D267" i="2"/>
  <c r="D272" i="2"/>
  <c r="D252" i="2"/>
  <c r="D249" i="2"/>
  <c r="D260" i="2"/>
  <c r="D242" i="2"/>
  <c r="D241" i="2"/>
  <c r="D240" i="2"/>
  <c r="D243" i="2"/>
  <c r="D231" i="2"/>
  <c r="D269" i="2"/>
  <c r="D268" i="2"/>
  <c r="D248" i="2"/>
  <c r="D238" i="2"/>
  <c r="D237" i="2"/>
  <c r="D236" i="2"/>
  <c r="D253" i="2"/>
  <c r="D265" i="2"/>
  <c r="D227" i="2"/>
  <c r="D234" i="2"/>
  <c r="D271" i="2"/>
  <c r="D233" i="2"/>
  <c r="D266" i="2"/>
  <c r="D232" i="2"/>
  <c r="D247" i="2"/>
  <c r="D250" i="2"/>
  <c r="D270" i="2"/>
  <c r="D230" i="2"/>
  <c r="D263" i="2"/>
  <c r="D229" i="2"/>
  <c r="D258" i="2"/>
  <c r="D228" i="2"/>
  <c r="D255" i="2"/>
  <c r="D273" i="2"/>
  <c r="D262" i="2"/>
  <c r="D226" i="2"/>
  <c r="D257" i="2"/>
  <c r="D225" i="2"/>
  <c r="D256" i="2"/>
  <c r="D224" i="2"/>
  <c r="D251" i="2"/>
  <c r="D235" i="2"/>
  <c r="D254" i="2"/>
  <c r="D259" i="2"/>
  <c r="D239" i="2"/>
  <c r="K372" i="2"/>
  <c r="K368" i="2"/>
  <c r="K364" i="2"/>
  <c r="K360" i="2"/>
  <c r="K356" i="2"/>
  <c r="K352" i="2"/>
  <c r="K348" i="2"/>
  <c r="K344" i="2"/>
  <c r="K340" i="2"/>
  <c r="K336" i="2"/>
  <c r="K332" i="2"/>
  <c r="K328" i="2"/>
  <c r="K324" i="2"/>
  <c r="K320" i="2"/>
  <c r="K316" i="2"/>
  <c r="K312" i="2"/>
  <c r="K308" i="2"/>
  <c r="K375" i="2"/>
  <c r="K371" i="2"/>
  <c r="K367" i="2"/>
  <c r="K363" i="2"/>
  <c r="K359" i="2"/>
  <c r="K355" i="2"/>
  <c r="K351" i="2"/>
  <c r="K347" i="2"/>
  <c r="K343" i="2"/>
  <c r="K339" i="2"/>
  <c r="K335" i="2"/>
  <c r="K331" i="2"/>
  <c r="K327" i="2"/>
  <c r="K323" i="2"/>
  <c r="K319" i="2"/>
  <c r="K315" i="2"/>
  <c r="K311" i="2"/>
  <c r="K374" i="2"/>
  <c r="K370" i="2"/>
  <c r="K366" i="2"/>
  <c r="K362" i="2"/>
  <c r="K358" i="2"/>
  <c r="K354" i="2"/>
  <c r="K350" i="2"/>
  <c r="K346" i="2"/>
  <c r="K342" i="2"/>
  <c r="K338" i="2"/>
  <c r="K334" i="2"/>
  <c r="K330" i="2"/>
  <c r="K326" i="2"/>
  <c r="K322" i="2"/>
  <c r="K318" i="2"/>
  <c r="K314" i="2"/>
  <c r="K310" i="2"/>
  <c r="K365" i="2"/>
  <c r="K349" i="2"/>
  <c r="K333" i="2"/>
  <c r="K317" i="2"/>
  <c r="K306" i="2"/>
  <c r="K302" i="2"/>
  <c r="K298" i="2"/>
  <c r="K294" i="2"/>
  <c r="K290" i="2"/>
  <c r="K286" i="2"/>
  <c r="K282" i="2"/>
  <c r="K278" i="2"/>
  <c r="K274" i="2"/>
  <c r="K270" i="2"/>
  <c r="K266" i="2"/>
  <c r="K262" i="2"/>
  <c r="K258" i="2"/>
  <c r="K361" i="2"/>
  <c r="K345" i="2"/>
  <c r="K329" i="2"/>
  <c r="K313" i="2"/>
  <c r="K305" i="2"/>
  <c r="K373" i="2"/>
  <c r="K357" i="2"/>
  <c r="K341" i="2"/>
  <c r="K325" i="2"/>
  <c r="K309" i="2"/>
  <c r="K304" i="2"/>
  <c r="K300" i="2"/>
  <c r="K296" i="2"/>
  <c r="K292" i="2"/>
  <c r="K288" i="2"/>
  <c r="K284" i="2"/>
  <c r="K280" i="2"/>
  <c r="K276" i="2"/>
  <c r="K272" i="2"/>
  <c r="K268" i="2"/>
  <c r="K264" i="2"/>
  <c r="K260" i="2"/>
  <c r="K321" i="2"/>
  <c r="K295" i="2"/>
  <c r="K287" i="2"/>
  <c r="K279" i="2"/>
  <c r="K271" i="2"/>
  <c r="K263" i="2"/>
  <c r="K255" i="2"/>
  <c r="K251" i="2"/>
  <c r="K247" i="2"/>
  <c r="K243" i="2"/>
  <c r="K239" i="2"/>
  <c r="K235" i="2"/>
  <c r="K231" i="2"/>
  <c r="K227" i="2"/>
  <c r="K303" i="2"/>
  <c r="K219" i="2"/>
  <c r="K369" i="2"/>
  <c r="K301" i="2"/>
  <c r="K293" i="2"/>
  <c r="K285" i="2"/>
  <c r="K277" i="2"/>
  <c r="K269" i="2"/>
  <c r="K261" i="2"/>
  <c r="K254" i="2"/>
  <c r="K250" i="2"/>
  <c r="K246" i="2"/>
  <c r="K242" i="2"/>
  <c r="K238" i="2"/>
  <c r="K234" i="2"/>
  <c r="K230" i="2"/>
  <c r="K226" i="2"/>
  <c r="K220" i="2"/>
  <c r="K307" i="2"/>
  <c r="K221" i="2"/>
  <c r="K223" i="2"/>
  <c r="K275" i="2"/>
  <c r="K253" i="2"/>
  <c r="K236" i="2"/>
  <c r="K222" i="2"/>
  <c r="K215" i="2"/>
  <c r="K207" i="2"/>
  <c r="K199" i="2"/>
  <c r="K191" i="2"/>
  <c r="K183" i="2"/>
  <c r="K175" i="2"/>
  <c r="K283" i="2"/>
  <c r="K240" i="2"/>
  <c r="K225" i="2"/>
  <c r="K216" i="2"/>
  <c r="K208" i="2"/>
  <c r="K200" i="2"/>
  <c r="K192" i="2"/>
  <c r="K184" i="2"/>
  <c r="K176" i="2"/>
  <c r="K291" i="2"/>
  <c r="K257" i="2"/>
  <c r="K244" i="2"/>
  <c r="K229" i="2"/>
  <c r="K209" i="2"/>
  <c r="K201" i="2"/>
  <c r="K193" i="2"/>
  <c r="K185" i="2"/>
  <c r="K177" i="2"/>
  <c r="K353" i="2"/>
  <c r="K299" i="2"/>
  <c r="K265" i="2"/>
  <c r="K248" i="2"/>
  <c r="K233" i="2"/>
  <c r="K210" i="2"/>
  <c r="K202" i="2"/>
  <c r="K194" i="2"/>
  <c r="K186" i="2"/>
  <c r="K178" i="2"/>
  <c r="K281" i="2"/>
  <c r="K256" i="2"/>
  <c r="K241" i="2"/>
  <c r="K224" i="2"/>
  <c r="K212" i="2"/>
  <c r="K204" i="2"/>
  <c r="K196" i="2"/>
  <c r="K188" i="2"/>
  <c r="K180" i="2"/>
  <c r="K289" i="2"/>
  <c r="K259" i="2"/>
  <c r="K245" i="2"/>
  <c r="K228" i="2"/>
  <c r="K213" i="2"/>
  <c r="K205" i="2"/>
  <c r="K197" i="2"/>
  <c r="K195" i="2"/>
  <c r="K172" i="2"/>
  <c r="K155" i="2"/>
  <c r="K153" i="2"/>
  <c r="K139" i="2"/>
  <c r="K137" i="2"/>
  <c r="K135" i="2"/>
  <c r="K134" i="2"/>
  <c r="K132" i="2"/>
  <c r="K115" i="2"/>
  <c r="K113" i="2"/>
  <c r="K111" i="2"/>
  <c r="K109" i="2"/>
  <c r="K105" i="2"/>
  <c r="K337" i="2"/>
  <c r="K249" i="2"/>
  <c r="K232" i="2"/>
  <c r="K214" i="2"/>
  <c r="K189" i="2"/>
  <c r="K182" i="2"/>
  <c r="K179" i="2"/>
  <c r="K171" i="2"/>
  <c r="K154" i="2"/>
  <c r="K152" i="2"/>
  <c r="K148" i="2"/>
  <c r="K131" i="2"/>
  <c r="K114" i="2"/>
  <c r="K112" i="2"/>
  <c r="K110" i="2"/>
  <c r="K273" i="2"/>
  <c r="K203" i="2"/>
  <c r="K170" i="2"/>
  <c r="K168" i="2"/>
  <c r="K151" i="2"/>
  <c r="K149" i="2"/>
  <c r="K147" i="2"/>
  <c r="K130" i="2"/>
  <c r="K128" i="2"/>
  <c r="K218" i="2"/>
  <c r="K169" i="2"/>
  <c r="K167" i="2"/>
  <c r="K150" i="2"/>
  <c r="K146" i="2"/>
  <c r="K129" i="2"/>
  <c r="K127" i="2"/>
  <c r="K123" i="2"/>
  <c r="K237" i="2"/>
  <c r="K211" i="2"/>
  <c r="K190" i="2"/>
  <c r="K187" i="2"/>
  <c r="K166" i="2"/>
  <c r="K145" i="2"/>
  <c r="K143" i="2"/>
  <c r="K126" i="2"/>
  <c r="K124" i="2"/>
  <c r="K122" i="2"/>
  <c r="K267" i="2"/>
  <c r="K198" i="2"/>
  <c r="K165" i="2"/>
  <c r="K163" i="2"/>
  <c r="K161" i="2"/>
  <c r="K158" i="2"/>
  <c r="K144" i="2"/>
  <c r="K142" i="2"/>
  <c r="K125" i="2"/>
  <c r="K297" i="2"/>
  <c r="K206" i="2"/>
  <c r="K217" i="2"/>
  <c r="K156" i="2"/>
  <c r="K141" i="2"/>
  <c r="K117" i="2"/>
  <c r="K77" i="2"/>
  <c r="K75" i="2"/>
  <c r="K71" i="2"/>
  <c r="K69" i="2"/>
  <c r="K67" i="2"/>
  <c r="K65" i="2"/>
  <c r="K49" i="2"/>
  <c r="K47" i="2"/>
  <c r="K45" i="2"/>
  <c r="K118" i="2"/>
  <c r="K106" i="2"/>
  <c r="K101" i="2"/>
  <c r="K91" i="2"/>
  <c r="K74" i="2"/>
  <c r="K72" i="2"/>
  <c r="K70" i="2"/>
  <c r="K68" i="2"/>
  <c r="K64" i="2"/>
  <c r="K48" i="2"/>
  <c r="K173" i="2"/>
  <c r="K107" i="2"/>
  <c r="K104" i="2"/>
  <c r="K102" i="2"/>
  <c r="K100" i="2"/>
  <c r="K96" i="2"/>
  <c r="K94" i="2"/>
  <c r="K92" i="2"/>
  <c r="K90" i="2"/>
  <c r="K73" i="2"/>
  <c r="K63" i="2"/>
  <c r="K61" i="2"/>
  <c r="K181" i="2"/>
  <c r="K164" i="2"/>
  <c r="K140" i="2"/>
  <c r="K108" i="2"/>
  <c r="K87" i="2"/>
  <c r="K85" i="2"/>
  <c r="K83" i="2"/>
  <c r="K82" i="2"/>
  <c r="K80" i="2"/>
  <c r="K54" i="2"/>
  <c r="K162" i="2"/>
  <c r="K138" i="2"/>
  <c r="K120" i="2"/>
  <c r="K79" i="2"/>
  <c r="K53" i="2"/>
  <c r="K51" i="2"/>
  <c r="K252" i="2"/>
  <c r="K95" i="2"/>
  <c r="K58" i="2"/>
  <c r="K40" i="2"/>
  <c r="K38" i="2"/>
  <c r="K33" i="2"/>
  <c r="K50" i="2"/>
  <c r="K39" i="2"/>
  <c r="K37" i="2"/>
  <c r="K34" i="2"/>
  <c r="K86" i="2"/>
  <c r="K81" i="2"/>
  <c r="K76" i="2"/>
  <c r="K59" i="2"/>
  <c r="K46" i="2"/>
  <c r="K41" i="2"/>
  <c r="K160" i="2"/>
  <c r="K116" i="2"/>
  <c r="K55" i="2"/>
  <c r="K44" i="2"/>
  <c r="K103" i="2"/>
  <c r="K84" i="2"/>
  <c r="K57" i="2"/>
  <c r="K52" i="2"/>
  <c r="K35" i="2"/>
  <c r="K133" i="2"/>
  <c r="K119" i="2"/>
  <c r="K97" i="2"/>
  <c r="K60" i="2"/>
  <c r="K56" i="2"/>
  <c r="K98" i="2"/>
  <c r="K36" i="2"/>
  <c r="K62" i="2"/>
  <c r="K159" i="2"/>
  <c r="K136" i="2"/>
  <c r="K121" i="2"/>
  <c r="K88" i="2"/>
  <c r="K78" i="2"/>
  <c r="K43" i="2"/>
  <c r="K174" i="2"/>
  <c r="K157" i="2"/>
  <c r="K99" i="2"/>
  <c r="K93" i="2"/>
  <c r="K89" i="2"/>
  <c r="K66" i="2"/>
  <c r="K42" i="2"/>
</calcChain>
</file>

<file path=xl/sharedStrings.xml><?xml version="1.0" encoding="utf-8"?>
<sst xmlns="http://schemas.openxmlformats.org/spreadsheetml/2006/main" count="645" uniqueCount="126">
  <si>
    <t>Monthly Rest Calculation Table</t>
  </si>
  <si>
    <r>
      <t>Please Fill Up</t>
    </r>
    <r>
      <rPr>
        <sz val="22"/>
        <color rgb="FFFF0000"/>
        <rFont val="Calibri"/>
        <family val="2"/>
        <scheme val="minor"/>
      </rPr>
      <t xml:space="preserve"> Red </t>
    </r>
    <r>
      <rPr>
        <sz val="22"/>
        <rFont val="Calibri"/>
        <family val="2"/>
        <scheme val="minor"/>
      </rPr>
      <t>only</t>
    </r>
  </si>
  <si>
    <t>No of months</t>
  </si>
  <si>
    <t>Current BFR</t>
  </si>
  <si>
    <t>Spread +/-</t>
  </si>
  <si>
    <t>Floating Rate</t>
  </si>
  <si>
    <t>Monthly Rest</t>
  </si>
  <si>
    <t xml:space="preserve">Nominal Periodic Fin Rate </t>
  </si>
  <si>
    <t>LANGKAH/ STEP</t>
  </si>
  <si>
    <t>PROGRAM</t>
  </si>
  <si>
    <t>Sila Pilih Program / Choose  Program</t>
  </si>
  <si>
    <t>Cash-i Muamalat Professional</t>
  </si>
  <si>
    <t>Cash-i Muamalat</t>
  </si>
  <si>
    <t>P1</t>
  </si>
  <si>
    <t>Salary Transfer /  Salary Deduction</t>
  </si>
  <si>
    <t>T1</t>
  </si>
  <si>
    <t>With Takaful</t>
  </si>
  <si>
    <t>WT</t>
  </si>
  <si>
    <t>MAP TO V8</t>
  </si>
  <si>
    <t>Program</t>
  </si>
  <si>
    <t>Type</t>
  </si>
  <si>
    <t>protect</t>
  </si>
  <si>
    <t>RAMCI</t>
  </si>
  <si>
    <t>SpreadRate Y2Y3</t>
  </si>
  <si>
    <t>SpreadRate Y4-Y10</t>
  </si>
  <si>
    <t>P2</t>
  </si>
  <si>
    <t>Standing instruction</t>
  </si>
  <si>
    <t>T2</t>
  </si>
  <si>
    <t>Without Takaful</t>
  </si>
  <si>
    <t>WO</t>
  </si>
  <si>
    <t>P1T1WTR1S1</t>
  </si>
  <si>
    <t>with takaful</t>
  </si>
  <si>
    <t>3 and Below</t>
  </si>
  <si>
    <t>Perlindungan Takaful / Takaful Protection</t>
  </si>
  <si>
    <t>P3</t>
  </si>
  <si>
    <t>Cross Selling</t>
  </si>
  <si>
    <t>R1</t>
  </si>
  <si>
    <t>P1T1WOR1S1</t>
  </si>
  <si>
    <t>without takaful</t>
  </si>
  <si>
    <t>P4</t>
  </si>
  <si>
    <t>Non Cross Selling</t>
  </si>
  <si>
    <t>R2</t>
  </si>
  <si>
    <t>P1T2WTR1S1</t>
  </si>
  <si>
    <t>Kaedah Bayaran Bulanan / Mode of Monthly Payment</t>
  </si>
  <si>
    <t>Cash-i Muamalat Public Listed Companies</t>
  </si>
  <si>
    <t>P5</t>
  </si>
  <si>
    <t>R3</t>
  </si>
  <si>
    <t>P1T2WOR1S1</t>
  </si>
  <si>
    <t>P6</t>
  </si>
  <si>
    <t>R4</t>
  </si>
  <si>
    <t>Jualan Silang / Cross Selling</t>
  </si>
  <si>
    <t>Sederhana</t>
  </si>
  <si>
    <t>S1</t>
  </si>
  <si>
    <t>Baik</t>
  </si>
  <si>
    <t>S2</t>
  </si>
  <si>
    <t>RAMCI Score</t>
  </si>
  <si>
    <t>Sangat Baik</t>
  </si>
  <si>
    <t>S3</t>
  </si>
  <si>
    <t>Tempoh Pembiayaan  (Tahun)</t>
  </si>
  <si>
    <t>Kadar Terapung</t>
  </si>
  <si>
    <t>6.91%  (KA* + 3.1%)</t>
  </si>
  <si>
    <t>BFR %</t>
  </si>
  <si>
    <t>Bersamaan Kadar Tetap</t>
  </si>
  <si>
    <t>AMAUN PEMBIAYAAN           (Kadar Pembiayaan dengan Perlindungan Takaful)</t>
  </si>
  <si>
    <t>P2T1WTR1S1</t>
  </si>
  <si>
    <t>P2T1WOR1S1</t>
  </si>
  <si>
    <t>P2T2WTR1S1</t>
  </si>
  <si>
    <t>P2T2WOR1S1</t>
  </si>
  <si>
    <t>P1T1WTR1S2</t>
  </si>
  <si>
    <t>P1T1WOR1S2</t>
  </si>
  <si>
    <t>P1T2WTR1S2</t>
  </si>
  <si>
    <t>P1T2WOR1S2</t>
  </si>
  <si>
    <t>P2T1WTR1S2</t>
  </si>
  <si>
    <t>P2T1WOR1S2</t>
  </si>
  <si>
    <t>P2T2WTR1S2</t>
  </si>
  <si>
    <t>P2T2WOR1S2</t>
  </si>
  <si>
    <t>P1T1WTR1S3</t>
  </si>
  <si>
    <t>P1T1WOR1S3</t>
  </si>
  <si>
    <t>P1T2WTR1S3</t>
  </si>
  <si>
    <t>P1T2WOR1S3</t>
  </si>
  <si>
    <t>P2T1WTR1S3</t>
  </si>
  <si>
    <t>P2T1WOR1S3</t>
  </si>
  <si>
    <t>P2T2WTR1S3</t>
  </si>
  <si>
    <t>P2T2WOR1S3</t>
  </si>
  <si>
    <t>P1T1WTR2S1</t>
  </si>
  <si>
    <t>P1T1WOR2S1</t>
  </si>
  <si>
    <t>P1T2WTR2S1</t>
  </si>
  <si>
    <t>P1T2WOR2S1</t>
  </si>
  <si>
    <t>P2T1WTR2S1</t>
  </si>
  <si>
    <t>P2T1WOR2S1</t>
  </si>
  <si>
    <t>P2T2WTR2S1</t>
  </si>
  <si>
    <t>P2T2WOR2S1</t>
  </si>
  <si>
    <t>P1T1WTR2S2</t>
  </si>
  <si>
    <t>P1T1WOR2S2</t>
  </si>
  <si>
    <t>P1T2WTR2S2</t>
  </si>
  <si>
    <t>P1T2WOR2S2</t>
  </si>
  <si>
    <t>P2T1WTR2S2</t>
  </si>
  <si>
    <t>P2T1WOR2S2</t>
  </si>
  <si>
    <t>P2T2WTR2S2</t>
  </si>
  <si>
    <t>P2T2WOR2S2</t>
  </si>
  <si>
    <t>P1T1WTR2S3</t>
  </si>
  <si>
    <t>P1T1WOR2S3</t>
  </si>
  <si>
    <t>P1T2WTR2S3</t>
  </si>
  <si>
    <t>P1T2WOR2S3</t>
  </si>
  <si>
    <t>P2T1WTR2S3</t>
  </si>
  <si>
    <t>P2T1WOR2S3</t>
  </si>
  <si>
    <t>P2T2WTR2S3</t>
  </si>
  <si>
    <t>P2T2WOR2S3</t>
  </si>
  <si>
    <t>Cash-i Muamalat ANGKASA/AG</t>
  </si>
  <si>
    <t>Salary Deduction via AG/ANGKASA</t>
  </si>
  <si>
    <t>-</t>
  </si>
  <si>
    <t>Cash-i Muamalat MuSS Plus</t>
  </si>
  <si>
    <t>Salary Transfer</t>
  </si>
  <si>
    <t>Cash-i Muamalat First</t>
  </si>
  <si>
    <t>Cash-i Muamalat PLC</t>
  </si>
  <si>
    <t>4 to 6</t>
  </si>
  <si>
    <t>7 and above</t>
  </si>
  <si>
    <t>Package</t>
  </si>
  <si>
    <t>Cross selling</t>
  </si>
  <si>
    <t>cross selling</t>
  </si>
  <si>
    <t>non cross selling</t>
  </si>
  <si>
    <t>7 to 10</t>
  </si>
  <si>
    <t>Cash-i Muamalat - Pro</t>
  </si>
  <si>
    <t>package</t>
  </si>
  <si>
    <t>Cash-i Muamalat Muamalat First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</si>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</sst>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_-"/>
    <numFmt numFmtId="165" formatCode="#,##0_ ;\-#,##0\ "/>
    <numFmt numFmtId="166" formatCode="_-* #,##0.00_-;\-* #,##0.00_-;_-* &quot;-&quot;??_-;_-@_-"/>
    <numFmt numFmtId="167" formatCode="#,##0_ ;[Red]\-#,##0\ "/>
    <numFmt numFmtId="168" formatCode="#,##0.00_ ;[Red]\-#,##0.0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venir LT Std 45 Book"/>
      <family val="2"/>
    </font>
    <font>
      <b/>
      <sz val="12"/>
      <name val="Avenir LT Std 45 Book"/>
      <family val="2"/>
    </font>
    <font>
      <b/>
      <sz val="12"/>
      <color theme="1"/>
      <name val="Avenir LT Std 45 Book"/>
      <family val="2"/>
    </font>
    <font>
      <sz val="12"/>
      <color theme="1"/>
      <name val="Avenir LT Std 45 Book"/>
      <family val="2"/>
    </font>
    <font>
      <sz val="11"/>
      <color theme="1"/>
      <name val="Avenir LT Std 45 Book"/>
      <family val="2"/>
    </font>
    <font>
      <b/>
      <sz val="10"/>
      <name val="Avenir LT Std 45 Book"/>
      <family val="2"/>
    </font>
    <font>
      <sz val="10"/>
      <name val="Avenir LT Std 45 Book"/>
      <family val="2"/>
    </font>
    <font>
      <b/>
      <sz val="11"/>
      <name val="Avenir LT Std 45 Book"/>
      <family val="2"/>
    </font>
    <font>
      <sz val="12"/>
      <name val="Avenir LT Std 45 Book"/>
      <family val="2"/>
    </font>
    <font>
      <sz val="11"/>
      <name val="Avenir LT Std 45 Book"/>
      <family val="2"/>
    </font>
    <font>
      <b/>
      <sz val="12"/>
      <color theme="0"/>
      <name val="Avenir LT Std 45 Book"/>
      <family val="2"/>
    </font>
    <font>
      <b/>
      <sz val="16"/>
      <name val="Avenir LT Std 45 Book"/>
      <family val="2"/>
    </font>
    <font>
      <b/>
      <sz val="15"/>
      <name val="Avenir LT Std 45 Book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7F48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57F48"/>
      </left>
      <right style="thin">
        <color rgb="FFF57F48"/>
      </right>
      <top style="thin">
        <color rgb="FFF57F48"/>
      </top>
      <bottom style="thin">
        <color rgb="FFF57F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medium">
        <color theme="0" tint="-0.499984740745262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 tint="-0.499984740745262"/>
      </right>
      <top style="thin">
        <color theme="0"/>
      </top>
      <bottom style="thin">
        <color theme="0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10" fontId="7" fillId="0" borderId="1" xfId="3" applyNumberFormat="1" applyFont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10" fontId="7" fillId="3" borderId="1" xfId="3" applyNumberFormat="1" applyFont="1" applyFill="1" applyBorder="1" applyAlignment="1">
      <alignment vertical="center"/>
    </xf>
    <xf numFmtId="10" fontId="7" fillId="2" borderId="1" xfId="3" applyNumberFormat="1" applyFont="1" applyFill="1" applyBorder="1" applyAlignment="1">
      <alignment vertical="center"/>
    </xf>
    <xf numFmtId="0" fontId="1" fillId="0" borderId="0" xfId="2" applyAlignment="1">
      <alignment horizontal="center" vertical="center"/>
    </xf>
    <xf numFmtId="10" fontId="8" fillId="4" borderId="1" xfId="3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10" fontId="8" fillId="6" borderId="1" xfId="3" applyNumberFormat="1" applyFont="1" applyFill="1" applyBorder="1" applyAlignment="1">
      <alignment vertical="center"/>
    </xf>
    <xf numFmtId="0" fontId="2" fillId="0" borderId="0" xfId="2" applyFont="1" applyAlignment="1">
      <alignment vertical="center" wrapText="1"/>
    </xf>
    <xf numFmtId="10" fontId="2" fillId="0" borderId="0" xfId="3" applyNumberFormat="1" applyFont="1" applyAlignment="1">
      <alignment vertical="center"/>
    </xf>
    <xf numFmtId="0" fontId="9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 wrapText="1"/>
    </xf>
    <xf numFmtId="10" fontId="10" fillId="0" borderId="3" xfId="3" applyNumberFormat="1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0" fontId="10" fillId="0" borderId="0" xfId="3" applyNumberFormat="1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12" fillId="0" borderId="0" xfId="0" applyFont="1" applyAlignment="1">
      <alignment vertical="center"/>
    </xf>
    <xf numFmtId="16" fontId="12" fillId="0" borderId="0" xfId="0" quotePrefix="1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4" fillId="0" borderId="0" xfId="0" applyFont="1" applyAlignment="1">
      <alignment vertical="center"/>
    </xf>
    <xf numFmtId="10" fontId="12" fillId="0" borderId="0" xfId="1" applyNumberFormat="1" applyFont="1" applyFill="1" applyBorder="1" applyAlignment="1">
      <alignment vertical="center"/>
    </xf>
    <xf numFmtId="10" fontId="12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0" fontId="18" fillId="0" borderId="0" xfId="3" applyNumberFormat="1" applyFont="1" applyBorder="1" applyAlignment="1">
      <alignment vertical="center"/>
    </xf>
    <xf numFmtId="0" fontId="19" fillId="0" borderId="6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0" applyFont="1" applyAlignment="1">
      <alignment vertical="center"/>
    </xf>
    <xf numFmtId="10" fontId="22" fillId="0" borderId="0" xfId="0" applyNumberFormat="1" applyFont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10" fontId="22" fillId="0" borderId="1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vertical="center"/>
    </xf>
    <xf numFmtId="10" fontId="22" fillId="0" borderId="1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 hidden="1"/>
    </xf>
    <xf numFmtId="0" fontId="22" fillId="0" borderId="15" xfId="0" applyFont="1" applyBorder="1" applyAlignment="1">
      <alignment vertical="center"/>
    </xf>
    <xf numFmtId="164" fontId="17" fillId="0" borderId="0" xfId="4" applyNumberFormat="1" applyFont="1" applyAlignment="1">
      <alignment horizontal="center" vertical="center"/>
    </xf>
    <xf numFmtId="10" fontId="22" fillId="0" borderId="1" xfId="0" applyNumberFormat="1" applyFont="1" applyBorder="1" applyAlignment="1">
      <alignment vertical="center"/>
    </xf>
    <xf numFmtId="10" fontId="22" fillId="0" borderId="16" xfId="0" applyNumberFormat="1" applyFont="1" applyBorder="1" applyAlignment="1">
      <alignment vertical="center"/>
    </xf>
    <xf numFmtId="0" fontId="26" fillId="8" borderId="8" xfId="0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7" fillId="9" borderId="19" xfId="4" applyFont="1" applyFill="1" applyBorder="1" applyAlignment="1">
      <alignment vertical="center"/>
    </xf>
    <xf numFmtId="0" fontId="27" fillId="9" borderId="20" xfId="4" applyFont="1" applyFill="1" applyBorder="1" applyAlignment="1">
      <alignment vertical="center"/>
    </xf>
    <xf numFmtId="0" fontId="27" fillId="9" borderId="21" xfId="4" applyFont="1" applyFill="1" applyBorder="1" applyAlignment="1">
      <alignment vertical="center"/>
    </xf>
    <xf numFmtId="164" fontId="16" fillId="7" borderId="18" xfId="4" applyNumberFormat="1" applyFont="1" applyFill="1" applyBorder="1" applyAlignment="1">
      <alignment horizontal="center" vertical="center" wrapText="1"/>
    </xf>
    <xf numFmtId="0" fontId="16" fillId="7" borderId="18" xfId="4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7" fillId="7" borderId="18" xfId="4" applyFont="1" applyFill="1" applyBorder="1" applyAlignment="1">
      <alignment vertical="center"/>
    </xf>
    <xf numFmtId="10" fontId="16" fillId="7" borderId="18" xfId="1" applyNumberFormat="1" applyFont="1" applyFill="1" applyBorder="1" applyAlignment="1">
      <alignment horizontal="center" vertical="center"/>
    </xf>
    <xf numFmtId="10" fontId="16" fillId="7" borderId="18" xfId="4" applyNumberFormat="1" applyFont="1" applyFill="1" applyBorder="1" applyAlignment="1">
      <alignment horizontal="center" vertical="center"/>
    </xf>
    <xf numFmtId="0" fontId="11" fillId="9" borderId="24" xfId="4" applyFont="1" applyFill="1" applyBorder="1" applyAlignment="1">
      <alignment horizontal="center" vertical="center"/>
    </xf>
    <xf numFmtId="0" fontId="11" fillId="9" borderId="25" xfId="4" applyFont="1" applyFill="1" applyBorder="1" applyAlignment="1">
      <alignment horizontal="center" vertical="center"/>
    </xf>
    <xf numFmtId="164" fontId="17" fillId="7" borderId="27" xfId="4" applyNumberFormat="1" applyFont="1" applyFill="1" applyBorder="1" applyAlignment="1">
      <alignment horizontal="center" vertical="center" wrapText="1"/>
    </xf>
    <xf numFmtId="0" fontId="17" fillId="7" borderId="27" xfId="4" applyFont="1" applyFill="1" applyBorder="1" applyAlignment="1">
      <alignment horizontal="center" vertical="center"/>
    </xf>
    <xf numFmtId="0" fontId="27" fillId="7" borderId="27" xfId="4" applyFont="1" applyFill="1" applyBorder="1" applyAlignment="1">
      <alignment horizontal="center" vertical="center"/>
    </xf>
    <xf numFmtId="0" fontId="11" fillId="9" borderId="28" xfId="4" applyFont="1" applyFill="1" applyBorder="1" applyAlignment="1">
      <alignment vertical="center"/>
    </xf>
    <xf numFmtId="0" fontId="11" fillId="9" borderId="29" xfId="4" applyFont="1" applyFill="1" applyBorder="1" applyAlignment="1">
      <alignment vertical="center"/>
    </xf>
    <xf numFmtId="0" fontId="11" fillId="9" borderId="30" xfId="4" applyFont="1" applyFill="1" applyBorder="1" applyAlignment="1">
      <alignment vertical="center"/>
    </xf>
    <xf numFmtId="165" fontId="17" fillId="10" borderId="31" xfId="4" applyNumberFormat="1" applyFont="1" applyFill="1" applyBorder="1" applyAlignment="1">
      <alignment horizontal="center" vertical="center" wrapText="1"/>
    </xf>
    <xf numFmtId="167" fontId="24" fillId="10" borderId="31" xfId="5" applyNumberFormat="1" applyFont="1" applyFill="1" applyBorder="1" applyAlignment="1">
      <alignment horizontal="center" vertical="center"/>
    </xf>
    <xf numFmtId="166" fontId="30" fillId="11" borderId="32" xfId="5" applyFont="1" applyFill="1" applyBorder="1" applyAlignment="1">
      <alignment vertical="center"/>
    </xf>
    <xf numFmtId="166" fontId="30" fillId="11" borderId="14" xfId="5" applyFont="1" applyFill="1" applyBorder="1" applyAlignment="1">
      <alignment vertical="center"/>
    </xf>
    <xf numFmtId="166" fontId="30" fillId="11" borderId="33" xfId="5" applyFont="1" applyFill="1" applyBorder="1" applyAlignment="1">
      <alignment vertical="center"/>
    </xf>
    <xf numFmtId="166" fontId="30" fillId="12" borderId="26" xfId="5" applyFont="1" applyFill="1" applyBorder="1" applyAlignment="1">
      <alignment vertical="center"/>
    </xf>
    <xf numFmtId="166" fontId="30" fillId="12" borderId="1" xfId="5" applyFont="1" applyFill="1" applyBorder="1" applyAlignment="1">
      <alignment vertical="center"/>
    </xf>
    <xf numFmtId="166" fontId="30" fillId="12" borderId="34" xfId="5" applyFont="1" applyFill="1" applyBorder="1" applyAlignment="1">
      <alignment vertical="center"/>
    </xf>
    <xf numFmtId="165" fontId="17" fillId="11" borderId="31" xfId="4" applyNumberFormat="1" applyFont="1" applyFill="1" applyBorder="1" applyAlignment="1">
      <alignment horizontal="center" vertical="center" wrapText="1"/>
    </xf>
    <xf numFmtId="167" fontId="24" fillId="11" borderId="31" xfId="5" applyNumberFormat="1" applyFont="1" applyFill="1" applyBorder="1" applyAlignment="1">
      <alignment horizontal="center" vertical="center"/>
    </xf>
    <xf numFmtId="166" fontId="30" fillId="11" borderId="26" xfId="5" applyFont="1" applyFill="1" applyBorder="1" applyAlignment="1">
      <alignment vertical="center"/>
    </xf>
    <xf numFmtId="166" fontId="30" fillId="11" borderId="1" xfId="5" applyFont="1" applyFill="1" applyBorder="1" applyAlignment="1">
      <alignment vertical="center"/>
    </xf>
    <xf numFmtId="166" fontId="30" fillId="11" borderId="34" xfId="5" applyFont="1" applyFill="1" applyBorder="1" applyAlignment="1">
      <alignment vertical="center"/>
    </xf>
    <xf numFmtId="168" fontId="24" fillId="10" borderId="31" xfId="5" applyNumberFormat="1" applyFont="1" applyFill="1" applyBorder="1" applyAlignment="1">
      <alignment horizontal="center" vertical="center"/>
    </xf>
    <xf numFmtId="165" fontId="17" fillId="0" borderId="31" xfId="4" applyNumberFormat="1" applyFont="1" applyBorder="1" applyAlignment="1">
      <alignment horizontal="center" vertical="center" wrapText="1"/>
    </xf>
    <xf numFmtId="167" fontId="24" fillId="0" borderId="31" xfId="5" applyNumberFormat="1" applyFont="1" applyFill="1" applyBorder="1" applyAlignment="1">
      <alignment horizontal="center" vertical="center"/>
    </xf>
    <xf numFmtId="166" fontId="30" fillId="12" borderId="35" xfId="5" applyFont="1" applyFill="1" applyBorder="1" applyAlignment="1">
      <alignment vertical="center"/>
    </xf>
    <xf numFmtId="166" fontId="30" fillId="12" borderId="16" xfId="5" applyFont="1" applyFill="1" applyBorder="1" applyAlignment="1">
      <alignment vertical="center"/>
    </xf>
    <xf numFmtId="166" fontId="30" fillId="12" borderId="36" xfId="5" applyFont="1" applyFill="1" applyBorder="1" applyAlignment="1">
      <alignment vertical="center"/>
    </xf>
    <xf numFmtId="166" fontId="30" fillId="12" borderId="37" xfId="5" applyFont="1" applyFill="1" applyBorder="1" applyAlignment="1">
      <alignment vertical="center"/>
    </xf>
    <xf numFmtId="166" fontId="30" fillId="12" borderId="13" xfId="5" applyFont="1" applyFill="1" applyBorder="1" applyAlignment="1">
      <alignment vertical="center"/>
    </xf>
    <xf numFmtId="166" fontId="30" fillId="12" borderId="38" xfId="5" applyFont="1" applyFill="1" applyBorder="1" applyAlignment="1">
      <alignment vertical="center"/>
    </xf>
    <xf numFmtId="166" fontId="30" fillId="11" borderId="28" xfId="5" applyFont="1" applyFill="1" applyBorder="1" applyAlignment="1">
      <alignment vertical="center"/>
    </xf>
    <xf numFmtId="166" fontId="30" fillId="11" borderId="29" xfId="5" applyFont="1" applyFill="1" applyBorder="1" applyAlignment="1">
      <alignment vertical="center"/>
    </xf>
    <xf numFmtId="166" fontId="30" fillId="11" borderId="30" xfId="5" applyFont="1" applyFill="1" applyBorder="1" applyAlignment="1">
      <alignment vertical="center"/>
    </xf>
    <xf numFmtId="0" fontId="3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39" xfId="2" applyFont="1" applyBorder="1" applyAlignment="1">
      <alignment vertical="center"/>
    </xf>
    <xf numFmtId="0" fontId="9" fillId="0" borderId="40" xfId="2" applyFont="1" applyBorder="1" applyAlignment="1">
      <alignment vertical="center"/>
    </xf>
    <xf numFmtId="0" fontId="1" fillId="0" borderId="41" xfId="2" applyBorder="1" applyAlignment="1">
      <alignment vertical="center"/>
    </xf>
    <xf numFmtId="0" fontId="31" fillId="0" borderId="42" xfId="2" applyFont="1" applyBorder="1" applyAlignment="1">
      <alignment vertical="center"/>
    </xf>
    <xf numFmtId="0" fontId="1" fillId="0" borderId="42" xfId="2" applyBorder="1" applyAlignment="1">
      <alignment vertical="center"/>
    </xf>
    <xf numFmtId="0" fontId="1" fillId="0" borderId="43" xfId="2" applyBorder="1" applyAlignment="1">
      <alignment vertical="center"/>
    </xf>
    <xf numFmtId="0" fontId="1" fillId="0" borderId="44" xfId="2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 wrapText="1"/>
    </xf>
    <xf numFmtId="0" fontId="29" fillId="0" borderId="0" xfId="2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47" xfId="2" applyBorder="1" applyAlignment="1">
      <alignment vertical="center"/>
    </xf>
    <xf numFmtId="0" fontId="29" fillId="0" borderId="0" xfId="2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0" fontId="12" fillId="0" borderId="0" xfId="1" applyNumberFormat="1" applyFont="1" applyFill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vertical="center" wrapText="1"/>
    </xf>
    <xf numFmtId="0" fontId="29" fillId="0" borderId="48" xfId="2" applyFont="1" applyBorder="1" applyAlignment="1">
      <alignment vertical="center"/>
    </xf>
    <xf numFmtId="0" fontId="29" fillId="0" borderId="35" xfId="2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164" fontId="21" fillId="0" borderId="0" xfId="0" applyNumberFormat="1" applyFont="1" applyAlignment="1">
      <alignment vertical="center" wrapText="1"/>
    </xf>
    <xf numFmtId="10" fontId="22" fillId="0" borderId="0" xfId="1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7" borderId="9" xfId="0" applyFont="1" applyFill="1" applyBorder="1" applyAlignment="1" applyProtection="1">
      <alignment horizontal="center" vertical="center"/>
      <protection locked="0" hidden="1"/>
    </xf>
    <xf numFmtId="0" fontId="17" fillId="7" borderId="10" xfId="0" applyFont="1" applyFill="1" applyBorder="1" applyAlignment="1" applyProtection="1">
      <alignment horizontal="center" vertical="center"/>
      <protection locked="0" hidden="1"/>
    </xf>
    <xf numFmtId="0" fontId="17" fillId="7" borderId="11" xfId="0" applyFont="1" applyFill="1" applyBorder="1" applyAlignment="1" applyProtection="1">
      <alignment horizontal="center" vertical="center"/>
      <protection locked="0" hidden="1"/>
    </xf>
    <xf numFmtId="0" fontId="26" fillId="8" borderId="9" xfId="0" applyFont="1" applyFill="1" applyBorder="1" applyAlignment="1" applyProtection="1">
      <alignment horizontal="center" vertical="center"/>
      <protection locked="0" hidden="1"/>
    </xf>
    <xf numFmtId="0" fontId="26" fillId="8" borderId="10" xfId="0" applyFont="1" applyFill="1" applyBorder="1" applyAlignment="1" applyProtection="1">
      <alignment horizontal="center" vertical="center"/>
      <protection locked="0" hidden="1"/>
    </xf>
    <xf numFmtId="0" fontId="26" fillId="8" borderId="11" xfId="0" applyFont="1" applyFill="1" applyBorder="1" applyAlignment="1" applyProtection="1">
      <alignment horizontal="center" vertical="center"/>
      <protection locked="0" hidden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7" fillId="7" borderId="18" xfId="4" applyFont="1" applyFill="1" applyBorder="1" applyAlignment="1">
      <alignment horizontal="center" vertical="center"/>
    </xf>
    <xf numFmtId="0" fontId="28" fillId="7" borderId="18" xfId="4" applyFont="1" applyFill="1" applyBorder="1" applyAlignment="1">
      <alignment horizontal="center" vertical="center"/>
    </xf>
    <xf numFmtId="10" fontId="27" fillId="7" borderId="18" xfId="1" applyNumberFormat="1" applyFont="1" applyFill="1" applyBorder="1" applyAlignment="1">
      <alignment horizontal="center" vertical="center"/>
    </xf>
    <xf numFmtId="0" fontId="11" fillId="9" borderId="22" xfId="4" applyFont="1" applyFill="1" applyBorder="1" applyAlignment="1">
      <alignment horizontal="center" vertical="center"/>
    </xf>
    <xf numFmtId="0" fontId="11" fillId="9" borderId="23" xfId="4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</cellXfs>
  <cellStyles count="6">
    <cellStyle name="Comma 2" xfId="5" xr:uid="{2B4E7104-92C2-4DEC-B900-B0190E7037AF}"/>
    <cellStyle name="Normal" xfId="0" builtinId="0"/>
    <cellStyle name="Normal 2 2" xfId="4" xr:uid="{52887E43-AA36-4298-900F-6194D030C3F6}"/>
    <cellStyle name="Normal 4" xfId="2" xr:uid="{DEA3814B-EF3A-46F3-BDC0-37BF36163689}"/>
    <cellStyle name="Percent" xfId="1" builtinId="5"/>
    <cellStyle name="Percent 2" xfId="3" xr:uid="{06286A06-2827-4E9D-9598-F0048F026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535779</xdr:colOff>
      <xdr:row>385</xdr:row>
      <xdr:rowOff>214312</xdr:rowOff>
    </xdr:from>
    <xdr:to>
      <xdr:col>12</xdr:col>
      <xdr:colOff>952500</xdr:colOff>
      <xdr:row>387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BF621D-A307-44A5-8B0F-B8BA90568C0B}"/>
            </a:ext>
          </a:extLst>
        </xdr:cNvPr>
        <xdr:cNvSpPr txBox="1"/>
      </xdr:nvSpPr>
      <xdr:spPr>
        <a:xfrm>
          <a:off x="10429079" y="42932350"/>
          <a:ext cx="1445421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2000" b="1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8</xdr:col>
      <xdr:colOff>623455</xdr:colOff>
      <xdr:row>12</xdr:row>
      <xdr:rowOff>155377</xdr:rowOff>
    </xdr:from>
    <xdr:to>
      <xdr:col>12</xdr:col>
      <xdr:colOff>958274</xdr:colOff>
      <xdr:row>15</xdr:row>
      <xdr:rowOff>187871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E3D8A8FD-45E0-48F2-B449-7D97B365F764}"/>
            </a:ext>
          </a:extLst>
        </xdr:cNvPr>
        <xdr:cNvSpPr txBox="1"/>
      </xdr:nvSpPr>
      <xdr:spPr>
        <a:xfrm>
          <a:off x="7435273" y="536377"/>
          <a:ext cx="4445001" cy="655949"/>
        </a:xfrm>
        <a:prstGeom prst="rect">
          <a:avLst/>
        </a:prstGeom>
        <a:solidFill>
          <a:srgbClr val="F57F48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JADUAL ANSURAN BULANAN/MONTHLY INSTALMENT TABLE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KADAR TERAPUNG/FLOATING RATE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CASH-</a:t>
          </a:r>
          <a:r>
            <a:rPr lang="en-US" sz="1200" i="1">
              <a:solidFill>
                <a:schemeClr val="bg1"/>
              </a:solidFill>
              <a:latin typeface="Avenir LT Std 45 Book" panose="020B0502020203020204" pitchFamily="34" charset="0"/>
            </a:rPr>
            <a:t>i</a:t>
          </a:r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 MUAMALAT/CASH-</a:t>
          </a:r>
          <a:r>
            <a:rPr lang="en-US" sz="1200" i="1">
              <a:solidFill>
                <a:schemeClr val="bg1"/>
              </a:solidFill>
              <a:latin typeface="Avenir LT Std 45 Book" panose="020B0502020203020204" pitchFamily="34" charset="0"/>
            </a:rPr>
            <a:t>i</a:t>
          </a:r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 MUAMALAT PRO</a:t>
          </a:r>
        </a:p>
      </xdr:txBody>
    </xdr:sp>
    <xdr:clientData/>
  </xdr:twoCellAnchor>
  <xdr:twoCellAnchor>
    <xdr:from>
      <xdr:col>1</xdr:col>
      <xdr:colOff>462972</xdr:colOff>
      <xdr:row>375</xdr:row>
      <xdr:rowOff>18474</xdr:rowOff>
    </xdr:from>
    <xdr:to>
      <xdr:col>18</xdr:col>
      <xdr:colOff>71872</xdr:colOff>
      <xdr:row>377</xdr:row>
      <xdr:rowOff>120677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84FE31BD-C0CE-4101-8226-40641EFDF105}"/>
            </a:ext>
          </a:extLst>
        </xdr:cNvPr>
        <xdr:cNvSpPr txBox="1"/>
      </xdr:nvSpPr>
      <xdr:spPr>
        <a:xfrm>
          <a:off x="685222" y="40614024"/>
          <a:ext cx="11286550" cy="49590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MY" sz="1300" b="0">
              <a:latin typeface="Avenir LT Std 45 Book" panose="020B0502020203020204" pitchFamily="34" charset="0"/>
            </a:rPr>
            <a:t>*Kadar Asas Standard (KAS) semasa adalah 3.00% setahun. Jadual di atas adalah ilustrasi sahaja dan tertakluk kepada kelayakan dan perubahan.</a:t>
          </a:r>
        </a:p>
        <a:p>
          <a:r>
            <a:rPr lang="en-MY" sz="1300" b="0">
              <a:latin typeface="Avenir LT Std 45 Book" panose="020B0502020203020204" pitchFamily="34" charset="0"/>
            </a:rPr>
            <a:t>**Tertakluk kepada terma dan syarat. Kadar tambahan 1% untuk pembiayaan tanpa perlindungan Takaful.</a:t>
          </a:r>
        </a:p>
      </xdr:txBody>
    </xdr:sp>
    <xdr:clientData/>
  </xdr:twoCellAnchor>
  <xdr:twoCellAnchor editAs="oneCell">
    <xdr:from>
      <xdr:col>9</xdr:col>
      <xdr:colOff>904874</xdr:colOff>
      <xdr:row>377</xdr:row>
      <xdr:rowOff>93807</xdr:rowOff>
    </xdr:from>
    <xdr:to>
      <xdr:col>13</xdr:col>
      <xdr:colOff>0</xdr:colOff>
      <xdr:row>383</xdr:row>
      <xdr:rowOff>70958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AF83F1-26C2-489C-99C0-48FD311A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774" y="41083057"/>
          <a:ext cx="3414393" cy="1082052"/>
        </a:xfrm>
        <a:prstGeom prst="rect">
          <a:avLst/>
        </a:prstGeom>
      </xdr:spPr>
    </xdr:pic>
    <xdr:clientData/>
  </xdr:twoCellAnchor>
  <xdr:twoCellAnchor editAs="oneCell">
    <xdr:from>
      <xdr:col>1</xdr:col>
      <xdr:colOff>196273</xdr:colOff>
      <xdr:row>13</xdr:row>
      <xdr:rowOff>11548</xdr:rowOff>
    </xdr:from>
    <xdr:to>
      <xdr:col>8</xdr:col>
      <xdr:colOff>211521</xdr:colOff>
      <xdr:row>17</xdr:row>
      <xdr:rowOff>7507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30880CD-72A0-43AE-9848-042E8D6911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89" t="23974" r="12334" b="33958"/>
        <a:stretch/>
      </xdr:blipFill>
      <xdr:spPr>
        <a:xfrm>
          <a:off x="418523" y="1751448"/>
          <a:ext cx="4282448" cy="732558"/>
        </a:xfrm>
        <a:prstGeom prst="rect">
          <a:avLst/>
        </a:prstGeom>
      </xdr:spPr>
    </xdr:pic>
    <xdr:clientData/>
  </xdr:twoCellAnchor>
  <xdr:twoCellAnchor>
    <xdr:from>
      <xdr:col>1</xdr:col>
      <xdr:colOff>519546</xdr:colOff>
      <xdr:row>378</xdr:row>
      <xdr:rowOff>1155</xdr:rowOff>
    </xdr:from>
    <xdr:to>
      <xdr:col>10</xdr:col>
      <xdr:colOff>92364</xdr:colOff>
      <xdr:row>395</xdr:row>
      <xdr:rowOff>141497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0945BD6-4B1A-4C53-A8FA-E66D86B9EF91}"/>
            </a:ext>
          </a:extLst>
        </xdr:cNvPr>
        <xdr:cNvGrpSpPr/>
      </xdr:nvGrpSpPr>
      <xdr:grpSpPr>
        <a:xfrm>
          <a:off x="738910" y="21671973"/>
          <a:ext cx="8220363" cy="3280706"/>
          <a:chOff x="724425" y="5052886"/>
          <a:chExt cx="7847733" cy="3017428"/>
        </a:xfrm>
      </xdr:grpSpPr>
      <xdr:sp macro="" textlink="">
        <xdr:nvSpPr>
          <xdr:cNvPr id="8" name="TextBox 6">
            <a:extLst>
              <a:ext uri="{FF2B5EF4-FFF2-40B4-BE49-F238E27FC236}">
                <a16:creationId xmlns:a16="http://schemas.microsoft.com/office/drawing/2014/main" id="{4D1ABF10-B2AA-FA93-37BA-CD0C96D74A86}"/>
              </a:ext>
            </a:extLst>
          </xdr:cNvPr>
          <xdr:cNvSpPr txBox="1"/>
        </xdr:nvSpPr>
        <xdr:spPr>
          <a:xfrm>
            <a:off x="724425" y="5052886"/>
            <a:ext cx="3948293" cy="188954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400" b="1">
                <a:solidFill>
                  <a:srgbClr val="263A81"/>
                </a:solidFill>
                <a:latin typeface="Avenir" panose="020B0503020203020204" pitchFamily="34" charset="0"/>
              </a:rPr>
              <a:t>Kelayakan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Warganegara Malaysia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Berumur 18 tahun hingga mencapai umur persaraan wajib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Bergaji minimum RM2,000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Kaedah pembayaran : Potongan Gaji Majikan, Pindahan</a:t>
            </a:r>
            <a:r>
              <a:rPr lang="en-MY" sz="1400" i="0" baseline="0">
                <a:latin typeface="Avenir" panose="020B0503020203020204" pitchFamily="34" charset="0"/>
              </a:rPr>
              <a:t> Gaji</a:t>
            </a:r>
            <a:r>
              <a:rPr lang="en-MY" sz="1400" i="0">
                <a:latin typeface="Avenir" panose="020B0503020203020204" pitchFamily="34" charset="0"/>
              </a:rPr>
              <a:t> atau Arahan Tetap</a:t>
            </a:r>
          </a:p>
        </xdr:txBody>
      </xdr:sp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A5C6A5B5-1946-6E73-E06E-1E8677ABEFF2}"/>
              </a:ext>
            </a:extLst>
          </xdr:cNvPr>
          <xdr:cNvSpPr txBox="1"/>
        </xdr:nvSpPr>
        <xdr:spPr>
          <a:xfrm>
            <a:off x="4492461" y="5052886"/>
            <a:ext cx="4079697" cy="301742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400" b="1">
                <a:solidFill>
                  <a:srgbClr val="263A81"/>
                </a:solidFill>
                <a:latin typeface="Avenir" panose="020B0503020203020204" pitchFamily="34" charset="0"/>
              </a:rPr>
              <a:t>Dokumen Yang Diperlukan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Salinan MyKad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3 bulan salinan slip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3</a:t>
            </a:r>
            <a:r>
              <a:rPr lang="en-MY" sz="1400" i="0">
                <a:latin typeface="Avenir" panose="020B0503020203020204" pitchFamily="34" charset="0"/>
              </a:rPr>
              <a:t> bulan penyata bank menunjukkan pengkreditan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S</a:t>
            </a:r>
            <a:r>
              <a:rPr lang="en-MY" sz="1400" i="0">
                <a:latin typeface="Avenir" panose="020B0503020203020204" pitchFamily="34" charset="0"/>
              </a:rPr>
              <a:t>urat pengesahan majikan ATAU semakan pengesahan melalui Sistem ‘HRMIS’ bagi penjawat awam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S</a:t>
            </a:r>
            <a:r>
              <a:rPr lang="en-MY" sz="1400" i="0">
                <a:latin typeface="Avenir" panose="020B0503020203020204" pitchFamily="34" charset="0"/>
              </a:rPr>
              <a:t>urat/Klausa Akujanji untuk pemindahan gaji/pemotongan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L</a:t>
            </a:r>
            <a:r>
              <a:rPr lang="en-MY" sz="1400" i="0">
                <a:latin typeface="Avenir" panose="020B0503020203020204" pitchFamily="34" charset="0"/>
              </a:rPr>
              <a:t>ain-lain dokumen sampingan (jika diperlukan) – Penyata KWSP, Penyata Cukai Tahunan, Sijil Keahlian Professional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535779</xdr:colOff>
      <xdr:row>385</xdr:row>
      <xdr:rowOff>214312</xdr:rowOff>
    </xdr:from>
    <xdr:to>
      <xdr:col>12</xdr:col>
      <xdr:colOff>952500</xdr:colOff>
      <xdr:row>387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3009B7-FC5B-41D9-9E17-CA02A98D21F5}"/>
            </a:ext>
          </a:extLst>
        </xdr:cNvPr>
        <xdr:cNvSpPr txBox="1"/>
      </xdr:nvSpPr>
      <xdr:spPr>
        <a:xfrm>
          <a:off x="10429079" y="78116112"/>
          <a:ext cx="1445421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2000" b="1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8</xdr:col>
      <xdr:colOff>648986</xdr:colOff>
      <xdr:row>12</xdr:row>
      <xdr:rowOff>190012</xdr:rowOff>
    </xdr:from>
    <xdr:to>
      <xdr:col>18</xdr:col>
      <xdr:colOff>11545</xdr:colOff>
      <xdr:row>16</xdr:row>
      <xdr:rowOff>26233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F0D074C7-FAFA-43ED-BE19-3D1EDB59DB1B}"/>
            </a:ext>
          </a:extLst>
        </xdr:cNvPr>
        <xdr:cNvSpPr txBox="1"/>
      </xdr:nvSpPr>
      <xdr:spPr>
        <a:xfrm>
          <a:off x="7460804" y="386285"/>
          <a:ext cx="4454105" cy="655948"/>
        </a:xfrm>
        <a:prstGeom prst="rect">
          <a:avLst/>
        </a:prstGeom>
        <a:solidFill>
          <a:srgbClr val="F57F48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JADUAL ANSURAN BULANAN/MONTHLY INSTALMENT TABLE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KADAR TERAPUNG/FLOATING RATE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CASH-</a:t>
          </a:r>
          <a:r>
            <a:rPr lang="en-US" sz="1200" i="1">
              <a:solidFill>
                <a:schemeClr val="bg1"/>
              </a:solidFill>
              <a:latin typeface="Avenir LT Std 45 Book" panose="020B0502020203020204" pitchFamily="34" charset="0"/>
            </a:rPr>
            <a:t>i</a:t>
          </a:r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 MUAMALAT ANGKASA/AG</a:t>
          </a:r>
        </a:p>
      </xdr:txBody>
    </xdr:sp>
    <xdr:clientData/>
  </xdr:twoCellAnchor>
  <xdr:twoCellAnchor>
    <xdr:from>
      <xdr:col>1</xdr:col>
      <xdr:colOff>486063</xdr:colOff>
      <xdr:row>374</xdr:row>
      <xdr:rowOff>203201</xdr:rowOff>
    </xdr:from>
    <xdr:to>
      <xdr:col>18</xdr:col>
      <xdr:colOff>94963</xdr:colOff>
      <xdr:row>377</xdr:row>
      <xdr:rowOff>115542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22566342-6DDE-4A20-A209-347D10FEC9F5}"/>
            </a:ext>
          </a:extLst>
        </xdr:cNvPr>
        <xdr:cNvSpPr txBox="1"/>
      </xdr:nvSpPr>
      <xdr:spPr>
        <a:xfrm>
          <a:off x="705427" y="21354474"/>
          <a:ext cx="11292900" cy="5127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MY" sz="1200" b="0">
              <a:latin typeface="Avenir" panose="020B0503020203020204" pitchFamily="34" charset="0"/>
            </a:rPr>
            <a:t>*Kadar Asas Standard (KAS) semasa adalah 3.00% setahun. Jadual di atas adalah ilustrasi sahaja dan tertakluk kepada kelayakan dan perubahan.</a:t>
          </a:r>
        </a:p>
        <a:p>
          <a:r>
            <a:rPr lang="en-MY" sz="1200" b="0">
              <a:latin typeface="Avenir" panose="020B0503020203020204" pitchFamily="34" charset="0"/>
            </a:rPr>
            <a:t>**Tertakluk kepada terma dan syarat. Kadar tambahan 1% untuk pembiayaan tanpa perlindungan Takaful.</a:t>
          </a:r>
        </a:p>
      </xdr:txBody>
    </xdr:sp>
    <xdr:clientData/>
  </xdr:twoCellAnchor>
  <xdr:twoCellAnchor editAs="oneCell">
    <xdr:from>
      <xdr:col>9</xdr:col>
      <xdr:colOff>904874</xdr:colOff>
      <xdr:row>377</xdr:row>
      <xdr:rowOff>93807</xdr:rowOff>
    </xdr:from>
    <xdr:to>
      <xdr:col>13</xdr:col>
      <xdr:colOff>0</xdr:colOff>
      <xdr:row>383</xdr:row>
      <xdr:rowOff>70959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E2DF6C-7FCA-4E93-B639-38355A3CD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774" y="76541457"/>
          <a:ext cx="3159126" cy="1094752"/>
        </a:xfrm>
        <a:prstGeom prst="rect">
          <a:avLst/>
        </a:prstGeom>
      </xdr:spPr>
    </xdr:pic>
    <xdr:clientData/>
  </xdr:twoCellAnchor>
  <xdr:twoCellAnchor editAs="oneCell">
    <xdr:from>
      <xdr:col>1</xdr:col>
      <xdr:colOff>196273</xdr:colOff>
      <xdr:row>13</xdr:row>
      <xdr:rowOff>11548</xdr:rowOff>
    </xdr:from>
    <xdr:to>
      <xdr:col>8</xdr:col>
      <xdr:colOff>211521</xdr:colOff>
      <xdr:row>17</xdr:row>
      <xdr:rowOff>7506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6242541-D702-4747-8B7B-FC5C21026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89" t="23974" r="12334" b="33958"/>
        <a:stretch/>
      </xdr:blipFill>
      <xdr:spPr>
        <a:xfrm>
          <a:off x="418523" y="3091298"/>
          <a:ext cx="6600198" cy="821458"/>
        </a:xfrm>
        <a:prstGeom prst="rect">
          <a:avLst/>
        </a:prstGeom>
      </xdr:spPr>
    </xdr:pic>
    <xdr:clientData/>
  </xdr:twoCellAnchor>
  <xdr:twoCellAnchor>
    <xdr:from>
      <xdr:col>1</xdr:col>
      <xdr:colOff>519546</xdr:colOff>
      <xdr:row>378</xdr:row>
      <xdr:rowOff>1155</xdr:rowOff>
    </xdr:from>
    <xdr:to>
      <xdr:col>10</xdr:col>
      <xdr:colOff>46182</xdr:colOff>
      <xdr:row>389</xdr:row>
      <xdr:rowOff>163345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915CCD36-7E02-4BF0-9A90-686FB2B9CBDF}"/>
            </a:ext>
          </a:extLst>
        </xdr:cNvPr>
        <xdr:cNvGrpSpPr/>
      </xdr:nvGrpSpPr>
      <xdr:grpSpPr>
        <a:xfrm>
          <a:off x="738910" y="10692246"/>
          <a:ext cx="8174181" cy="2194190"/>
          <a:chOff x="724425" y="5052886"/>
          <a:chExt cx="7847733" cy="2018105"/>
        </a:xfrm>
      </xdr:grpSpPr>
      <xdr:sp macro="" textlink="">
        <xdr:nvSpPr>
          <xdr:cNvPr id="8" name="TextBox 6">
            <a:extLst>
              <a:ext uri="{FF2B5EF4-FFF2-40B4-BE49-F238E27FC236}">
                <a16:creationId xmlns:a16="http://schemas.microsoft.com/office/drawing/2014/main" id="{630F7B06-AF61-E3C9-F7C7-12100F048287}"/>
              </a:ext>
            </a:extLst>
          </xdr:cNvPr>
          <xdr:cNvSpPr txBox="1"/>
        </xdr:nvSpPr>
        <xdr:spPr>
          <a:xfrm>
            <a:off x="724425" y="5052886"/>
            <a:ext cx="3948293" cy="143815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200" b="1">
                <a:solidFill>
                  <a:srgbClr val="263A81"/>
                </a:solidFill>
                <a:latin typeface="Avenir" panose="020B0503020203020204" pitchFamily="34" charset="0"/>
              </a:rPr>
              <a:t>Kelayakan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200" i="0">
                <a:latin typeface="Avenir" panose="020B0503020203020204" pitchFamily="34" charset="0"/>
              </a:rPr>
              <a:t>Warganegara Malaysia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200" i="0">
                <a:latin typeface="Avenir" panose="020B0503020203020204" pitchFamily="34" charset="0"/>
              </a:rPr>
              <a:t>Berumur 18 tahun hingga mencapai umur persaraan wajib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200" i="0">
                <a:latin typeface="Avenir" panose="020B0503020203020204" pitchFamily="34" charset="0"/>
              </a:rPr>
              <a:t>Bergaji minimum RM1,800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200" i="0">
                <a:latin typeface="Avenir" panose="020B0503020203020204" pitchFamily="34" charset="0"/>
              </a:rPr>
              <a:t>Kaedah pembayaran : Potongan Gaji melalui Angkasa atau Akauntan</a:t>
            </a:r>
            <a:r>
              <a:rPr lang="en-MY" sz="1200" i="0" baseline="0">
                <a:latin typeface="Avenir" panose="020B0503020203020204" pitchFamily="34" charset="0"/>
              </a:rPr>
              <a:t> Negara</a:t>
            </a:r>
            <a:endParaRPr lang="en-MY" sz="1200" i="0">
              <a:latin typeface="Avenir" panose="020B0503020203020204" pitchFamily="34" charset="0"/>
            </a:endParaRPr>
          </a:p>
        </xdr:txBody>
      </xdr:sp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7FCF8071-B7B0-770E-2D07-C5217C00351F}"/>
              </a:ext>
            </a:extLst>
          </xdr:cNvPr>
          <xdr:cNvSpPr txBox="1"/>
        </xdr:nvSpPr>
        <xdr:spPr>
          <a:xfrm>
            <a:off x="4492461" y="5052886"/>
            <a:ext cx="4079697" cy="20181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200" b="1">
                <a:solidFill>
                  <a:srgbClr val="263A81"/>
                </a:solidFill>
                <a:latin typeface="Avenir" panose="020B0503020203020204" pitchFamily="34" charset="0"/>
              </a:rPr>
              <a:t>Dokumen Yang Diperlukan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200" i="0">
                <a:latin typeface="Avenir" panose="020B0503020203020204" pitchFamily="34" charset="0"/>
              </a:rPr>
              <a:t>Salinan MyKad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200" i="0">
                <a:latin typeface="Avenir" panose="020B0503020203020204" pitchFamily="34" charset="0"/>
              </a:rPr>
              <a:t>3 bulan salinan slip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200" i="0">
                <a:latin typeface="Avenir" panose="020B0503020203020204" pitchFamily="34" charset="0"/>
              </a:rPr>
              <a:t>3</a:t>
            </a:r>
            <a:r>
              <a:rPr lang="en-MY" sz="1200" i="0">
                <a:latin typeface="Avenir" panose="020B0503020203020204" pitchFamily="34" charset="0"/>
              </a:rPr>
              <a:t> bulan penyata bank menunjukkan pengkreditan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200" i="0">
                <a:latin typeface="Avenir" panose="020B0503020203020204" pitchFamily="34" charset="0"/>
              </a:rPr>
              <a:t>S</a:t>
            </a:r>
            <a:r>
              <a:rPr lang="en-MY" sz="1200" i="0">
                <a:latin typeface="Avenir" panose="020B0503020203020204" pitchFamily="34" charset="0"/>
              </a:rPr>
              <a:t>urat pengesahan majikan ATAU semakan pengesahan melalui Sistem ‘HRMIS’ bagi penjawat awam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200" i="0">
                <a:latin typeface="Avenir" panose="020B0503020203020204" pitchFamily="34" charset="0"/>
              </a:rPr>
              <a:t>L</a:t>
            </a:r>
            <a:r>
              <a:rPr lang="en-MY" sz="1200" i="0">
                <a:latin typeface="Avenir" panose="020B0503020203020204" pitchFamily="34" charset="0"/>
              </a:rPr>
              <a:t>ain-lain dokumen sampingan (jika diperlukan) – Penyata Cukai Tahunan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535779</xdr:colOff>
      <xdr:row>385</xdr:row>
      <xdr:rowOff>214312</xdr:rowOff>
    </xdr:from>
    <xdr:to>
      <xdr:col>12</xdr:col>
      <xdr:colOff>952500</xdr:colOff>
      <xdr:row>387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B77B69-A307-4F27-8768-5ACECD27E58D}"/>
            </a:ext>
          </a:extLst>
        </xdr:cNvPr>
        <xdr:cNvSpPr txBox="1"/>
      </xdr:nvSpPr>
      <xdr:spPr>
        <a:xfrm>
          <a:off x="10429079" y="78116112"/>
          <a:ext cx="1445421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2000" b="1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8</xdr:col>
      <xdr:colOff>418078</xdr:colOff>
      <xdr:row>12</xdr:row>
      <xdr:rowOff>120741</xdr:rowOff>
    </xdr:from>
    <xdr:to>
      <xdr:col>13</xdr:col>
      <xdr:colOff>0</xdr:colOff>
      <xdr:row>15</xdr:row>
      <xdr:rowOff>153235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85E3C823-550C-486A-BF14-86BA37244C22}"/>
            </a:ext>
          </a:extLst>
        </xdr:cNvPr>
        <xdr:cNvSpPr txBox="1"/>
      </xdr:nvSpPr>
      <xdr:spPr>
        <a:xfrm>
          <a:off x="7229896" y="501741"/>
          <a:ext cx="4673468" cy="655949"/>
        </a:xfrm>
        <a:prstGeom prst="rect">
          <a:avLst/>
        </a:prstGeom>
        <a:solidFill>
          <a:srgbClr val="F57F48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JADUAL ANSURAN BULANAN/MONTHLY INSTALMENT TABLE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KADAR TERAPUNG/FLOATING RATE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CASH-</a:t>
          </a:r>
          <a:r>
            <a:rPr lang="en-US" sz="1200" i="1">
              <a:solidFill>
                <a:schemeClr val="bg1"/>
              </a:solidFill>
              <a:latin typeface="Avenir LT Std 45 Book" panose="020B0502020203020204" pitchFamily="34" charset="0"/>
            </a:rPr>
            <a:t>i</a:t>
          </a:r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 MUAMALAT</a:t>
          </a:r>
          <a:r>
            <a:rPr lang="en-US" sz="1200" baseline="0">
              <a:solidFill>
                <a:schemeClr val="bg1"/>
              </a:solidFill>
              <a:latin typeface="Avenir LT Std 45 Book" panose="020B0502020203020204" pitchFamily="34" charset="0"/>
            </a:rPr>
            <a:t> PUBLIC LISTED COMPANIES</a:t>
          </a:r>
          <a:endParaRPr lang="en-US" sz="1200">
            <a:solidFill>
              <a:schemeClr val="bg1"/>
            </a:solidFill>
            <a:latin typeface="Avenir LT Std 45 Book" panose="020B0502020203020204" pitchFamily="34" charset="0"/>
          </a:endParaRPr>
        </a:p>
      </xdr:txBody>
    </xdr:sp>
    <xdr:clientData/>
  </xdr:twoCellAnchor>
  <xdr:twoCellAnchor>
    <xdr:from>
      <xdr:col>1</xdr:col>
      <xdr:colOff>513772</xdr:colOff>
      <xdr:row>375</xdr:row>
      <xdr:rowOff>94674</xdr:rowOff>
    </xdr:from>
    <xdr:to>
      <xdr:col>18</xdr:col>
      <xdr:colOff>122672</xdr:colOff>
      <xdr:row>378</xdr:row>
      <xdr:rowOff>32916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59F8796D-A65D-4E68-821D-9A2B02377CAB}"/>
            </a:ext>
          </a:extLst>
        </xdr:cNvPr>
        <xdr:cNvSpPr txBox="1"/>
      </xdr:nvSpPr>
      <xdr:spPr>
        <a:xfrm>
          <a:off x="742372" y="18204874"/>
          <a:ext cx="11305600" cy="5478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MY" sz="1300" b="0">
              <a:latin typeface="Avenir" panose="020B0503020203020204" pitchFamily="34" charset="0"/>
            </a:rPr>
            <a:t>*Kadar Asas Standard (KAS) semasa adalah 3.00% setahun. Jadual di atas adalah ilustrasi sahaja dan tertakluk kepada kelayakan dan perubahan.</a:t>
          </a:r>
        </a:p>
        <a:p>
          <a:r>
            <a:rPr lang="en-MY" sz="1300" b="0">
              <a:latin typeface="Avenir" panose="020B0503020203020204" pitchFamily="34" charset="0"/>
            </a:rPr>
            <a:t>**Tertakluk kepada terma dan syarat. Kadar tambahan 1% untuk pembiayaan tanpa perlindungan Takaful.</a:t>
          </a:r>
        </a:p>
      </xdr:txBody>
    </xdr:sp>
    <xdr:clientData/>
  </xdr:twoCellAnchor>
  <xdr:twoCellAnchor editAs="oneCell">
    <xdr:from>
      <xdr:col>9</xdr:col>
      <xdr:colOff>904874</xdr:colOff>
      <xdr:row>377</xdr:row>
      <xdr:rowOff>93807</xdr:rowOff>
    </xdr:from>
    <xdr:to>
      <xdr:col>13</xdr:col>
      <xdr:colOff>0</xdr:colOff>
      <xdr:row>383</xdr:row>
      <xdr:rowOff>70959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BD105A-6337-4094-9F67-039CBE29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774" y="76541457"/>
          <a:ext cx="3159126" cy="1094752"/>
        </a:xfrm>
        <a:prstGeom prst="rect">
          <a:avLst/>
        </a:prstGeom>
      </xdr:spPr>
    </xdr:pic>
    <xdr:clientData/>
  </xdr:twoCellAnchor>
  <xdr:twoCellAnchor editAs="oneCell">
    <xdr:from>
      <xdr:col>1</xdr:col>
      <xdr:colOff>196273</xdr:colOff>
      <xdr:row>12</xdr:row>
      <xdr:rowOff>57730</xdr:rowOff>
    </xdr:from>
    <xdr:to>
      <xdr:col>8</xdr:col>
      <xdr:colOff>211521</xdr:colOff>
      <xdr:row>16</xdr:row>
      <xdr:rowOff>53689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44B2847-1417-4C4E-9515-F7F1C78C30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89" t="23974" r="12334" b="33958"/>
        <a:stretch/>
      </xdr:blipFill>
      <xdr:spPr>
        <a:xfrm>
          <a:off x="415637" y="438730"/>
          <a:ext cx="6607702" cy="815686"/>
        </a:xfrm>
        <a:prstGeom prst="rect">
          <a:avLst/>
        </a:prstGeom>
      </xdr:spPr>
    </xdr:pic>
    <xdr:clientData/>
  </xdr:twoCellAnchor>
  <xdr:twoCellAnchor>
    <xdr:from>
      <xdr:col>2</xdr:col>
      <xdr:colOff>36946</xdr:colOff>
      <xdr:row>378</xdr:row>
      <xdr:rowOff>128152</xdr:rowOff>
    </xdr:from>
    <xdr:to>
      <xdr:col>10</xdr:col>
      <xdr:colOff>88900</xdr:colOff>
      <xdr:row>390</xdr:row>
      <xdr:rowOff>141821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57801B2-E7C2-429A-9154-60AA2B584132}"/>
            </a:ext>
          </a:extLst>
        </xdr:cNvPr>
        <xdr:cNvGrpSpPr/>
      </xdr:nvGrpSpPr>
      <xdr:grpSpPr>
        <a:xfrm>
          <a:off x="811646" y="18390752"/>
          <a:ext cx="8167254" cy="2299669"/>
          <a:chOff x="724425" y="5052886"/>
          <a:chExt cx="7847733" cy="2062561"/>
        </a:xfrm>
      </xdr:grpSpPr>
      <xdr:sp macro="" textlink="">
        <xdr:nvSpPr>
          <xdr:cNvPr id="8" name="TextBox 6">
            <a:extLst>
              <a:ext uri="{FF2B5EF4-FFF2-40B4-BE49-F238E27FC236}">
                <a16:creationId xmlns:a16="http://schemas.microsoft.com/office/drawing/2014/main" id="{2E4553C4-F364-B448-36E7-4FE863BC977E}"/>
              </a:ext>
            </a:extLst>
          </xdr:cNvPr>
          <xdr:cNvSpPr txBox="1"/>
        </xdr:nvSpPr>
        <xdr:spPr>
          <a:xfrm>
            <a:off x="724425" y="5052886"/>
            <a:ext cx="3948293" cy="162261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400" b="1">
                <a:solidFill>
                  <a:srgbClr val="263A81"/>
                </a:solidFill>
                <a:latin typeface="Avenir" panose="020B0503020203020204" pitchFamily="34" charset="0"/>
              </a:rPr>
              <a:t>Kelayakan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Warganegara Malaysia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Berumur 18 tahun hingga mencapai umur persaraan wajib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Bergaji minimum RM3,000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Kaedah pembayaran : Arahan Tetap melalui akaun gaji di Bank Muamalat</a:t>
            </a:r>
          </a:p>
        </xdr:txBody>
      </xdr:sp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CA339361-65FC-2DB8-41E0-D444C57DD95C}"/>
              </a:ext>
            </a:extLst>
          </xdr:cNvPr>
          <xdr:cNvSpPr txBox="1"/>
        </xdr:nvSpPr>
        <xdr:spPr>
          <a:xfrm>
            <a:off x="4492460" y="5052886"/>
            <a:ext cx="4079698" cy="206256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400" b="1">
                <a:solidFill>
                  <a:srgbClr val="263A81"/>
                </a:solidFill>
                <a:latin typeface="Avenir" panose="020B0503020203020204" pitchFamily="34" charset="0"/>
              </a:rPr>
              <a:t>Dokumen Yang Diperlukan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Salinan MyKad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400" i="0">
                <a:latin typeface="Avenir" panose="020B0503020203020204" pitchFamily="34" charset="0"/>
              </a:rPr>
              <a:t>3 bulan salinan slip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3</a:t>
            </a:r>
            <a:r>
              <a:rPr lang="en-MY" sz="1400" i="0">
                <a:latin typeface="Avenir" panose="020B0503020203020204" pitchFamily="34" charset="0"/>
              </a:rPr>
              <a:t> bulan penyata bank menunjukkan pengkreditan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S</a:t>
            </a:r>
            <a:r>
              <a:rPr lang="en-MY" sz="1400" i="0">
                <a:latin typeface="Avenir" panose="020B0503020203020204" pitchFamily="34" charset="0"/>
              </a:rPr>
              <a:t>urat pengesahan majikan </a:t>
            </a:r>
            <a:endParaRPr lang="en-US" sz="1400" i="0">
              <a:latin typeface="Avenir" panose="020B0503020203020204" pitchFamily="34" charset="0"/>
            </a:endParaRP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400" i="0">
                <a:latin typeface="Avenir" panose="020B0503020203020204" pitchFamily="34" charset="0"/>
              </a:rPr>
              <a:t>L</a:t>
            </a:r>
            <a:r>
              <a:rPr lang="en-MY" sz="1400" i="0">
                <a:latin typeface="Avenir" panose="020B0503020203020204" pitchFamily="34" charset="0"/>
              </a:rPr>
              <a:t>ain-lain dokumen sampingan (jika diperlukan) – Penyata KWSP, Penyata Cukai Tahunan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535779</xdr:colOff>
      <xdr:row>385</xdr:row>
      <xdr:rowOff>214312</xdr:rowOff>
    </xdr:from>
    <xdr:to>
      <xdr:col>12</xdr:col>
      <xdr:colOff>952500</xdr:colOff>
      <xdr:row>387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C389A2-6366-4A63-9D5A-160C577C0986}"/>
            </a:ext>
          </a:extLst>
        </xdr:cNvPr>
        <xdr:cNvSpPr txBox="1"/>
      </xdr:nvSpPr>
      <xdr:spPr>
        <a:xfrm>
          <a:off x="10429079" y="78116112"/>
          <a:ext cx="1445421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2000" b="1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8</xdr:col>
      <xdr:colOff>519546</xdr:colOff>
      <xdr:row>12</xdr:row>
      <xdr:rowOff>120740</xdr:rowOff>
    </xdr:from>
    <xdr:to>
      <xdr:col>12</xdr:col>
      <xdr:colOff>969818</xdr:colOff>
      <xdr:row>15</xdr:row>
      <xdr:rowOff>153234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50387028-18A4-4A98-9F8E-75CF9A4C3A5A}"/>
            </a:ext>
          </a:extLst>
        </xdr:cNvPr>
        <xdr:cNvSpPr txBox="1"/>
      </xdr:nvSpPr>
      <xdr:spPr>
        <a:xfrm>
          <a:off x="7331364" y="3007104"/>
          <a:ext cx="4560454" cy="655948"/>
        </a:xfrm>
        <a:prstGeom prst="rect">
          <a:avLst/>
        </a:prstGeom>
        <a:solidFill>
          <a:srgbClr val="F57F48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JADUAL ANSURAN BULANAN/MONTHLY INSTALMENT TABLE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KADAR TERAPUNG/FLOATING RATE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CASH-</a:t>
          </a:r>
          <a:r>
            <a:rPr lang="en-US" sz="1200" i="1">
              <a:solidFill>
                <a:schemeClr val="bg1"/>
              </a:solidFill>
              <a:latin typeface="Avenir LT Std 45 Book" panose="020B0502020203020204" pitchFamily="34" charset="0"/>
            </a:rPr>
            <a:t>i</a:t>
          </a:r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 MUAMALAT MuSS PLUS</a:t>
          </a:r>
        </a:p>
      </xdr:txBody>
    </xdr:sp>
    <xdr:clientData/>
  </xdr:twoCellAnchor>
  <xdr:twoCellAnchor>
    <xdr:from>
      <xdr:col>1</xdr:col>
      <xdr:colOff>462972</xdr:colOff>
      <xdr:row>375</xdr:row>
      <xdr:rowOff>18474</xdr:rowOff>
    </xdr:from>
    <xdr:to>
      <xdr:col>18</xdr:col>
      <xdr:colOff>71872</xdr:colOff>
      <xdr:row>377</xdr:row>
      <xdr:rowOff>120677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A6B5F859-7037-4065-B56A-64B8CF38A2DE}"/>
            </a:ext>
          </a:extLst>
        </xdr:cNvPr>
        <xdr:cNvSpPr txBox="1"/>
      </xdr:nvSpPr>
      <xdr:spPr>
        <a:xfrm>
          <a:off x="685222" y="76072424"/>
          <a:ext cx="11286550" cy="49590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MY" sz="1300" b="0">
              <a:latin typeface="Avenir LT Std 45 Book" panose="020B0502020203020204" pitchFamily="34" charset="0"/>
            </a:rPr>
            <a:t>*Kadar Asas Standard (KAS) semasa adalah 3.00% setahun. Jadual di atas adalah ilustrasi sahaja dan tertakluk kepada kelayakan dan perubahan.</a:t>
          </a:r>
        </a:p>
        <a:p>
          <a:r>
            <a:rPr lang="en-MY" sz="1300" b="0">
              <a:latin typeface="Avenir LT Std 45 Book" panose="020B0502020203020204" pitchFamily="34" charset="0"/>
            </a:rPr>
            <a:t>**Tertakluk kepada terma dan syarat. Kadar tambahan 1% untuk pembiayaan tanpa perlindungan Takaful.</a:t>
          </a:r>
        </a:p>
      </xdr:txBody>
    </xdr:sp>
    <xdr:clientData/>
  </xdr:twoCellAnchor>
  <xdr:twoCellAnchor editAs="oneCell">
    <xdr:from>
      <xdr:col>9</xdr:col>
      <xdr:colOff>904874</xdr:colOff>
      <xdr:row>377</xdr:row>
      <xdr:rowOff>93807</xdr:rowOff>
    </xdr:from>
    <xdr:to>
      <xdr:col>13</xdr:col>
      <xdr:colOff>0</xdr:colOff>
      <xdr:row>383</xdr:row>
      <xdr:rowOff>70959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552E9D-4944-4509-AA77-E299C18FB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774" y="76541457"/>
          <a:ext cx="3159126" cy="1094752"/>
        </a:xfrm>
        <a:prstGeom prst="rect">
          <a:avLst/>
        </a:prstGeom>
      </xdr:spPr>
    </xdr:pic>
    <xdr:clientData/>
  </xdr:twoCellAnchor>
  <xdr:twoCellAnchor editAs="oneCell">
    <xdr:from>
      <xdr:col>1</xdr:col>
      <xdr:colOff>196273</xdr:colOff>
      <xdr:row>13</xdr:row>
      <xdr:rowOff>11548</xdr:rowOff>
    </xdr:from>
    <xdr:to>
      <xdr:col>8</xdr:col>
      <xdr:colOff>211521</xdr:colOff>
      <xdr:row>17</xdr:row>
      <xdr:rowOff>7506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67E88E-9644-4945-807C-2CE3FCFD74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89" t="23974" r="12334" b="33958"/>
        <a:stretch/>
      </xdr:blipFill>
      <xdr:spPr>
        <a:xfrm>
          <a:off x="418523" y="3091298"/>
          <a:ext cx="6600198" cy="821458"/>
        </a:xfrm>
        <a:prstGeom prst="rect">
          <a:avLst/>
        </a:prstGeom>
      </xdr:spPr>
    </xdr:pic>
    <xdr:clientData/>
  </xdr:twoCellAnchor>
  <xdr:twoCellAnchor>
    <xdr:from>
      <xdr:col>1</xdr:col>
      <xdr:colOff>519546</xdr:colOff>
      <xdr:row>378</xdr:row>
      <xdr:rowOff>1154</xdr:rowOff>
    </xdr:from>
    <xdr:to>
      <xdr:col>9</xdr:col>
      <xdr:colOff>138547</xdr:colOff>
      <xdr:row>391</xdr:row>
      <xdr:rowOff>172639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A748D45-EECE-4F1F-8BB9-AFB3CDA58BBA}"/>
            </a:ext>
          </a:extLst>
        </xdr:cNvPr>
        <xdr:cNvGrpSpPr/>
      </xdr:nvGrpSpPr>
      <xdr:grpSpPr>
        <a:xfrm>
          <a:off x="738910" y="13624790"/>
          <a:ext cx="7239001" cy="2572940"/>
          <a:chOff x="724425" y="5052886"/>
          <a:chExt cx="7847733" cy="2366461"/>
        </a:xfrm>
      </xdr:grpSpPr>
      <xdr:sp macro="" textlink="">
        <xdr:nvSpPr>
          <xdr:cNvPr id="8" name="TextBox 6">
            <a:extLst>
              <a:ext uri="{FF2B5EF4-FFF2-40B4-BE49-F238E27FC236}">
                <a16:creationId xmlns:a16="http://schemas.microsoft.com/office/drawing/2014/main" id="{B6D67EB2-5121-54F0-7CC1-EBFE8C5509C0}"/>
              </a:ext>
            </a:extLst>
          </xdr:cNvPr>
          <xdr:cNvSpPr txBox="1"/>
        </xdr:nvSpPr>
        <xdr:spPr>
          <a:xfrm>
            <a:off x="724425" y="5052886"/>
            <a:ext cx="3948293" cy="13136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200" b="1">
                <a:solidFill>
                  <a:srgbClr val="263A81"/>
                </a:solidFill>
                <a:latin typeface="Avenir LT Std 45 Book" panose="020B0502020203020204" pitchFamily="34" charset="0"/>
              </a:rPr>
              <a:t>Kelayakan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Warganegara Malaysia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Berumur 18 tahun hingga mencapai umur persaraan wajib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Bergaji minimum RM2,000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Kaedah pembayaran : Potongan Gaji Majikan atau Arahan Tetap melalui akaun gaji di Bank Muamalat</a:t>
            </a:r>
          </a:p>
        </xdr:txBody>
      </xdr:sp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33CDC5D7-0448-32B9-B9EA-A4A1009A8DE1}"/>
              </a:ext>
            </a:extLst>
          </xdr:cNvPr>
          <xdr:cNvSpPr txBox="1"/>
        </xdr:nvSpPr>
        <xdr:spPr>
          <a:xfrm>
            <a:off x="4492460" y="5052886"/>
            <a:ext cx="4079698" cy="236646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200" b="1">
                <a:solidFill>
                  <a:srgbClr val="263A81"/>
                </a:solidFill>
                <a:latin typeface="Avenir LT Std 45 Book" panose="020B0502020203020204" pitchFamily="34" charset="0"/>
              </a:rPr>
              <a:t>Dokumen Yang Diperlukan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Salinan MyKad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3 bulan salinan slip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3</a:t>
            </a:r>
            <a:r>
              <a:rPr lang="en-MY" sz="1100" i="0">
                <a:latin typeface="Avenir LT Std 45 Book" panose="020B0502020203020204" pitchFamily="34" charset="0"/>
              </a:rPr>
              <a:t> bulan penyata bank menunjukkan pengkreditan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S</a:t>
            </a:r>
            <a:r>
              <a:rPr lang="en-MY" sz="1100" i="0">
                <a:latin typeface="Avenir LT Std 45 Book" panose="020B0502020203020204" pitchFamily="34" charset="0"/>
              </a:rPr>
              <a:t>urat pengesahan majikan ATAU semakan pengesahan melalui Sistem ‘HRMIS’ bagi penjawat awam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S</a:t>
            </a:r>
            <a:r>
              <a:rPr lang="en-MY" sz="1100" i="0">
                <a:latin typeface="Avenir LT Std 45 Book" panose="020B0502020203020204" pitchFamily="34" charset="0"/>
              </a:rPr>
              <a:t>urat/Klausa Akujanji untuk pemindahan gaji/pemotongan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L</a:t>
            </a:r>
            <a:r>
              <a:rPr lang="en-MY" sz="1100" i="0">
                <a:latin typeface="Avenir LT Std 45 Book" panose="020B0502020203020204" pitchFamily="34" charset="0"/>
              </a:rPr>
              <a:t>ain-lain dokumen sampingan (jika diperlukan) – Penyata KWSP, Penyata Cukai Tahunan, Sijil Keahlian Professional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535779</xdr:colOff>
      <xdr:row>385</xdr:row>
      <xdr:rowOff>214312</xdr:rowOff>
    </xdr:from>
    <xdr:to>
      <xdr:col>12</xdr:col>
      <xdr:colOff>952500</xdr:colOff>
      <xdr:row>387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A1851E-8406-4DC1-9333-E8E53C7FD6A2}"/>
            </a:ext>
          </a:extLst>
        </xdr:cNvPr>
        <xdr:cNvSpPr txBox="1"/>
      </xdr:nvSpPr>
      <xdr:spPr>
        <a:xfrm>
          <a:off x="10429079" y="78116112"/>
          <a:ext cx="1445421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2000" b="1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8</xdr:col>
      <xdr:colOff>415637</xdr:colOff>
      <xdr:row>13</xdr:row>
      <xdr:rowOff>5283</xdr:rowOff>
    </xdr:from>
    <xdr:to>
      <xdr:col>12</xdr:col>
      <xdr:colOff>969818</xdr:colOff>
      <xdr:row>16</xdr:row>
      <xdr:rowOff>37777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2E8AD4AC-7344-4A15-AC21-B326CDB5660B}"/>
            </a:ext>
          </a:extLst>
        </xdr:cNvPr>
        <xdr:cNvSpPr txBox="1"/>
      </xdr:nvSpPr>
      <xdr:spPr>
        <a:xfrm>
          <a:off x="7227455" y="397828"/>
          <a:ext cx="4664363" cy="655949"/>
        </a:xfrm>
        <a:prstGeom prst="rect">
          <a:avLst/>
        </a:prstGeom>
        <a:solidFill>
          <a:srgbClr val="F57F48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JADUAL ANSURAN BULANAN/MONTHLY INSTALMENT TABLE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KADAR TERAPUNG/FLOATING RATE</a:t>
          </a:r>
        </a:p>
        <a:p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CASH-</a:t>
          </a:r>
          <a:r>
            <a:rPr lang="en-US" sz="1200" i="1">
              <a:solidFill>
                <a:schemeClr val="bg1"/>
              </a:solidFill>
              <a:latin typeface="Avenir LT Std 45 Book" panose="020B0502020203020204" pitchFamily="34" charset="0"/>
            </a:rPr>
            <a:t>i</a:t>
          </a:r>
          <a:r>
            <a:rPr lang="en-US" sz="1200">
              <a:solidFill>
                <a:schemeClr val="bg1"/>
              </a:solidFill>
              <a:latin typeface="Avenir LT Std 45 Book" panose="020B0502020203020204" pitchFamily="34" charset="0"/>
            </a:rPr>
            <a:t> MUAMALAT</a:t>
          </a:r>
          <a:r>
            <a:rPr lang="en-US" sz="1200" baseline="0">
              <a:solidFill>
                <a:schemeClr val="bg1"/>
              </a:solidFill>
              <a:latin typeface="Avenir LT Std 45 Book" panose="020B0502020203020204" pitchFamily="34" charset="0"/>
            </a:rPr>
            <a:t> FIRST</a:t>
          </a:r>
          <a:endParaRPr lang="en-US" sz="1200">
            <a:solidFill>
              <a:schemeClr val="bg1"/>
            </a:solidFill>
            <a:latin typeface="Avenir LT Std 45 Book" panose="020B0502020203020204" pitchFamily="34" charset="0"/>
          </a:endParaRPr>
        </a:p>
      </xdr:txBody>
    </xdr:sp>
    <xdr:clientData/>
  </xdr:twoCellAnchor>
  <xdr:twoCellAnchor>
    <xdr:from>
      <xdr:col>1</xdr:col>
      <xdr:colOff>462972</xdr:colOff>
      <xdr:row>375</xdr:row>
      <xdr:rowOff>18474</xdr:rowOff>
    </xdr:from>
    <xdr:to>
      <xdr:col>18</xdr:col>
      <xdr:colOff>71872</xdr:colOff>
      <xdr:row>377</xdr:row>
      <xdr:rowOff>120677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E80BFAE3-4380-4CFD-ABD6-2083CD4A4701}"/>
            </a:ext>
          </a:extLst>
        </xdr:cNvPr>
        <xdr:cNvSpPr txBox="1"/>
      </xdr:nvSpPr>
      <xdr:spPr>
        <a:xfrm>
          <a:off x="685222" y="76072424"/>
          <a:ext cx="11286550" cy="49590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MY" sz="1300" b="0">
              <a:latin typeface="Avenir LT Std 45 Book" panose="020B0502020203020204" pitchFamily="34" charset="0"/>
            </a:rPr>
            <a:t>*Kadar Asas Standard (KAS) semasa adalah 3.00% setahun. Jadual di atas adalah ilustrasi sahaja dan tertakluk kepada kelayakan dan perubahan.</a:t>
          </a:r>
        </a:p>
        <a:p>
          <a:r>
            <a:rPr lang="en-MY" sz="1300" b="0">
              <a:latin typeface="Avenir LT Std 45 Book" panose="020B0502020203020204" pitchFamily="34" charset="0"/>
            </a:rPr>
            <a:t>**Tertakluk kepada terma dan syarat. Kadar tambahan 1% untuk pembiayaan tanpa perlindungan Takaful.</a:t>
          </a:r>
        </a:p>
      </xdr:txBody>
    </xdr:sp>
    <xdr:clientData/>
  </xdr:twoCellAnchor>
  <xdr:twoCellAnchor editAs="oneCell">
    <xdr:from>
      <xdr:col>9</xdr:col>
      <xdr:colOff>904874</xdr:colOff>
      <xdr:row>377</xdr:row>
      <xdr:rowOff>93807</xdr:rowOff>
    </xdr:from>
    <xdr:to>
      <xdr:col>13</xdr:col>
      <xdr:colOff>0</xdr:colOff>
      <xdr:row>383</xdr:row>
      <xdr:rowOff>70958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822735-2C0A-4F9C-8A11-F8C28D511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774" y="76541457"/>
          <a:ext cx="3159126" cy="1094752"/>
        </a:xfrm>
        <a:prstGeom prst="rect">
          <a:avLst/>
        </a:prstGeom>
      </xdr:spPr>
    </xdr:pic>
    <xdr:clientData/>
  </xdr:twoCellAnchor>
  <xdr:twoCellAnchor editAs="oneCell">
    <xdr:from>
      <xdr:col>1</xdr:col>
      <xdr:colOff>196273</xdr:colOff>
      <xdr:row>13</xdr:row>
      <xdr:rowOff>11548</xdr:rowOff>
    </xdr:from>
    <xdr:to>
      <xdr:col>8</xdr:col>
      <xdr:colOff>211521</xdr:colOff>
      <xdr:row>17</xdr:row>
      <xdr:rowOff>7506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397DCE-789A-4879-9E00-B7EBFDEABE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89" t="23974" r="12334" b="33958"/>
        <a:stretch/>
      </xdr:blipFill>
      <xdr:spPr>
        <a:xfrm>
          <a:off x="418523" y="3091298"/>
          <a:ext cx="6600198" cy="821458"/>
        </a:xfrm>
        <a:prstGeom prst="rect">
          <a:avLst/>
        </a:prstGeom>
      </xdr:spPr>
    </xdr:pic>
    <xdr:clientData/>
  </xdr:twoCellAnchor>
  <xdr:twoCellAnchor>
    <xdr:from>
      <xdr:col>1</xdr:col>
      <xdr:colOff>519546</xdr:colOff>
      <xdr:row>378</xdr:row>
      <xdr:rowOff>1153</xdr:rowOff>
    </xdr:from>
    <xdr:to>
      <xdr:col>9</xdr:col>
      <xdr:colOff>138547</xdr:colOff>
      <xdr:row>386</xdr:row>
      <xdr:rowOff>181352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461E6C14-A54C-4478-A66E-DAE0FCAA5746}"/>
            </a:ext>
          </a:extLst>
        </xdr:cNvPr>
        <xdr:cNvGrpSpPr/>
      </xdr:nvGrpSpPr>
      <xdr:grpSpPr>
        <a:xfrm>
          <a:off x="738910" y="21290971"/>
          <a:ext cx="7239001" cy="1658017"/>
          <a:chOff x="724425" y="5052886"/>
          <a:chExt cx="7847733" cy="1524962"/>
        </a:xfrm>
      </xdr:grpSpPr>
      <xdr:sp macro="" textlink="">
        <xdr:nvSpPr>
          <xdr:cNvPr id="8" name="TextBox 6">
            <a:extLst>
              <a:ext uri="{FF2B5EF4-FFF2-40B4-BE49-F238E27FC236}">
                <a16:creationId xmlns:a16="http://schemas.microsoft.com/office/drawing/2014/main" id="{1A20B48F-FA73-722D-8596-E08A5CA37916}"/>
              </a:ext>
            </a:extLst>
          </xdr:cNvPr>
          <xdr:cNvSpPr txBox="1"/>
        </xdr:nvSpPr>
        <xdr:spPr>
          <a:xfrm>
            <a:off x="724425" y="5052886"/>
            <a:ext cx="3948293" cy="104974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200" b="1">
                <a:solidFill>
                  <a:srgbClr val="263A81"/>
                </a:solidFill>
                <a:latin typeface="Avenir LT Std 45 Book" panose="020B0502020203020204" pitchFamily="34" charset="0"/>
              </a:rPr>
              <a:t>Kelayakan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Warganegara Malaysia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Berumur 18 tahun hingga mencapai umur persaraan wajib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Bergaji minimum RM2,000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Kaedah pembayaran : Pindahan</a:t>
            </a:r>
            <a:r>
              <a:rPr lang="en-MY" sz="1100" i="0" baseline="0">
                <a:latin typeface="Avenir LT Std 45 Book" panose="020B0502020203020204" pitchFamily="34" charset="0"/>
              </a:rPr>
              <a:t> gaji</a:t>
            </a:r>
            <a:endParaRPr lang="en-MY" sz="1100" i="0">
              <a:latin typeface="Avenir LT Std 45 Book" panose="020B0502020203020204" pitchFamily="34" charset="0"/>
            </a:endParaRPr>
          </a:p>
        </xdr:txBody>
      </xdr:sp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7752F8FB-91DE-79BB-2C26-0775B339154B}"/>
              </a:ext>
            </a:extLst>
          </xdr:cNvPr>
          <xdr:cNvSpPr txBox="1"/>
        </xdr:nvSpPr>
        <xdr:spPr>
          <a:xfrm>
            <a:off x="4492461" y="5052886"/>
            <a:ext cx="4079697" cy="15249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MY" sz="1200" b="1">
                <a:solidFill>
                  <a:srgbClr val="263A81"/>
                </a:solidFill>
                <a:latin typeface="Avenir LT Std 45 Book" panose="020B0502020203020204" pitchFamily="34" charset="0"/>
              </a:rPr>
              <a:t>Dokumen Yang Diperlukan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Salinan MyKad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MY" sz="1100" i="0">
                <a:latin typeface="Avenir LT Std 45 Book" panose="020B0502020203020204" pitchFamily="34" charset="0"/>
              </a:rPr>
              <a:t>3 bulan salinan slip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3</a:t>
            </a:r>
            <a:r>
              <a:rPr lang="en-MY" sz="1100" i="0">
                <a:latin typeface="Avenir LT Std 45 Book" panose="020B0502020203020204" pitchFamily="34" charset="0"/>
              </a:rPr>
              <a:t> bulan penyata bank menunjukkan pengkreditan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S</a:t>
            </a:r>
            <a:r>
              <a:rPr lang="en-MY" sz="1100" i="0">
                <a:latin typeface="Avenir LT Std 45 Book" panose="020B0502020203020204" pitchFamily="34" charset="0"/>
              </a:rPr>
              <a:t>urat pengesahan majikan 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S</a:t>
            </a:r>
            <a:r>
              <a:rPr lang="en-MY" sz="1100" i="0">
                <a:latin typeface="Avenir LT Std 45 Book" panose="020B0502020203020204" pitchFamily="34" charset="0"/>
              </a:rPr>
              <a:t>urat/Klausa Akujanji untuk pemindahan gaji/pemotongan gaji</a:t>
            </a:r>
          </a:p>
          <a:p>
            <a:pPr marL="171450" indent="-171450">
              <a:buFont typeface="Arial" panose="020B0604020202020204" pitchFamily="34" charset="0"/>
              <a:buChar char="•"/>
            </a:pPr>
            <a:r>
              <a:rPr lang="en-US" sz="1100" i="0">
                <a:latin typeface="Avenir LT Std 45 Book" panose="020B0502020203020204" pitchFamily="34" charset="0"/>
              </a:rPr>
              <a:t>L</a:t>
            </a:r>
            <a:r>
              <a:rPr lang="en-MY" sz="1100" i="0">
                <a:latin typeface="Avenir LT Std 45 Book" panose="020B0502020203020204" pitchFamily="34" charset="0"/>
              </a:rPr>
              <a:t>ain-lain dokumen sampingan (jika diperlukan) – Penyata KWSP, Penyata Cukai Tahunan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04574\Documents\Installment%20Table\010224\Instalment%20Table%20(Master).xlsx" TargetMode="External"/><Relationship Id="rId1" Type="http://schemas.openxmlformats.org/officeDocument/2006/relationships/externalLinkPath" Target="Instalment%20Table%20(Mast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XED RATE back up"/>
      <sheetName val="FLOATING RATE"/>
      <sheetName val="FIXED RATE"/>
      <sheetName val="Designer Float"/>
      <sheetName val="Floating to Fixed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  <sheetName val="Table 2"/>
    </sheetNames>
    <sheetDataSet>
      <sheetData sheetId="0"/>
      <sheetData sheetId="1"/>
      <sheetData sheetId="2"/>
      <sheetData sheetId="3"/>
      <sheetData sheetId="4"/>
      <sheetData sheetId="5">
        <row r="17">
          <cell r="B17">
            <v>2.8072000000000024E-2</v>
          </cell>
        </row>
      </sheetData>
      <sheetData sheetId="6">
        <row r="17">
          <cell r="B17">
            <v>2.793866666666666E-2</v>
          </cell>
        </row>
      </sheetData>
      <sheetData sheetId="7">
        <row r="17">
          <cell r="B17">
            <v>2.9636000000000013E-2</v>
          </cell>
        </row>
      </sheetData>
      <sheetData sheetId="8">
        <row r="17">
          <cell r="B17">
            <v>2.9775999999999987E-2</v>
          </cell>
        </row>
      </sheetData>
      <sheetData sheetId="9">
        <row r="17">
          <cell r="B17">
            <v>2.9953333333333314E-2</v>
          </cell>
        </row>
      </sheetData>
      <sheetData sheetId="10">
        <row r="17">
          <cell r="B17">
            <v>3.015885714285713E-2</v>
          </cell>
        </row>
      </sheetData>
      <sheetData sheetId="11">
        <row r="17">
          <cell r="B17">
            <v>3.0375999999999976E-2</v>
          </cell>
        </row>
      </sheetData>
      <sheetData sheetId="12">
        <row r="17">
          <cell r="B17">
            <v>3.0596888888888903E-2</v>
          </cell>
        </row>
      </sheetData>
      <sheetData sheetId="13">
        <row r="17">
          <cell r="B17">
            <v>3.0836000000000002E-2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AEEE-A0C9-4AE3-965A-A23780F8B607}">
  <dimension ref="A2:AL401"/>
  <sheetViews>
    <sheetView showGridLines="0" zoomScale="55" zoomScaleNormal="55" workbookViewId="0">
      <selection activeCell="J43" sqref="J43"/>
    </sheetView>
  </sheetViews>
  <sheetFormatPr defaultRowHeight="14.5"/>
  <cols>
    <col min="1" max="1" width="3.1796875" style="1" customWidth="1"/>
    <col min="2" max="2" width="7.81640625" style="1" customWidth="1"/>
    <col min="3" max="3" width="23.7265625" style="1" bestFit="1" customWidth="1"/>
    <col min="4" max="4" width="24" style="1" hidden="1" customWidth="1"/>
    <col min="5" max="6" width="16.6328125" style="1" customWidth="1"/>
    <col min="7" max="12" width="14.7265625" style="1" customWidth="1"/>
    <col min="13" max="13" width="14" style="1" customWidth="1"/>
    <col min="14" max="14" width="10.54296875" style="1" hidden="1" customWidth="1"/>
    <col min="15" max="18" width="10.453125" style="1" hidden="1" customWidth="1"/>
    <col min="19" max="19" width="8" style="1" customWidth="1"/>
    <col min="20" max="20" width="11.90625" style="1" hidden="1" customWidth="1"/>
    <col min="21" max="21" width="9.08984375" style="1" hidden="1" customWidth="1"/>
    <col min="22" max="22" width="12" style="1" hidden="1" customWidth="1"/>
    <col min="23" max="23" width="45.1796875" style="1" hidden="1" customWidth="1"/>
    <col min="24" max="24" width="3.36328125" style="1" hidden="1" customWidth="1"/>
    <col min="25" max="25" width="31.81640625" style="1" hidden="1" customWidth="1"/>
    <col min="26" max="26" width="3.36328125" style="1" hidden="1" customWidth="1"/>
    <col min="27" max="27" width="16.81640625" style="1" hidden="1" customWidth="1"/>
    <col min="28" max="28" width="6.6328125" style="1" hidden="1" customWidth="1"/>
    <col min="29" max="29" width="4.453125" style="1" hidden="1" customWidth="1"/>
    <col min="30" max="30" width="14.453125" style="1" hidden="1" customWidth="1"/>
    <col min="31" max="31" width="46.7265625" style="1" hidden="1" customWidth="1"/>
    <col min="32" max="33" width="31.81640625" style="1" hidden="1" customWidth="1"/>
    <col min="34" max="34" width="13.6328125" style="1" hidden="1" customWidth="1"/>
    <col min="35" max="35" width="11.453125" style="1" hidden="1" customWidth="1"/>
    <col min="36" max="36" width="19.453125" style="1" hidden="1" customWidth="1"/>
    <col min="37" max="37" width="10.54296875" style="1" hidden="1" customWidth="1"/>
    <col min="38" max="38" width="13.90625" style="1" customWidth="1"/>
  </cols>
  <sheetData>
    <row r="2" spans="2:29" ht="33.5" hidden="1"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29" hidden="1"/>
    <row r="4" spans="2:29" ht="28.5" hidden="1">
      <c r="C4" s="146" t="s">
        <v>1</v>
      </c>
      <c r="D4" s="146"/>
      <c r="E4" s="146"/>
      <c r="F4" s="146"/>
      <c r="G4" s="146"/>
    </row>
    <row r="5" spans="2:29" hidden="1"/>
    <row r="6" spans="2:29" hidden="1">
      <c r="C6" s="2" t="s">
        <v>2</v>
      </c>
      <c r="D6" s="2">
        <v>12</v>
      </c>
      <c r="E6" s="2">
        <f t="shared" ref="E6:R6" si="0">12*E32</f>
        <v>24</v>
      </c>
      <c r="F6" s="2">
        <f t="shared" si="0"/>
        <v>36</v>
      </c>
      <c r="G6" s="2">
        <f t="shared" si="0"/>
        <v>48</v>
      </c>
      <c r="H6" s="2">
        <f t="shared" si="0"/>
        <v>60</v>
      </c>
      <c r="I6" s="2">
        <f t="shared" si="0"/>
        <v>72</v>
      </c>
      <c r="J6" s="2">
        <f t="shared" si="0"/>
        <v>84</v>
      </c>
      <c r="K6" s="2">
        <f t="shared" si="0"/>
        <v>96</v>
      </c>
      <c r="L6" s="2">
        <f t="shared" si="0"/>
        <v>108</v>
      </c>
      <c r="M6" s="2">
        <f t="shared" si="0"/>
        <v>120</v>
      </c>
      <c r="N6" s="2">
        <f t="shared" si="0"/>
        <v>132</v>
      </c>
      <c r="O6" s="2">
        <f t="shared" si="0"/>
        <v>144</v>
      </c>
      <c r="P6" s="2">
        <f t="shared" si="0"/>
        <v>156</v>
      </c>
      <c r="Q6" s="2">
        <f t="shared" si="0"/>
        <v>168</v>
      </c>
      <c r="R6" s="2">
        <f t="shared" si="0"/>
        <v>180</v>
      </c>
    </row>
    <row r="7" spans="2:29" ht="21" hidden="1">
      <c r="C7" s="3" t="s">
        <v>3</v>
      </c>
      <c r="D7" s="4">
        <v>2.5600000000000001E-2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  <c r="N7" s="4">
        <v>2.5600000000000001E-2</v>
      </c>
      <c r="O7" s="4">
        <v>2.5600000000000001E-2</v>
      </c>
      <c r="P7" s="4">
        <v>2.5600000000000001E-2</v>
      </c>
      <c r="Q7" s="4">
        <v>2.5600000000000001E-2</v>
      </c>
      <c r="R7" s="4">
        <v>2.5600000000000001E-2</v>
      </c>
    </row>
    <row r="8" spans="2:29" ht="21" hidden="1">
      <c r="C8" s="5" t="s">
        <v>4</v>
      </c>
      <c r="D8" s="4">
        <f>E8</f>
        <v>2.2499999999999999E-2</v>
      </c>
      <c r="E8" s="6">
        <f>VLOOKUP(V8,$AD$20:$AK$172,7,0)</f>
        <v>2.2499999999999999E-2</v>
      </c>
      <c r="F8" s="6">
        <f>E8</f>
        <v>2.2499999999999999E-2</v>
      </c>
      <c r="G8" s="6">
        <f>VLOOKUP(V8,$AD$20:$AK$172,8,0)</f>
        <v>3.5499999999999997E-2</v>
      </c>
      <c r="H8" s="7">
        <f>G8</f>
        <v>3.5499999999999997E-2</v>
      </c>
      <c r="I8" s="7">
        <f>G8</f>
        <v>3.5499999999999997E-2</v>
      </c>
      <c r="J8" s="7">
        <f>G8</f>
        <v>3.5499999999999997E-2</v>
      </c>
      <c r="K8" s="7">
        <f>G8</f>
        <v>3.5499999999999997E-2</v>
      </c>
      <c r="L8" s="7">
        <f>G8</f>
        <v>3.5499999999999997E-2</v>
      </c>
      <c r="M8" s="7">
        <f>G8</f>
        <v>3.5499999999999997E-2</v>
      </c>
      <c r="N8" s="4">
        <v>2.4899999999999999E-2</v>
      </c>
      <c r="O8" s="4">
        <v>2.4899999999999999E-2</v>
      </c>
      <c r="P8" s="4">
        <v>2.4899999999999999E-2</v>
      </c>
      <c r="Q8" s="4">
        <v>2.4899999999999999E-2</v>
      </c>
      <c r="R8" s="4">
        <v>2.4899999999999999E-2</v>
      </c>
      <c r="V8" s="8" t="str">
        <f>V19&amp;V23&amp;V21&amp;V25&amp;V27</f>
        <v>P1T1WTR2S1</v>
      </c>
    </row>
    <row r="9" spans="2:29" ht="21" hidden="1">
      <c r="C9" s="3" t="s">
        <v>5</v>
      </c>
      <c r="D9" s="9">
        <f t="shared" ref="D9:R9" si="1">D7+D8</f>
        <v>4.8100000000000004E-2</v>
      </c>
      <c r="E9" s="9">
        <f>E7+E8</f>
        <v>5.2499999999999998E-2</v>
      </c>
      <c r="F9" s="9">
        <f t="shared" si="1"/>
        <v>5.2499999999999998E-2</v>
      </c>
      <c r="G9" s="9">
        <f t="shared" si="1"/>
        <v>6.5500000000000003E-2</v>
      </c>
      <c r="H9" s="10">
        <f t="shared" si="1"/>
        <v>6.5500000000000003E-2</v>
      </c>
      <c r="I9" s="10">
        <f t="shared" si="1"/>
        <v>6.5500000000000003E-2</v>
      </c>
      <c r="J9" s="10">
        <f t="shared" si="1"/>
        <v>6.5500000000000003E-2</v>
      </c>
      <c r="K9" s="10">
        <f t="shared" si="1"/>
        <v>6.5500000000000003E-2</v>
      </c>
      <c r="L9" s="10">
        <f t="shared" si="1"/>
        <v>6.5500000000000003E-2</v>
      </c>
      <c r="M9" s="10">
        <f t="shared" si="1"/>
        <v>6.5500000000000003E-2</v>
      </c>
      <c r="N9" s="11">
        <f t="shared" si="1"/>
        <v>5.0500000000000003E-2</v>
      </c>
      <c r="O9" s="11">
        <f t="shared" si="1"/>
        <v>5.0500000000000003E-2</v>
      </c>
      <c r="P9" s="11">
        <f t="shared" si="1"/>
        <v>5.0500000000000003E-2</v>
      </c>
      <c r="Q9" s="11">
        <f t="shared" si="1"/>
        <v>5.0500000000000003E-2</v>
      </c>
      <c r="R9" s="11">
        <f t="shared" si="1"/>
        <v>5.0500000000000003E-2</v>
      </c>
    </row>
    <row r="10" spans="2:29" hidden="1">
      <c r="C10" s="2" t="s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</row>
    <row r="11" spans="2:29" hidden="1">
      <c r="C11" s="12" t="s">
        <v>7</v>
      </c>
      <c r="D11" s="13">
        <f t="shared" ref="D11:R11" si="2">D9/D10</f>
        <v>4.0083333333333334E-3</v>
      </c>
      <c r="E11" s="13">
        <f>E9/E10</f>
        <v>4.3749999999999995E-3</v>
      </c>
      <c r="F11" s="13">
        <f t="shared" si="2"/>
        <v>4.3749999999999995E-3</v>
      </c>
      <c r="G11" s="13">
        <f t="shared" si="2"/>
        <v>5.4583333333333333E-3</v>
      </c>
      <c r="H11" s="13">
        <f t="shared" si="2"/>
        <v>5.4583333333333333E-3</v>
      </c>
      <c r="I11" s="13">
        <f t="shared" si="2"/>
        <v>5.4583333333333333E-3</v>
      </c>
      <c r="J11" s="13">
        <f t="shared" si="2"/>
        <v>5.4583333333333333E-3</v>
      </c>
      <c r="K11" s="13">
        <f t="shared" si="2"/>
        <v>5.4583333333333333E-3</v>
      </c>
      <c r="L11" s="13">
        <f>L9/L10</f>
        <v>5.4583333333333333E-3</v>
      </c>
      <c r="M11" s="13">
        <f t="shared" si="2"/>
        <v>5.4583333333333333E-3</v>
      </c>
      <c r="N11" s="13">
        <f t="shared" si="2"/>
        <v>4.2083333333333339E-3</v>
      </c>
      <c r="O11" s="13">
        <f t="shared" si="2"/>
        <v>4.2083333333333339E-3</v>
      </c>
      <c r="P11" s="13">
        <f t="shared" si="2"/>
        <v>4.2083333333333339E-3</v>
      </c>
      <c r="Q11" s="13">
        <f t="shared" si="2"/>
        <v>4.2083333333333339E-3</v>
      </c>
      <c r="R11" s="13">
        <f t="shared" si="2"/>
        <v>4.2083333333333339E-3</v>
      </c>
    </row>
    <row r="12" spans="2:29" ht="15" thickBo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29" ht="15.5"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2:29" ht="15.5">
      <c r="B14" s="1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20"/>
      <c r="O14" s="20"/>
      <c r="P14" s="20"/>
      <c r="Q14" s="20"/>
      <c r="R14" s="20"/>
      <c r="S14" s="21"/>
      <c r="W14" s="22"/>
      <c r="X14" s="22"/>
      <c r="Y14" s="22"/>
      <c r="Z14" s="22"/>
      <c r="AA14" s="22"/>
      <c r="AB14" s="23"/>
      <c r="AC14" s="24"/>
    </row>
    <row r="15" spans="2:29" ht="18.5">
      <c r="B15" s="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20"/>
      <c r="O15" s="20"/>
      <c r="P15" s="20"/>
      <c r="Q15" s="20"/>
      <c r="R15" s="20"/>
      <c r="S15" s="21"/>
      <c r="W15" s="25"/>
      <c r="X15" s="25"/>
      <c r="Y15" s="25"/>
      <c r="Z15" s="25"/>
      <c r="AA15" s="25"/>
      <c r="AB15" s="26"/>
      <c r="AC15" s="26"/>
    </row>
    <row r="16" spans="2:29" ht="15.5">
      <c r="B16" s="1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20"/>
      <c r="O16" s="20"/>
      <c r="P16" s="20"/>
      <c r="Q16" s="20"/>
      <c r="R16" s="20"/>
      <c r="S16" s="21"/>
      <c r="W16" s="25"/>
      <c r="X16" s="25"/>
      <c r="Y16" s="25"/>
      <c r="Z16" s="25"/>
      <c r="AA16" s="25"/>
      <c r="AB16" s="26"/>
      <c r="AC16" s="26"/>
    </row>
    <row r="17" spans="2:38" ht="15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  <c r="S17" s="21"/>
      <c r="W17" s="25"/>
      <c r="X17" s="25"/>
      <c r="Y17" s="25"/>
      <c r="Z17" s="25"/>
      <c r="AA17" s="25"/>
      <c r="AB17" s="27"/>
      <c r="AC17" s="27"/>
    </row>
    <row r="18" spans="2:38" ht="18.5" thickBot="1">
      <c r="B18" s="18"/>
      <c r="C18" s="28" t="s">
        <v>8</v>
      </c>
      <c r="D18" s="29"/>
      <c r="E18" s="29"/>
      <c r="F18" s="29"/>
      <c r="G18" s="29"/>
      <c r="H18" s="29"/>
      <c r="I18" s="29"/>
      <c r="J18" s="133" t="s">
        <v>9</v>
      </c>
      <c r="K18" s="133"/>
      <c r="L18" s="133"/>
      <c r="M18" s="133"/>
      <c r="N18" s="30"/>
      <c r="O18" s="30"/>
      <c r="P18" s="30"/>
      <c r="Q18" s="30"/>
      <c r="R18" s="30"/>
      <c r="S18" s="31"/>
      <c r="T18" s="32"/>
      <c r="U18" s="32"/>
      <c r="V18" s="32"/>
      <c r="W18" s="33"/>
      <c r="X18" s="33"/>
      <c r="Y18" s="33"/>
      <c r="Z18" s="33"/>
      <c r="AA18" s="33"/>
      <c r="AB18" s="34"/>
      <c r="AC18" s="34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2:38" ht="18.5" thickBot="1">
      <c r="B19" s="18"/>
      <c r="C19" s="35">
        <v>1</v>
      </c>
      <c r="D19" s="36"/>
      <c r="E19" s="37" t="s">
        <v>10</v>
      </c>
      <c r="F19" s="37"/>
      <c r="G19" s="37"/>
      <c r="H19" s="37"/>
      <c r="I19" s="36"/>
      <c r="J19" s="139" t="s">
        <v>12</v>
      </c>
      <c r="K19" s="140"/>
      <c r="L19" s="140"/>
      <c r="M19" s="141"/>
      <c r="N19" s="30"/>
      <c r="O19" s="30"/>
      <c r="P19" s="30"/>
      <c r="Q19" s="30"/>
      <c r="R19" s="30"/>
      <c r="S19" s="31"/>
      <c r="T19" s="32"/>
      <c r="U19" s="32"/>
      <c r="V19" s="38" t="str">
        <f>VLOOKUP(J19,$W$19:$X$21,2,0)</f>
        <v>P1</v>
      </c>
      <c r="W19" s="39" t="s">
        <v>12</v>
      </c>
      <c r="X19" s="40" t="s">
        <v>13</v>
      </c>
      <c r="Y19" s="39" t="s">
        <v>14</v>
      </c>
      <c r="Z19" s="41" t="s">
        <v>15</v>
      </c>
      <c r="AA19" s="39" t="s">
        <v>16</v>
      </c>
      <c r="AB19" s="40" t="s">
        <v>17</v>
      </c>
      <c r="AC19" s="34"/>
      <c r="AD19" s="42" t="s">
        <v>18</v>
      </c>
      <c r="AE19" s="43" t="s">
        <v>19</v>
      </c>
      <c r="AF19" s="43" t="s">
        <v>20</v>
      </c>
      <c r="AG19" s="43" t="s">
        <v>117</v>
      </c>
      <c r="AH19" s="43" t="s">
        <v>21</v>
      </c>
      <c r="AI19" s="43" t="s">
        <v>22</v>
      </c>
      <c r="AJ19" s="44" t="s">
        <v>23</v>
      </c>
      <c r="AK19" s="44" t="s">
        <v>24</v>
      </c>
      <c r="AL19" s="32"/>
    </row>
    <row r="20" spans="2:38" ht="16" thickBot="1">
      <c r="B20" s="18"/>
      <c r="C20" s="45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30"/>
      <c r="O20" s="30"/>
      <c r="P20" s="30"/>
      <c r="Q20" s="30"/>
      <c r="R20" s="30"/>
      <c r="S20" s="31"/>
      <c r="T20" s="32"/>
      <c r="U20" s="32"/>
      <c r="V20" s="38"/>
      <c r="W20" s="39" t="s">
        <v>11</v>
      </c>
      <c r="X20" s="40" t="s">
        <v>25</v>
      </c>
      <c r="Y20" s="39" t="s">
        <v>26</v>
      </c>
      <c r="Z20" s="41" t="s">
        <v>27</v>
      </c>
      <c r="AA20" s="39" t="s">
        <v>28</v>
      </c>
      <c r="AB20" s="40" t="s">
        <v>29</v>
      </c>
      <c r="AC20" s="34"/>
      <c r="AD20" s="48" t="s">
        <v>30</v>
      </c>
      <c r="AE20" s="150" t="s">
        <v>12</v>
      </c>
      <c r="AF20" s="137" t="s">
        <v>14</v>
      </c>
      <c r="AG20" s="137" t="s">
        <v>119</v>
      </c>
      <c r="AH20" s="39" t="s">
        <v>31</v>
      </c>
      <c r="AI20" s="39" t="s">
        <v>32</v>
      </c>
      <c r="AJ20" s="49">
        <v>2.2499999999999999E-2</v>
      </c>
      <c r="AK20" s="49">
        <v>3.49E-2</v>
      </c>
      <c r="AL20" s="32"/>
    </row>
    <row r="21" spans="2:38" ht="18.5" thickBot="1">
      <c r="B21" s="18"/>
      <c r="C21" s="35">
        <v>2</v>
      </c>
      <c r="D21" s="36"/>
      <c r="E21" s="37" t="s">
        <v>33</v>
      </c>
      <c r="F21" s="36"/>
      <c r="G21" s="36"/>
      <c r="H21" s="36"/>
      <c r="I21" s="36"/>
      <c r="J21" s="139" t="s">
        <v>16</v>
      </c>
      <c r="K21" s="140"/>
      <c r="L21" s="140"/>
      <c r="M21" s="141"/>
      <c r="N21" s="30"/>
      <c r="O21" s="30"/>
      <c r="P21" s="30"/>
      <c r="Q21" s="30"/>
      <c r="R21" s="30"/>
      <c r="S21" s="31"/>
      <c r="T21" s="32"/>
      <c r="U21" s="32"/>
      <c r="V21" s="38" t="str">
        <f>VLOOKUP(J21,$AA$19:$AB$20,2,0)</f>
        <v>WT</v>
      </c>
      <c r="W21" s="39"/>
      <c r="X21" s="40" t="s">
        <v>34</v>
      </c>
      <c r="Y21" s="50"/>
      <c r="Z21" s="50"/>
      <c r="AA21" s="51" t="s">
        <v>35</v>
      </c>
      <c r="AB21" s="40" t="s">
        <v>36</v>
      </c>
      <c r="AC21" s="34"/>
      <c r="AD21" s="48" t="s">
        <v>37</v>
      </c>
      <c r="AE21" s="150"/>
      <c r="AF21" s="138"/>
      <c r="AG21" s="149"/>
      <c r="AH21" s="39" t="s">
        <v>38</v>
      </c>
      <c r="AI21" s="39" t="s">
        <v>32</v>
      </c>
      <c r="AJ21" s="49">
        <f>AJ20+1%</f>
        <v>3.2500000000000001E-2</v>
      </c>
      <c r="AK21" s="49">
        <f>AK20+1%</f>
        <v>4.4900000000000002E-2</v>
      </c>
      <c r="AL21" s="32"/>
    </row>
    <row r="22" spans="2:38" ht="16" thickBot="1">
      <c r="B22" s="18"/>
      <c r="C22" s="45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30"/>
      <c r="O22" s="30"/>
      <c r="P22" s="30"/>
      <c r="Q22" s="30"/>
      <c r="R22" s="30"/>
      <c r="S22" s="31"/>
      <c r="T22" s="32"/>
      <c r="U22" s="32"/>
      <c r="V22" s="38"/>
      <c r="W22" s="39"/>
      <c r="X22" s="40" t="s">
        <v>39</v>
      </c>
      <c r="Y22" s="50"/>
      <c r="Z22" s="50"/>
      <c r="AA22" s="51" t="s">
        <v>40</v>
      </c>
      <c r="AB22" s="52" t="s">
        <v>41</v>
      </c>
      <c r="AC22" s="34"/>
      <c r="AD22" s="48" t="s">
        <v>42</v>
      </c>
      <c r="AE22" s="150"/>
      <c r="AF22" s="137" t="s">
        <v>26</v>
      </c>
      <c r="AG22" s="149"/>
      <c r="AH22" s="39" t="s">
        <v>31</v>
      </c>
      <c r="AI22" s="39" t="s">
        <v>32</v>
      </c>
      <c r="AJ22" s="49">
        <f>AJ20+2%</f>
        <v>4.2499999999999996E-2</v>
      </c>
      <c r="AK22" s="49">
        <f>AK20+2%</f>
        <v>5.4900000000000004E-2</v>
      </c>
      <c r="AL22" s="32"/>
    </row>
    <row r="23" spans="2:38" ht="18.5" thickBot="1">
      <c r="B23" s="18"/>
      <c r="C23" s="35">
        <v>3</v>
      </c>
      <c r="D23" s="36"/>
      <c r="E23" s="37" t="s">
        <v>43</v>
      </c>
      <c r="F23" s="36"/>
      <c r="G23" s="36"/>
      <c r="H23" s="36"/>
      <c r="I23" s="36"/>
      <c r="J23" s="139" t="s">
        <v>14</v>
      </c>
      <c r="K23" s="140"/>
      <c r="L23" s="140"/>
      <c r="M23" s="141"/>
      <c r="N23" s="30"/>
      <c r="O23" s="30"/>
      <c r="P23" s="30"/>
      <c r="Q23" s="30"/>
      <c r="R23" s="30"/>
      <c r="S23" s="31"/>
      <c r="T23" s="32"/>
      <c r="U23" s="32"/>
      <c r="V23" s="38" t="str">
        <f>VLOOKUP(J23,$Y$19:$Z$20,2,0)</f>
        <v>T1</v>
      </c>
      <c r="W23" s="39"/>
      <c r="X23" s="40" t="s">
        <v>45</v>
      </c>
      <c r="Y23" s="50"/>
      <c r="Z23" s="50"/>
      <c r="AA23" s="51"/>
      <c r="AB23" s="52" t="s">
        <v>46</v>
      </c>
      <c r="AC23" s="34"/>
      <c r="AD23" s="48" t="s">
        <v>47</v>
      </c>
      <c r="AE23" s="150"/>
      <c r="AF23" s="138"/>
      <c r="AG23" s="138"/>
      <c r="AH23" s="39" t="s">
        <v>38</v>
      </c>
      <c r="AI23" s="39" t="s">
        <v>32</v>
      </c>
      <c r="AJ23" s="49">
        <f>AJ22+1%</f>
        <v>5.2499999999999998E-2</v>
      </c>
      <c r="AK23" s="49">
        <f>AK22+1%</f>
        <v>6.4899999999999999E-2</v>
      </c>
      <c r="AL23" s="32"/>
    </row>
    <row r="24" spans="2:38" ht="18.5" thickBot="1">
      <c r="B24" s="18"/>
      <c r="C24" s="45"/>
      <c r="D24" s="36"/>
      <c r="E24" s="37"/>
      <c r="F24" s="36"/>
      <c r="G24" s="36"/>
      <c r="H24" s="36"/>
      <c r="I24" s="36"/>
      <c r="J24" s="53"/>
      <c r="K24" s="53"/>
      <c r="L24" s="53"/>
      <c r="M24" s="53"/>
      <c r="N24" s="30"/>
      <c r="O24" s="30"/>
      <c r="P24" s="30"/>
      <c r="Q24" s="30"/>
      <c r="R24" s="30"/>
      <c r="S24" s="31"/>
      <c r="T24" s="32"/>
      <c r="U24" s="32"/>
      <c r="V24" s="38"/>
      <c r="W24" s="39"/>
      <c r="X24" s="40" t="s">
        <v>48</v>
      </c>
      <c r="Y24" s="50"/>
      <c r="Z24" s="50"/>
      <c r="AA24" s="54"/>
      <c r="AB24" s="52" t="s">
        <v>49</v>
      </c>
      <c r="AC24" s="34"/>
      <c r="AD24" s="48" t="s">
        <v>84</v>
      </c>
      <c r="AE24" s="134" t="s">
        <v>12</v>
      </c>
      <c r="AF24" s="137" t="s">
        <v>14</v>
      </c>
      <c r="AG24" s="137" t="s">
        <v>120</v>
      </c>
      <c r="AH24" s="39" t="s">
        <v>31</v>
      </c>
      <c r="AI24" s="39" t="s">
        <v>32</v>
      </c>
      <c r="AJ24" s="49">
        <f>AJ20</f>
        <v>2.2499999999999999E-2</v>
      </c>
      <c r="AK24" s="49">
        <v>3.5499999999999997E-2</v>
      </c>
      <c r="AL24" s="32"/>
    </row>
    <row r="25" spans="2:38" ht="18.5" thickBot="1">
      <c r="B25" s="18"/>
      <c r="C25" s="35">
        <v>4</v>
      </c>
      <c r="D25" s="36"/>
      <c r="E25" s="37" t="s">
        <v>50</v>
      </c>
      <c r="F25" s="36"/>
      <c r="G25" s="36"/>
      <c r="H25" s="36"/>
      <c r="I25" s="36"/>
      <c r="J25" s="139" t="s">
        <v>40</v>
      </c>
      <c r="K25" s="140"/>
      <c r="L25" s="140"/>
      <c r="M25" s="141"/>
      <c r="N25" s="55"/>
      <c r="O25" s="55"/>
      <c r="P25" s="55"/>
      <c r="Q25" s="55"/>
      <c r="R25" s="55"/>
      <c r="S25" s="31"/>
      <c r="T25" s="32"/>
      <c r="U25" s="32"/>
      <c r="V25" s="38" t="str">
        <f>VLOOKUP(J25,$AA$21:$AB$22,2,0)</f>
        <v>R2</v>
      </c>
      <c r="W25" s="50"/>
      <c r="X25" s="50"/>
      <c r="Y25" s="33"/>
      <c r="Z25" s="33"/>
      <c r="AA25" s="54" t="s">
        <v>51</v>
      </c>
      <c r="AB25" s="56" t="s">
        <v>52</v>
      </c>
      <c r="AC25" s="34"/>
      <c r="AD25" s="48" t="s">
        <v>85</v>
      </c>
      <c r="AE25" s="135"/>
      <c r="AF25" s="138"/>
      <c r="AG25" s="149"/>
      <c r="AH25" s="39" t="s">
        <v>38</v>
      </c>
      <c r="AI25" s="39" t="s">
        <v>32</v>
      </c>
      <c r="AJ25" s="49">
        <f>AJ24+1%</f>
        <v>3.2500000000000001E-2</v>
      </c>
      <c r="AK25" s="49">
        <f>AK24+1%</f>
        <v>4.5499999999999999E-2</v>
      </c>
      <c r="AL25" s="32"/>
    </row>
    <row r="26" spans="2:38" ht="16" thickBot="1">
      <c r="B26" s="1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5"/>
      <c r="O26" s="55"/>
      <c r="P26" s="55"/>
      <c r="Q26" s="55"/>
      <c r="R26" s="55"/>
      <c r="S26" s="31"/>
      <c r="T26" s="32"/>
      <c r="U26" s="32"/>
      <c r="V26" s="32"/>
      <c r="W26" s="50"/>
      <c r="X26" s="50"/>
      <c r="Y26" s="33"/>
      <c r="Z26" s="33"/>
      <c r="AA26" s="51" t="s">
        <v>53</v>
      </c>
      <c r="AB26" s="57" t="s">
        <v>54</v>
      </c>
      <c r="AC26" s="34"/>
      <c r="AD26" s="48" t="s">
        <v>86</v>
      </c>
      <c r="AE26" s="135"/>
      <c r="AF26" s="137" t="s">
        <v>26</v>
      </c>
      <c r="AG26" s="149"/>
      <c r="AH26" s="39" t="s">
        <v>31</v>
      </c>
      <c r="AI26" s="39" t="s">
        <v>32</v>
      </c>
      <c r="AJ26" s="49">
        <f>AJ24+2%</f>
        <v>4.2499999999999996E-2</v>
      </c>
      <c r="AK26" s="49">
        <f>AK24+2%</f>
        <v>5.5499999999999994E-2</v>
      </c>
      <c r="AL26" s="32"/>
    </row>
    <row r="27" spans="2:38" ht="18.5" thickBot="1">
      <c r="B27" s="18"/>
      <c r="C27" s="58">
        <v>5</v>
      </c>
      <c r="D27" s="55"/>
      <c r="E27" s="37" t="s">
        <v>55</v>
      </c>
      <c r="F27" s="59"/>
      <c r="G27" s="55"/>
      <c r="H27" s="55"/>
      <c r="I27" s="55"/>
      <c r="J27" s="142" t="s">
        <v>51</v>
      </c>
      <c r="K27" s="143"/>
      <c r="L27" s="143"/>
      <c r="M27" s="144"/>
      <c r="N27" s="55"/>
      <c r="O27" s="55"/>
      <c r="P27" s="55"/>
      <c r="Q27" s="55"/>
      <c r="R27" s="55"/>
      <c r="S27" s="31"/>
      <c r="T27" s="32"/>
      <c r="U27" s="32"/>
      <c r="V27" s="38" t="str">
        <f>VLOOKUP(J27,$AA$25:$AB$27,2,0)</f>
        <v>S1</v>
      </c>
      <c r="W27" s="50"/>
      <c r="X27" s="50"/>
      <c r="Y27" s="33"/>
      <c r="Z27" s="33"/>
      <c r="AA27" s="60" t="s">
        <v>56</v>
      </c>
      <c r="AB27" s="56" t="s">
        <v>57</v>
      </c>
      <c r="AC27" s="34"/>
      <c r="AD27" s="48" t="s">
        <v>87</v>
      </c>
      <c r="AE27" s="136"/>
      <c r="AF27" s="138"/>
      <c r="AG27" s="138"/>
      <c r="AH27" s="39" t="s">
        <v>38</v>
      </c>
      <c r="AI27" s="39" t="s">
        <v>32</v>
      </c>
      <c r="AJ27" s="49">
        <f>AJ26+1%</f>
        <v>5.2499999999999998E-2</v>
      </c>
      <c r="AK27" s="49">
        <f>AK26+1%</f>
        <v>6.5499999999999989E-2</v>
      </c>
      <c r="AL27" s="32"/>
    </row>
    <row r="28" spans="2:38" ht="16" thickBot="1">
      <c r="B28" s="1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5"/>
      <c r="O28" s="55"/>
      <c r="P28" s="55"/>
      <c r="Q28" s="55"/>
      <c r="R28" s="55"/>
      <c r="S28" s="31"/>
      <c r="T28" s="32"/>
      <c r="U28" s="32"/>
      <c r="V28" s="32"/>
      <c r="W28" s="50"/>
      <c r="X28" s="50"/>
      <c r="Y28" s="33"/>
      <c r="Z28" s="33"/>
      <c r="AA28" s="33"/>
      <c r="AB28" s="34"/>
      <c r="AC28" s="34"/>
      <c r="AD28" s="48" t="s">
        <v>68</v>
      </c>
      <c r="AE28" s="150" t="s">
        <v>12</v>
      </c>
      <c r="AF28" s="137" t="s">
        <v>14</v>
      </c>
      <c r="AG28" s="137" t="s">
        <v>119</v>
      </c>
      <c r="AH28" s="39" t="s">
        <v>31</v>
      </c>
      <c r="AI28" s="39" t="s">
        <v>115</v>
      </c>
      <c r="AJ28" s="49">
        <v>2.2499999999999999E-2</v>
      </c>
      <c r="AK28" s="49">
        <v>2.8899999999999999E-2</v>
      </c>
      <c r="AL28" s="32"/>
    </row>
    <row r="29" spans="2:38" ht="20.5" thickBot="1">
      <c r="B29" s="18"/>
      <c r="C29" s="151" t="s">
        <v>58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61"/>
      <c r="O29" s="62"/>
      <c r="P29" s="62"/>
      <c r="Q29" s="62"/>
      <c r="R29" s="63"/>
      <c r="S29" s="31"/>
      <c r="T29" s="32"/>
      <c r="U29" s="32"/>
      <c r="V29" s="32"/>
      <c r="W29" s="50"/>
      <c r="X29" s="50"/>
      <c r="Y29" s="33"/>
      <c r="Z29" s="33"/>
      <c r="AA29" s="33"/>
      <c r="AB29" s="34"/>
      <c r="AC29" s="50"/>
      <c r="AD29" s="48" t="s">
        <v>69</v>
      </c>
      <c r="AE29" s="150"/>
      <c r="AF29" s="138"/>
      <c r="AG29" s="149"/>
      <c r="AH29" s="39" t="s">
        <v>38</v>
      </c>
      <c r="AI29" s="39" t="s">
        <v>115</v>
      </c>
      <c r="AJ29" s="49">
        <f>AJ28+1%</f>
        <v>3.2500000000000001E-2</v>
      </c>
      <c r="AK29" s="49">
        <f>AK28+1%</f>
        <v>3.8899999999999997E-2</v>
      </c>
      <c r="AL29" s="32"/>
    </row>
    <row r="30" spans="2:38" ht="20.5" thickBot="1">
      <c r="B30" s="18"/>
      <c r="C30" s="64" t="s">
        <v>59</v>
      </c>
      <c r="D30" s="65" t="s">
        <v>60</v>
      </c>
      <c r="E30" s="152" t="str">
        <f>"(K.A.S + "&amp;TEXT(E8*100,"0.00")&amp;"% = "&amp;TEXT(E9*100,"0.00")&amp;"%)"</f>
        <v>(K.A.S + 2.25% = 5.25%)</v>
      </c>
      <c r="F30" s="152"/>
      <c r="G30" s="153" t="str">
        <f>"(K.A.S + "&amp;TEXT(G8*100,"0.00")&amp;"% = "&amp;TEXT(G9*100,"0.00")&amp;"%)"</f>
        <v>(K.A.S + 3.55% = 6.55%)</v>
      </c>
      <c r="H30" s="153"/>
      <c r="I30" s="153"/>
      <c r="J30" s="153"/>
      <c r="K30" s="153"/>
      <c r="L30" s="153"/>
      <c r="M30" s="153"/>
      <c r="N30" s="154" t="s">
        <v>61</v>
      </c>
      <c r="O30" s="154"/>
      <c r="P30" s="154"/>
      <c r="Q30" s="154"/>
      <c r="R30" s="155"/>
      <c r="S30" s="21"/>
      <c r="W30" s="66"/>
      <c r="X30" s="66"/>
      <c r="Y30" s="25"/>
      <c r="Z30" s="25"/>
      <c r="AA30" s="25"/>
      <c r="AD30" s="48" t="s">
        <v>70</v>
      </c>
      <c r="AE30" s="150"/>
      <c r="AF30" s="137" t="s">
        <v>26</v>
      </c>
      <c r="AG30" s="149"/>
      <c r="AH30" s="39" t="s">
        <v>31</v>
      </c>
      <c r="AI30" s="39" t="s">
        <v>115</v>
      </c>
      <c r="AJ30" s="49">
        <f>AJ28+2%</f>
        <v>4.2499999999999996E-2</v>
      </c>
      <c r="AK30" s="49">
        <f>AK28+2%</f>
        <v>4.8899999999999999E-2</v>
      </c>
    </row>
    <row r="31" spans="2:38" ht="36" hidden="1">
      <c r="B31" s="18"/>
      <c r="C31" s="64" t="s">
        <v>62</v>
      </c>
      <c r="D31" s="67"/>
      <c r="E31" s="68">
        <f>'[1]2'!B17</f>
        <v>2.8072000000000024E-2</v>
      </c>
      <c r="F31" s="68">
        <f>'[1]3'!B17</f>
        <v>2.793866666666666E-2</v>
      </c>
      <c r="G31" s="69">
        <f>'[1]4'!B17</f>
        <v>2.9636000000000013E-2</v>
      </c>
      <c r="H31" s="69">
        <f>'[1]5'!B17</f>
        <v>2.9775999999999987E-2</v>
      </c>
      <c r="I31" s="69">
        <f>'[1]6'!B17</f>
        <v>2.9953333333333314E-2</v>
      </c>
      <c r="J31" s="69">
        <f>'[1]7'!B17</f>
        <v>3.015885714285713E-2</v>
      </c>
      <c r="K31" s="69">
        <f>'[1]8'!B17</f>
        <v>3.0375999999999976E-2</v>
      </c>
      <c r="L31" s="69">
        <f>'[1]9'!B17</f>
        <v>3.0596888888888903E-2</v>
      </c>
      <c r="M31" s="69">
        <f>'[1]10'!B17</f>
        <v>3.0836000000000002E-2</v>
      </c>
      <c r="N31" s="70"/>
      <c r="O31" s="70"/>
      <c r="P31" s="70"/>
      <c r="Q31" s="70"/>
      <c r="R31" s="71"/>
      <c r="S31" s="21"/>
      <c r="W31" s="66"/>
      <c r="X31" s="66"/>
      <c r="Y31" s="25"/>
      <c r="Z31" s="25"/>
      <c r="AA31" s="25"/>
      <c r="AD31" s="48" t="s">
        <v>71</v>
      </c>
      <c r="AE31" s="150"/>
      <c r="AF31" s="138"/>
      <c r="AG31" s="138"/>
      <c r="AH31" s="39" t="s">
        <v>38</v>
      </c>
      <c r="AI31" s="39" t="s">
        <v>115</v>
      </c>
      <c r="AJ31" s="49">
        <f>AJ30+1%</f>
        <v>5.2499999999999998E-2</v>
      </c>
      <c r="AK31" s="49">
        <f>AK30+1%</f>
        <v>5.8900000000000001E-2</v>
      </c>
    </row>
    <row r="32" spans="2:38" ht="93.5" thickBot="1">
      <c r="B32" s="18"/>
      <c r="C32" s="72" t="s">
        <v>63</v>
      </c>
      <c r="D32" s="73">
        <v>1</v>
      </c>
      <c r="E32" s="74">
        <v>2</v>
      </c>
      <c r="F32" s="74">
        <v>3</v>
      </c>
      <c r="G32" s="74">
        <v>4</v>
      </c>
      <c r="H32" s="74">
        <v>5</v>
      </c>
      <c r="I32" s="74">
        <v>6</v>
      </c>
      <c r="J32" s="74">
        <v>7</v>
      </c>
      <c r="K32" s="74">
        <v>8</v>
      </c>
      <c r="L32" s="74">
        <v>9</v>
      </c>
      <c r="M32" s="74">
        <v>10</v>
      </c>
      <c r="N32" s="75">
        <v>11</v>
      </c>
      <c r="O32" s="76">
        <v>12</v>
      </c>
      <c r="P32" s="76">
        <v>13</v>
      </c>
      <c r="Q32" s="76">
        <v>14</v>
      </c>
      <c r="R32" s="77">
        <v>15</v>
      </c>
      <c r="S32" s="21"/>
      <c r="W32" s="66"/>
      <c r="X32" s="66"/>
      <c r="Y32" s="25"/>
      <c r="Z32" s="25"/>
      <c r="AA32" s="25"/>
      <c r="AD32" s="48" t="s">
        <v>92</v>
      </c>
      <c r="AE32" s="134" t="s">
        <v>12</v>
      </c>
      <c r="AF32" s="137" t="s">
        <v>14</v>
      </c>
      <c r="AG32" s="137" t="s">
        <v>120</v>
      </c>
      <c r="AH32" s="39" t="s">
        <v>31</v>
      </c>
      <c r="AI32" s="39" t="s">
        <v>115</v>
      </c>
      <c r="AJ32" s="49">
        <f>AJ28</f>
        <v>2.2499999999999999E-2</v>
      </c>
      <c r="AK32" s="49">
        <v>2.9899999999999999E-2</v>
      </c>
    </row>
    <row r="33" spans="2:37" ht="15.5">
      <c r="B33" s="18"/>
      <c r="C33" s="78">
        <v>10000</v>
      </c>
      <c r="D33" s="79">
        <f>PMT(D$11,D$6,$C33*(-1))</f>
        <v>855.20436543068854</v>
      </c>
      <c r="E33" s="79">
        <f t="shared" ref="E33:J48" si="3">PMT(E$11,E$6,$C33*(-1))</f>
        <v>439.8343695126016</v>
      </c>
      <c r="F33" s="79">
        <f t="shared" si="3"/>
        <v>300.83270514641202</v>
      </c>
      <c r="G33" s="79">
        <f t="shared" si="3"/>
        <v>237.38020586208745</v>
      </c>
      <c r="H33" s="79">
        <f t="shared" si="3"/>
        <v>195.89576650207968</v>
      </c>
      <c r="I33" s="79">
        <f t="shared" si="3"/>
        <v>168.33745827022727</v>
      </c>
      <c r="J33" s="79">
        <f t="shared" si="3"/>
        <v>148.73654701416632</v>
      </c>
      <c r="K33" s="79">
        <f>PMT($K$11,$K$6,C33*(-1))</f>
        <v>134.10860571197509</v>
      </c>
      <c r="L33" s="79">
        <f t="shared" ref="L33:L96" si="4">PMT($L$11,$L$6,C33*(-1))</f>
        <v>122.79556713535391</v>
      </c>
      <c r="M33" s="79">
        <f t="shared" ref="M33:M96" si="5">PMT($M$11,$M$6,C33*(-1))</f>
        <v>113.80254504753492</v>
      </c>
      <c r="N33" s="80">
        <f t="shared" ref="N33:N96" si="6">PMT($N$11,$N$6,C33*(-1))</f>
        <v>98.892673477035245</v>
      </c>
      <c r="O33" s="81">
        <f t="shared" ref="O33:O96" si="7">PMT($O$11,$O$6,C33*(-1))</f>
        <v>92.740066254990012</v>
      </c>
      <c r="P33" s="81">
        <f t="shared" ref="P33:P96" si="8">PMT($P$11,$P$6,C33*(-1))</f>
        <v>87.560229057876882</v>
      </c>
      <c r="Q33" s="81">
        <f t="shared" ref="Q33:Q96" si="9">PMT($Q$11,$Q$6,C33*(-1))</f>
        <v>83.144558274553987</v>
      </c>
      <c r="R33" s="82">
        <f t="shared" ref="R33:R96" si="10">PMT($R$11,$R$6,C33*(-1))</f>
        <v>79.340067703333418</v>
      </c>
      <c r="S33" s="21"/>
      <c r="W33" s="66"/>
      <c r="X33" s="66"/>
      <c r="Y33" s="25"/>
      <c r="Z33" s="25"/>
      <c r="AA33" s="25"/>
      <c r="AB33" s="27"/>
      <c r="AC33" s="27"/>
      <c r="AD33" s="48" t="s">
        <v>93</v>
      </c>
      <c r="AE33" s="135"/>
      <c r="AF33" s="138"/>
      <c r="AG33" s="149"/>
      <c r="AH33" s="39" t="s">
        <v>38</v>
      </c>
      <c r="AI33" s="39" t="s">
        <v>115</v>
      </c>
      <c r="AJ33" s="49">
        <f>AJ32+1%</f>
        <v>3.2500000000000001E-2</v>
      </c>
      <c r="AK33" s="49">
        <f>AK32+1%</f>
        <v>3.9899999999999998E-2</v>
      </c>
    </row>
    <row r="34" spans="2:37" ht="15.5" hidden="1">
      <c r="B34" s="18"/>
      <c r="C34" s="78">
        <v>11000</v>
      </c>
      <c r="D34" s="79">
        <f t="shared" ref="D34:J83" si="11">PMT(D$11,D$6,$C34*(-1))</f>
        <v>940.72480197375739</v>
      </c>
      <c r="E34" s="79">
        <f t="shared" si="3"/>
        <v>483.8178064638617</v>
      </c>
      <c r="F34" s="79">
        <f t="shared" si="3"/>
        <v>330.91597566105327</v>
      </c>
      <c r="G34" s="79">
        <f t="shared" si="3"/>
        <v>261.11822644829618</v>
      </c>
      <c r="H34" s="79">
        <f t="shared" si="3"/>
        <v>215.48534315228767</v>
      </c>
      <c r="I34" s="79">
        <f t="shared" si="3"/>
        <v>185.17120409725001</v>
      </c>
      <c r="J34" s="79">
        <f t="shared" si="3"/>
        <v>163.61020171558297</v>
      </c>
      <c r="K34" s="79">
        <f t="shared" ref="K34:K97" si="12">PMT($K$11,$K$6,C34*(-1))</f>
        <v>147.51946628317259</v>
      </c>
      <c r="L34" s="79">
        <f t="shared" si="4"/>
        <v>135.07512384888929</v>
      </c>
      <c r="M34" s="79">
        <f t="shared" si="5"/>
        <v>125.1827995522884</v>
      </c>
      <c r="N34" s="83">
        <f t="shared" si="6"/>
        <v>108.78194082473878</v>
      </c>
      <c r="O34" s="84">
        <f t="shared" si="7"/>
        <v>102.01407288048901</v>
      </c>
      <c r="P34" s="84">
        <f t="shared" si="8"/>
        <v>96.31625196366457</v>
      </c>
      <c r="Q34" s="84">
        <f t="shared" si="9"/>
        <v>91.459014102009377</v>
      </c>
      <c r="R34" s="85">
        <f t="shared" si="10"/>
        <v>87.274074473666758</v>
      </c>
      <c r="S34" s="21"/>
      <c r="W34" s="66"/>
      <c r="X34" s="66"/>
      <c r="Y34" s="25"/>
      <c r="Z34" s="25"/>
      <c r="AA34" s="25"/>
      <c r="AB34" s="27"/>
      <c r="AC34" s="27"/>
      <c r="AD34" s="48" t="s">
        <v>94</v>
      </c>
      <c r="AE34" s="135"/>
      <c r="AF34" s="137" t="s">
        <v>26</v>
      </c>
      <c r="AG34" s="149"/>
      <c r="AH34" s="39" t="s">
        <v>31</v>
      </c>
      <c r="AI34" s="39" t="s">
        <v>115</v>
      </c>
      <c r="AJ34" s="49">
        <f>AJ32+2%</f>
        <v>4.2499999999999996E-2</v>
      </c>
      <c r="AK34" s="49">
        <f>AK32+2%</f>
        <v>4.99E-2</v>
      </c>
    </row>
    <row r="35" spans="2:37" ht="15.5" hidden="1">
      <c r="B35" s="18"/>
      <c r="C35" s="78">
        <v>12000</v>
      </c>
      <c r="D35" s="79">
        <f t="shared" si="11"/>
        <v>1026.2452385168262</v>
      </c>
      <c r="E35" s="79">
        <f t="shared" si="3"/>
        <v>527.80124341512192</v>
      </c>
      <c r="F35" s="79">
        <f t="shared" si="3"/>
        <v>360.99924617569445</v>
      </c>
      <c r="G35" s="79">
        <f t="shared" si="3"/>
        <v>284.85624703450492</v>
      </c>
      <c r="H35" s="79">
        <f t="shared" si="3"/>
        <v>235.07491980249566</v>
      </c>
      <c r="I35" s="79">
        <f t="shared" si="3"/>
        <v>202.00494992427275</v>
      </c>
      <c r="J35" s="79">
        <f t="shared" si="3"/>
        <v>178.4838564169996</v>
      </c>
      <c r="K35" s="79">
        <f t="shared" si="12"/>
        <v>160.93032685437012</v>
      </c>
      <c r="L35" s="79">
        <f t="shared" si="4"/>
        <v>147.35468056242468</v>
      </c>
      <c r="M35" s="79">
        <f t="shared" si="5"/>
        <v>136.56305405704191</v>
      </c>
      <c r="N35" s="83">
        <f t="shared" si="6"/>
        <v>118.67120817244229</v>
      </c>
      <c r="O35" s="84">
        <f t="shared" si="7"/>
        <v>111.28807950598801</v>
      </c>
      <c r="P35" s="84">
        <f t="shared" si="8"/>
        <v>105.07227486945226</v>
      </c>
      <c r="Q35" s="84">
        <f t="shared" si="9"/>
        <v>99.773469929464781</v>
      </c>
      <c r="R35" s="85">
        <f t="shared" si="10"/>
        <v>95.208081244000098</v>
      </c>
      <c r="S35" s="21"/>
      <c r="W35" s="66"/>
      <c r="X35" s="66"/>
      <c r="Y35" s="25"/>
      <c r="Z35" s="25"/>
      <c r="AA35" s="25"/>
      <c r="AD35" s="48" t="s">
        <v>95</v>
      </c>
      <c r="AE35" s="136"/>
      <c r="AF35" s="138"/>
      <c r="AG35" s="138"/>
      <c r="AH35" s="39" t="s">
        <v>38</v>
      </c>
      <c r="AI35" s="39" t="s">
        <v>115</v>
      </c>
      <c r="AJ35" s="49">
        <f>AJ34+1%</f>
        <v>5.2499999999999998E-2</v>
      </c>
      <c r="AK35" s="49">
        <f>AK34+1%</f>
        <v>5.9900000000000002E-2</v>
      </c>
    </row>
    <row r="36" spans="2:37" ht="15.5" hidden="1">
      <c r="B36" s="18"/>
      <c r="C36" s="78">
        <v>13000</v>
      </c>
      <c r="D36" s="79">
        <f t="shared" si="11"/>
        <v>1111.7656750598953</v>
      </c>
      <c r="E36" s="79">
        <f t="shared" si="3"/>
        <v>571.78468036638208</v>
      </c>
      <c r="F36" s="79">
        <f t="shared" si="3"/>
        <v>391.08251669033558</v>
      </c>
      <c r="G36" s="79">
        <f t="shared" si="3"/>
        <v>308.59426762071365</v>
      </c>
      <c r="H36" s="79">
        <f t="shared" si="3"/>
        <v>254.66449645270362</v>
      </c>
      <c r="I36" s="79">
        <f t="shared" si="3"/>
        <v>218.83869575129549</v>
      </c>
      <c r="J36" s="79">
        <f t="shared" si="3"/>
        <v>193.35751111841623</v>
      </c>
      <c r="K36" s="79">
        <f t="shared" si="12"/>
        <v>174.34118742556763</v>
      </c>
      <c r="L36" s="79">
        <f t="shared" si="4"/>
        <v>159.63423727596006</v>
      </c>
      <c r="M36" s="79">
        <f t="shared" si="5"/>
        <v>147.94330856179539</v>
      </c>
      <c r="N36" s="83">
        <f t="shared" si="6"/>
        <v>128.56047552014584</v>
      </c>
      <c r="O36" s="84">
        <f t="shared" si="7"/>
        <v>120.56208613148701</v>
      </c>
      <c r="P36" s="84">
        <f t="shared" si="8"/>
        <v>113.82829777523995</v>
      </c>
      <c r="Q36" s="84">
        <f t="shared" si="9"/>
        <v>108.08792575692017</v>
      </c>
      <c r="R36" s="85">
        <f t="shared" si="10"/>
        <v>103.14208801433344</v>
      </c>
      <c r="S36" s="21"/>
      <c r="W36" s="66"/>
      <c r="X36" s="66"/>
      <c r="Y36" s="25"/>
      <c r="Z36" s="25"/>
      <c r="AA36" s="25"/>
      <c r="AD36" s="48" t="s">
        <v>76</v>
      </c>
      <c r="AE36" s="150" t="s">
        <v>12</v>
      </c>
      <c r="AF36" s="137" t="s">
        <v>14</v>
      </c>
      <c r="AG36" s="137" t="s">
        <v>119</v>
      </c>
      <c r="AH36" s="39" t="s">
        <v>31</v>
      </c>
      <c r="AI36" s="39" t="s">
        <v>121</v>
      </c>
      <c r="AJ36" s="49">
        <v>2.2499999999999999E-2</v>
      </c>
      <c r="AK36" s="49">
        <v>2.69E-2</v>
      </c>
    </row>
    <row r="37" spans="2:37" ht="15.5" hidden="1">
      <c r="B37" s="18"/>
      <c r="C37" s="78">
        <v>14000</v>
      </c>
      <c r="D37" s="79">
        <f t="shared" si="11"/>
        <v>1197.286111602964</v>
      </c>
      <c r="E37" s="79">
        <f t="shared" si="3"/>
        <v>615.76811731764224</v>
      </c>
      <c r="F37" s="79">
        <f t="shared" si="3"/>
        <v>421.16578720497682</v>
      </c>
      <c r="G37" s="79">
        <f t="shared" si="3"/>
        <v>332.33228820692244</v>
      </c>
      <c r="H37" s="79">
        <f t="shared" si="3"/>
        <v>274.25407310291155</v>
      </c>
      <c r="I37" s="79">
        <f t="shared" si="3"/>
        <v>235.67244157831823</v>
      </c>
      <c r="J37" s="79">
        <f t="shared" si="3"/>
        <v>208.23116581983285</v>
      </c>
      <c r="K37" s="79">
        <f t="shared" si="12"/>
        <v>187.7520479967651</v>
      </c>
      <c r="L37" s="79">
        <f t="shared" si="4"/>
        <v>171.91379398949547</v>
      </c>
      <c r="M37" s="79">
        <f t="shared" si="5"/>
        <v>159.32356306654887</v>
      </c>
      <c r="N37" s="83">
        <f t="shared" si="6"/>
        <v>138.44974286784935</v>
      </c>
      <c r="O37" s="84">
        <f t="shared" si="7"/>
        <v>129.83609275698601</v>
      </c>
      <c r="P37" s="84">
        <f t="shared" si="8"/>
        <v>122.58432068102763</v>
      </c>
      <c r="Q37" s="84">
        <f t="shared" si="9"/>
        <v>116.40238158437558</v>
      </c>
      <c r="R37" s="85">
        <f t="shared" si="10"/>
        <v>111.07609478466678</v>
      </c>
      <c r="S37" s="21"/>
      <c r="W37" s="66"/>
      <c r="X37" s="66"/>
      <c r="Y37" s="25"/>
      <c r="Z37" s="25"/>
      <c r="AA37" s="25"/>
      <c r="AD37" s="48" t="s">
        <v>77</v>
      </c>
      <c r="AE37" s="150"/>
      <c r="AF37" s="138"/>
      <c r="AG37" s="149"/>
      <c r="AH37" s="39" t="s">
        <v>38</v>
      </c>
      <c r="AI37" s="39" t="s">
        <v>121</v>
      </c>
      <c r="AJ37" s="49">
        <f>AJ36+1%</f>
        <v>3.2500000000000001E-2</v>
      </c>
      <c r="AK37" s="49">
        <f>AK36+1%</f>
        <v>3.6900000000000002E-2</v>
      </c>
    </row>
    <row r="38" spans="2:37" ht="15.5">
      <c r="B38" s="18"/>
      <c r="C38" s="86">
        <v>15000</v>
      </c>
      <c r="D38" s="87">
        <f t="shared" si="11"/>
        <v>1282.806548146033</v>
      </c>
      <c r="E38" s="87">
        <f t="shared" si="3"/>
        <v>659.7515542689024</v>
      </c>
      <c r="F38" s="87">
        <f t="shared" si="3"/>
        <v>451.24905771961801</v>
      </c>
      <c r="G38" s="87">
        <f t="shared" si="3"/>
        <v>356.07030879313118</v>
      </c>
      <c r="H38" s="87">
        <f t="shared" si="3"/>
        <v>293.84364975311956</v>
      </c>
      <c r="I38" s="87">
        <f t="shared" si="3"/>
        <v>252.50618740534094</v>
      </c>
      <c r="J38" s="87">
        <f t="shared" si="3"/>
        <v>223.10482052124948</v>
      </c>
      <c r="K38" s="87">
        <f t="shared" si="12"/>
        <v>201.16290856796266</v>
      </c>
      <c r="L38" s="87">
        <f t="shared" si="4"/>
        <v>184.19335070303086</v>
      </c>
      <c r="M38" s="87">
        <f t="shared" si="5"/>
        <v>170.70381757130235</v>
      </c>
      <c r="N38" s="88">
        <f t="shared" si="6"/>
        <v>148.33901021555289</v>
      </c>
      <c r="O38" s="89">
        <f t="shared" si="7"/>
        <v>139.110099382485</v>
      </c>
      <c r="P38" s="89">
        <f t="shared" si="8"/>
        <v>131.34034358681532</v>
      </c>
      <c r="Q38" s="89">
        <f t="shared" si="9"/>
        <v>124.71683741183097</v>
      </c>
      <c r="R38" s="90">
        <f t="shared" si="10"/>
        <v>119.01010155500012</v>
      </c>
      <c r="S38" s="21"/>
      <c r="W38" s="66"/>
      <c r="X38" s="66"/>
      <c r="Y38" s="25"/>
      <c r="Z38" s="25"/>
      <c r="AA38" s="25"/>
      <c r="AD38" s="48" t="s">
        <v>78</v>
      </c>
      <c r="AE38" s="150"/>
      <c r="AF38" s="137" t="s">
        <v>26</v>
      </c>
      <c r="AG38" s="149"/>
      <c r="AH38" s="39" t="s">
        <v>31</v>
      </c>
      <c r="AI38" s="39" t="s">
        <v>121</v>
      </c>
      <c r="AJ38" s="49">
        <f>AJ36+2%</f>
        <v>4.2499999999999996E-2</v>
      </c>
      <c r="AK38" s="49">
        <f>AK36+2%</f>
        <v>4.6899999999999997E-2</v>
      </c>
    </row>
    <row r="39" spans="2:37" ht="15.5" hidden="1">
      <c r="B39" s="18"/>
      <c r="C39" s="78">
        <v>16000</v>
      </c>
      <c r="D39" s="79">
        <f t="shared" si="11"/>
        <v>1368.3269846891017</v>
      </c>
      <c r="E39" s="79">
        <f t="shared" si="3"/>
        <v>703.73499122016244</v>
      </c>
      <c r="F39" s="79">
        <f t="shared" si="3"/>
        <v>481.33232823425919</v>
      </c>
      <c r="G39" s="79">
        <f t="shared" si="3"/>
        <v>379.80832937933997</v>
      </c>
      <c r="H39" s="79">
        <f t="shared" si="3"/>
        <v>313.43322640332752</v>
      </c>
      <c r="I39" s="79">
        <f t="shared" si="3"/>
        <v>269.33993323236365</v>
      </c>
      <c r="J39" s="79">
        <f t="shared" si="3"/>
        <v>237.97847522266611</v>
      </c>
      <c r="K39" s="79">
        <f t="shared" si="12"/>
        <v>214.57376913916016</v>
      </c>
      <c r="L39" s="79">
        <f t="shared" si="4"/>
        <v>196.47290741656624</v>
      </c>
      <c r="M39" s="79">
        <f t="shared" si="5"/>
        <v>182.08407207605586</v>
      </c>
      <c r="N39" s="83">
        <f t="shared" si="6"/>
        <v>158.2282775632564</v>
      </c>
      <c r="O39" s="84">
        <f t="shared" si="7"/>
        <v>148.38410600798403</v>
      </c>
      <c r="P39" s="84">
        <f t="shared" si="8"/>
        <v>140.09636649260301</v>
      </c>
      <c r="Q39" s="84">
        <f t="shared" si="9"/>
        <v>133.03129323928636</v>
      </c>
      <c r="R39" s="85">
        <f t="shared" si="10"/>
        <v>126.94410832533347</v>
      </c>
      <c r="S39" s="21"/>
      <c r="W39" s="66"/>
      <c r="X39" s="66"/>
      <c r="Y39" s="25"/>
      <c r="Z39" s="25"/>
      <c r="AA39" s="25"/>
      <c r="AD39" s="48" t="s">
        <v>79</v>
      </c>
      <c r="AE39" s="150"/>
      <c r="AF39" s="138"/>
      <c r="AG39" s="138"/>
      <c r="AH39" s="39" t="s">
        <v>38</v>
      </c>
      <c r="AI39" s="39" t="s">
        <v>121</v>
      </c>
      <c r="AJ39" s="49">
        <f>AJ38+1%</f>
        <v>5.2499999999999998E-2</v>
      </c>
      <c r="AK39" s="49">
        <f>AK38+1%</f>
        <v>5.6899999999999999E-2</v>
      </c>
    </row>
    <row r="40" spans="2:37" ht="15.5" hidden="1">
      <c r="B40" s="18"/>
      <c r="C40" s="78">
        <v>17000</v>
      </c>
      <c r="D40" s="79">
        <f t="shared" si="11"/>
        <v>1453.8474212321707</v>
      </c>
      <c r="E40" s="79">
        <f t="shared" si="3"/>
        <v>747.71842817142272</v>
      </c>
      <c r="F40" s="79">
        <f t="shared" si="3"/>
        <v>511.41559874890044</v>
      </c>
      <c r="G40" s="79">
        <f t="shared" si="3"/>
        <v>403.5463499655487</v>
      </c>
      <c r="H40" s="79">
        <f t="shared" si="3"/>
        <v>333.02280305353548</v>
      </c>
      <c r="I40" s="79">
        <f t="shared" si="3"/>
        <v>286.17367905938642</v>
      </c>
      <c r="J40" s="79">
        <f t="shared" si="3"/>
        <v>252.85212992408276</v>
      </c>
      <c r="K40" s="79">
        <f t="shared" si="12"/>
        <v>227.98462971035767</v>
      </c>
      <c r="L40" s="79">
        <f t="shared" si="4"/>
        <v>208.75246413010166</v>
      </c>
      <c r="M40" s="79">
        <f t="shared" si="5"/>
        <v>193.46432658080934</v>
      </c>
      <c r="N40" s="83">
        <f t="shared" si="6"/>
        <v>168.11754491095994</v>
      </c>
      <c r="O40" s="84">
        <f t="shared" si="7"/>
        <v>157.658112633483</v>
      </c>
      <c r="P40" s="84">
        <f t="shared" si="8"/>
        <v>148.85238939839067</v>
      </c>
      <c r="Q40" s="84">
        <f t="shared" si="9"/>
        <v>141.34574906674177</v>
      </c>
      <c r="R40" s="85">
        <f t="shared" si="10"/>
        <v>134.8781150956668</v>
      </c>
      <c r="S40" s="21"/>
      <c r="W40" s="66"/>
      <c r="X40" s="66"/>
      <c r="Y40" s="25"/>
      <c r="Z40" s="25"/>
      <c r="AA40" s="25"/>
      <c r="AD40" s="48" t="s">
        <v>100</v>
      </c>
      <c r="AE40" s="134" t="s">
        <v>12</v>
      </c>
      <c r="AF40" s="137" t="s">
        <v>14</v>
      </c>
      <c r="AG40" s="137" t="s">
        <v>120</v>
      </c>
      <c r="AH40" s="39" t="s">
        <v>31</v>
      </c>
      <c r="AI40" s="39" t="s">
        <v>121</v>
      </c>
      <c r="AJ40" s="49">
        <f>AJ36</f>
        <v>2.2499999999999999E-2</v>
      </c>
      <c r="AK40" s="49">
        <v>2.7900000000000001E-2</v>
      </c>
    </row>
    <row r="41" spans="2:37" ht="15.5" hidden="1">
      <c r="B41" s="18"/>
      <c r="C41" s="78">
        <v>18000</v>
      </c>
      <c r="D41" s="79">
        <f t="shared" si="11"/>
        <v>1539.3678577752394</v>
      </c>
      <c r="E41" s="79">
        <f t="shared" si="3"/>
        <v>791.70186512268288</v>
      </c>
      <c r="F41" s="79">
        <f t="shared" si="3"/>
        <v>541.49886926354168</v>
      </c>
      <c r="G41" s="79">
        <f t="shared" si="3"/>
        <v>427.28437055175743</v>
      </c>
      <c r="H41" s="79">
        <f t="shared" si="3"/>
        <v>352.61237970374344</v>
      </c>
      <c r="I41" s="79">
        <f t="shared" si="3"/>
        <v>303.00742488640907</v>
      </c>
      <c r="J41" s="79">
        <f t="shared" si="3"/>
        <v>267.72578462549939</v>
      </c>
      <c r="K41" s="79">
        <f t="shared" si="12"/>
        <v>241.39549028155517</v>
      </c>
      <c r="L41" s="79">
        <f t="shared" si="4"/>
        <v>221.03202084363701</v>
      </c>
      <c r="M41" s="79">
        <f t="shared" si="5"/>
        <v>204.84458108556282</v>
      </c>
      <c r="N41" s="83">
        <f t="shared" si="6"/>
        <v>178.00681225866347</v>
      </c>
      <c r="O41" s="84">
        <f t="shared" si="7"/>
        <v>166.93211925898203</v>
      </c>
      <c r="P41" s="84">
        <f t="shared" si="8"/>
        <v>157.60841230417839</v>
      </c>
      <c r="Q41" s="84">
        <f t="shared" si="9"/>
        <v>149.66020489419716</v>
      </c>
      <c r="R41" s="85">
        <f t="shared" si="10"/>
        <v>142.81212186600015</v>
      </c>
      <c r="S41" s="21"/>
      <c r="W41" s="66"/>
      <c r="X41" s="66"/>
      <c r="Y41" s="25"/>
      <c r="Z41" s="25"/>
      <c r="AA41" s="25"/>
      <c r="AD41" s="48" t="s">
        <v>101</v>
      </c>
      <c r="AE41" s="135"/>
      <c r="AF41" s="138"/>
      <c r="AG41" s="149"/>
      <c r="AH41" s="39" t="s">
        <v>38</v>
      </c>
      <c r="AI41" s="39" t="s">
        <v>121</v>
      </c>
      <c r="AJ41" s="49">
        <f>AJ40+1%</f>
        <v>3.2500000000000001E-2</v>
      </c>
      <c r="AK41" s="49">
        <f>AK40+1%</f>
        <v>3.7900000000000003E-2</v>
      </c>
    </row>
    <row r="42" spans="2:37" ht="15.5" hidden="1">
      <c r="B42" s="18"/>
      <c r="C42" s="78">
        <v>19000</v>
      </c>
      <c r="D42" s="79">
        <f t="shared" si="11"/>
        <v>1624.8882943183085</v>
      </c>
      <c r="E42" s="79">
        <f t="shared" si="3"/>
        <v>835.68530207394292</v>
      </c>
      <c r="F42" s="79">
        <f t="shared" si="3"/>
        <v>571.58213977818286</v>
      </c>
      <c r="G42" s="79">
        <f t="shared" si="3"/>
        <v>451.02239113796617</v>
      </c>
      <c r="H42" s="79">
        <f t="shared" si="3"/>
        <v>372.2019563539514</v>
      </c>
      <c r="I42" s="79">
        <f t="shared" si="3"/>
        <v>319.84117071343184</v>
      </c>
      <c r="J42" s="79">
        <f t="shared" si="3"/>
        <v>282.59943932691601</v>
      </c>
      <c r="K42" s="79">
        <f t="shared" si="12"/>
        <v>254.80635085275267</v>
      </c>
      <c r="L42" s="79">
        <f t="shared" si="4"/>
        <v>233.31157755717243</v>
      </c>
      <c r="M42" s="79">
        <f t="shared" si="5"/>
        <v>216.22483559031636</v>
      </c>
      <c r="N42" s="83">
        <f t="shared" si="6"/>
        <v>187.89607960636698</v>
      </c>
      <c r="O42" s="84">
        <f t="shared" si="7"/>
        <v>176.206125884481</v>
      </c>
      <c r="P42" s="84">
        <f t="shared" si="8"/>
        <v>166.36443520996605</v>
      </c>
      <c r="Q42" s="84">
        <f t="shared" si="9"/>
        <v>157.97466072165258</v>
      </c>
      <c r="R42" s="85">
        <f t="shared" si="10"/>
        <v>150.74612863633348</v>
      </c>
      <c r="S42" s="21"/>
      <c r="W42" s="66"/>
      <c r="X42" s="66"/>
      <c r="Y42" s="25"/>
      <c r="Z42" s="25"/>
      <c r="AA42" s="25"/>
      <c r="AD42" s="48" t="s">
        <v>102</v>
      </c>
      <c r="AE42" s="135"/>
      <c r="AF42" s="137" t="s">
        <v>26</v>
      </c>
      <c r="AG42" s="149"/>
      <c r="AH42" s="39" t="s">
        <v>31</v>
      </c>
      <c r="AI42" s="39" t="s">
        <v>121</v>
      </c>
      <c r="AJ42" s="49">
        <f>AJ40+2%</f>
        <v>4.2499999999999996E-2</v>
      </c>
      <c r="AK42" s="49">
        <f>AK40+2%</f>
        <v>4.7899999999999998E-2</v>
      </c>
    </row>
    <row r="43" spans="2:37" ht="15.5">
      <c r="B43" s="18"/>
      <c r="C43" s="78">
        <v>20000</v>
      </c>
      <c r="D43" s="79">
        <f t="shared" si="11"/>
        <v>1710.4087308613771</v>
      </c>
      <c r="E43" s="79">
        <f t="shared" si="3"/>
        <v>879.66873902520319</v>
      </c>
      <c r="F43" s="79">
        <f t="shared" si="3"/>
        <v>601.66541029282405</v>
      </c>
      <c r="G43" s="79">
        <f t="shared" si="3"/>
        <v>474.7604117241749</v>
      </c>
      <c r="H43" s="79">
        <f t="shared" si="3"/>
        <v>391.79153300415936</v>
      </c>
      <c r="I43" s="79">
        <f t="shared" si="3"/>
        <v>336.67491654045455</v>
      </c>
      <c r="J43" s="79">
        <f t="shared" si="3"/>
        <v>297.47309402833264</v>
      </c>
      <c r="K43" s="79">
        <f t="shared" si="12"/>
        <v>268.21721142395018</v>
      </c>
      <c r="L43" s="79">
        <f t="shared" si="4"/>
        <v>245.59113427070781</v>
      </c>
      <c r="M43" s="79">
        <f t="shared" si="5"/>
        <v>227.60509009506984</v>
      </c>
      <c r="N43" s="88">
        <f t="shared" si="6"/>
        <v>197.78534695407049</v>
      </c>
      <c r="O43" s="89">
        <f t="shared" si="7"/>
        <v>185.48013250998002</v>
      </c>
      <c r="P43" s="89">
        <f t="shared" si="8"/>
        <v>175.12045811575376</v>
      </c>
      <c r="Q43" s="89">
        <f t="shared" si="9"/>
        <v>166.28911654910797</v>
      </c>
      <c r="R43" s="90">
        <f t="shared" si="10"/>
        <v>158.68013540666684</v>
      </c>
      <c r="S43" s="21"/>
      <c r="W43" s="66"/>
      <c r="X43" s="66"/>
      <c r="Y43" s="25"/>
      <c r="Z43" s="25"/>
      <c r="AA43" s="25"/>
      <c r="AD43" s="48" t="s">
        <v>103</v>
      </c>
      <c r="AE43" s="136"/>
      <c r="AF43" s="138"/>
      <c r="AG43" s="138"/>
      <c r="AH43" s="39" t="s">
        <v>38</v>
      </c>
      <c r="AI43" s="39" t="s">
        <v>121</v>
      </c>
      <c r="AJ43" s="49">
        <f>AJ42+1%</f>
        <v>5.2499999999999998E-2</v>
      </c>
      <c r="AK43" s="49">
        <f>AK42+1%</f>
        <v>5.79E-2</v>
      </c>
    </row>
    <row r="44" spans="2:37" ht="15.5" hidden="1">
      <c r="B44" s="18"/>
      <c r="C44" s="78">
        <v>21000</v>
      </c>
      <c r="D44" s="79">
        <f t="shared" si="11"/>
        <v>1795.9291674044462</v>
      </c>
      <c r="E44" s="79">
        <f t="shared" si="3"/>
        <v>923.65217597646324</v>
      </c>
      <c r="F44" s="79">
        <f t="shared" si="3"/>
        <v>631.74868080746535</v>
      </c>
      <c r="G44" s="79">
        <f t="shared" si="3"/>
        <v>498.49843231038363</v>
      </c>
      <c r="H44" s="79">
        <f t="shared" si="3"/>
        <v>411.38110965436738</v>
      </c>
      <c r="I44" s="79">
        <f t="shared" si="3"/>
        <v>353.50866236747726</v>
      </c>
      <c r="J44" s="79">
        <f t="shared" si="3"/>
        <v>312.34674872974927</v>
      </c>
      <c r="K44" s="79">
        <f t="shared" si="12"/>
        <v>281.62807199514765</v>
      </c>
      <c r="L44" s="79">
        <f t="shared" si="4"/>
        <v>257.8706909842432</v>
      </c>
      <c r="M44" s="79">
        <f t="shared" si="5"/>
        <v>238.98534459982332</v>
      </c>
      <c r="N44" s="83">
        <f t="shared" si="6"/>
        <v>207.67461430177403</v>
      </c>
      <c r="O44" s="84">
        <f t="shared" si="7"/>
        <v>194.75413913547899</v>
      </c>
      <c r="P44" s="84">
        <f t="shared" si="8"/>
        <v>183.87648102154142</v>
      </c>
      <c r="Q44" s="84">
        <f t="shared" si="9"/>
        <v>174.60357237656336</v>
      </c>
      <c r="R44" s="85">
        <f t="shared" si="10"/>
        <v>166.61414217700019</v>
      </c>
      <c r="S44" s="21"/>
      <c r="W44" s="66"/>
      <c r="X44" s="66"/>
      <c r="Y44" s="25"/>
      <c r="Z44" s="25"/>
      <c r="AA44" s="25"/>
      <c r="AD44" s="126"/>
      <c r="AE44" s="115"/>
      <c r="AF44" s="115"/>
      <c r="AG44" s="115"/>
      <c r="AH44" s="115"/>
      <c r="AI44" s="115"/>
      <c r="AJ44" s="115"/>
      <c r="AK44" s="127"/>
    </row>
    <row r="45" spans="2:37" ht="15.5" hidden="1">
      <c r="B45" s="18"/>
      <c r="C45" s="78">
        <v>22000</v>
      </c>
      <c r="D45" s="79">
        <f t="shared" si="11"/>
        <v>1881.4496039475148</v>
      </c>
      <c r="E45" s="79">
        <f t="shared" si="3"/>
        <v>967.6356129277234</v>
      </c>
      <c r="F45" s="79">
        <f t="shared" si="3"/>
        <v>661.83195132210653</v>
      </c>
      <c r="G45" s="79">
        <f t="shared" si="3"/>
        <v>522.23645289659237</v>
      </c>
      <c r="H45" s="79">
        <f t="shared" si="3"/>
        <v>430.97068630457534</v>
      </c>
      <c r="I45" s="79">
        <f t="shared" si="3"/>
        <v>370.34240819450002</v>
      </c>
      <c r="J45" s="79">
        <f t="shared" si="3"/>
        <v>327.22040343116595</v>
      </c>
      <c r="K45" s="79">
        <f t="shared" si="12"/>
        <v>295.03893256634518</v>
      </c>
      <c r="L45" s="79">
        <f t="shared" si="4"/>
        <v>270.15024769777858</v>
      </c>
      <c r="M45" s="79">
        <f t="shared" si="5"/>
        <v>250.3655991045768</v>
      </c>
      <c r="N45" s="83">
        <f t="shared" si="6"/>
        <v>217.56388164947757</v>
      </c>
      <c r="O45" s="84">
        <f t="shared" si="7"/>
        <v>204.02814576097802</v>
      </c>
      <c r="P45" s="84">
        <f t="shared" si="8"/>
        <v>192.63250392732914</v>
      </c>
      <c r="Q45" s="84">
        <f t="shared" si="9"/>
        <v>182.91802820401875</v>
      </c>
      <c r="R45" s="85">
        <f t="shared" si="10"/>
        <v>174.54814894733352</v>
      </c>
      <c r="S45" s="21"/>
      <c r="W45" s="66"/>
      <c r="X45" s="66"/>
      <c r="AD45" s="42" t="s">
        <v>18</v>
      </c>
      <c r="AE45" s="43" t="s">
        <v>19</v>
      </c>
      <c r="AF45" s="43" t="s">
        <v>20</v>
      </c>
      <c r="AG45" s="43" t="s">
        <v>117</v>
      </c>
      <c r="AH45" s="43" t="s">
        <v>21</v>
      </c>
      <c r="AI45" s="43" t="s">
        <v>22</v>
      </c>
      <c r="AJ45" s="44" t="s">
        <v>23</v>
      </c>
      <c r="AK45" s="44" t="s">
        <v>24</v>
      </c>
    </row>
    <row r="46" spans="2:37" ht="15.5" hidden="1">
      <c r="B46" s="18"/>
      <c r="C46" s="78">
        <v>23000</v>
      </c>
      <c r="D46" s="79">
        <f t="shared" si="11"/>
        <v>1966.9700404905839</v>
      </c>
      <c r="E46" s="79">
        <f t="shared" si="3"/>
        <v>1011.6190498789837</v>
      </c>
      <c r="F46" s="79">
        <f t="shared" si="3"/>
        <v>691.91522183674772</v>
      </c>
      <c r="G46" s="79">
        <f t="shared" si="3"/>
        <v>545.97447348280105</v>
      </c>
      <c r="H46" s="79">
        <f t="shared" si="3"/>
        <v>450.5602629547833</v>
      </c>
      <c r="I46" s="79">
        <f t="shared" si="3"/>
        <v>387.17615402152273</v>
      </c>
      <c r="J46" s="79">
        <f t="shared" si="3"/>
        <v>342.09405813258257</v>
      </c>
      <c r="K46" s="79">
        <f t="shared" si="12"/>
        <v>308.44979313754271</v>
      </c>
      <c r="L46" s="79">
        <f t="shared" si="4"/>
        <v>282.42980441131397</v>
      </c>
      <c r="M46" s="79">
        <f t="shared" si="5"/>
        <v>261.74585360933031</v>
      </c>
      <c r="N46" s="83">
        <f t="shared" si="6"/>
        <v>227.4531489971811</v>
      </c>
      <c r="O46" s="84">
        <f t="shared" si="7"/>
        <v>213.30215238647699</v>
      </c>
      <c r="P46" s="84">
        <f t="shared" si="8"/>
        <v>201.3885268331168</v>
      </c>
      <c r="Q46" s="84">
        <f t="shared" si="9"/>
        <v>191.23248403147417</v>
      </c>
      <c r="R46" s="85">
        <f t="shared" si="10"/>
        <v>182.48215571766684</v>
      </c>
      <c r="S46" s="21"/>
      <c r="AD46" s="48" t="s">
        <v>64</v>
      </c>
      <c r="AE46" s="150" t="s">
        <v>122</v>
      </c>
      <c r="AF46" s="137" t="s">
        <v>14</v>
      </c>
      <c r="AG46" s="137" t="s">
        <v>119</v>
      </c>
      <c r="AH46" s="39" t="s">
        <v>31</v>
      </c>
      <c r="AI46" s="39" t="s">
        <v>32</v>
      </c>
      <c r="AJ46" s="49">
        <v>2.2499999999999999E-2</v>
      </c>
      <c r="AK46" s="49">
        <v>3.5999999999999997E-2</v>
      </c>
    </row>
    <row r="47" spans="2:37" ht="15.5" hidden="1">
      <c r="B47" s="18"/>
      <c r="C47" s="78">
        <v>24000</v>
      </c>
      <c r="D47" s="79">
        <f t="shared" si="11"/>
        <v>2052.4904770336525</v>
      </c>
      <c r="E47" s="79">
        <f t="shared" si="3"/>
        <v>1055.6024868302438</v>
      </c>
      <c r="F47" s="79">
        <f t="shared" si="3"/>
        <v>721.9984923513889</v>
      </c>
      <c r="G47" s="79">
        <f t="shared" si="3"/>
        <v>569.71249406900984</v>
      </c>
      <c r="H47" s="79">
        <f t="shared" si="3"/>
        <v>470.14983960499131</v>
      </c>
      <c r="I47" s="79">
        <f t="shared" si="3"/>
        <v>404.0098998485455</v>
      </c>
      <c r="J47" s="79">
        <f t="shared" si="3"/>
        <v>356.9677128339992</v>
      </c>
      <c r="K47" s="79">
        <f t="shared" si="12"/>
        <v>321.86065370874024</v>
      </c>
      <c r="L47" s="79">
        <f t="shared" si="4"/>
        <v>294.70936112484935</v>
      </c>
      <c r="M47" s="79">
        <f t="shared" si="5"/>
        <v>273.12610811408382</v>
      </c>
      <c r="N47" s="83">
        <f t="shared" si="6"/>
        <v>237.34241634488458</v>
      </c>
      <c r="O47" s="84">
        <f t="shared" si="7"/>
        <v>222.57615901197602</v>
      </c>
      <c r="P47" s="84">
        <f t="shared" si="8"/>
        <v>210.14454973890452</v>
      </c>
      <c r="Q47" s="84">
        <f t="shared" si="9"/>
        <v>199.54693985892956</v>
      </c>
      <c r="R47" s="85">
        <f t="shared" si="10"/>
        <v>190.4161624880002</v>
      </c>
      <c r="S47" s="21"/>
      <c r="AD47" s="48" t="s">
        <v>65</v>
      </c>
      <c r="AE47" s="150"/>
      <c r="AF47" s="138"/>
      <c r="AG47" s="149"/>
      <c r="AH47" s="39" t="s">
        <v>38</v>
      </c>
      <c r="AI47" s="39" t="s">
        <v>32</v>
      </c>
      <c r="AJ47" s="49">
        <f>AJ46+1%</f>
        <v>3.2500000000000001E-2</v>
      </c>
      <c r="AK47" s="49">
        <f>AK46+1%</f>
        <v>4.5999999999999999E-2</v>
      </c>
    </row>
    <row r="48" spans="2:37" ht="15.5">
      <c r="B48" s="18"/>
      <c r="C48" s="86">
        <v>25000</v>
      </c>
      <c r="D48" s="87">
        <f t="shared" si="11"/>
        <v>2138.0109135767216</v>
      </c>
      <c r="E48" s="87">
        <f t="shared" si="3"/>
        <v>1099.5859237815039</v>
      </c>
      <c r="F48" s="87">
        <f t="shared" si="3"/>
        <v>752.08176286602998</v>
      </c>
      <c r="G48" s="87">
        <f t="shared" si="3"/>
        <v>593.45051465521863</v>
      </c>
      <c r="H48" s="87">
        <f t="shared" si="3"/>
        <v>489.73941625519927</v>
      </c>
      <c r="I48" s="87">
        <f t="shared" si="3"/>
        <v>420.84364567556821</v>
      </c>
      <c r="J48" s="87">
        <f t="shared" si="3"/>
        <v>371.84136753541583</v>
      </c>
      <c r="K48" s="87">
        <f t="shared" si="12"/>
        <v>335.27151427993772</v>
      </c>
      <c r="L48" s="87">
        <f t="shared" si="4"/>
        <v>306.98891783838479</v>
      </c>
      <c r="M48" s="87">
        <f t="shared" si="5"/>
        <v>284.50636261883727</v>
      </c>
      <c r="N48" s="88">
        <f t="shared" si="6"/>
        <v>247.23168369258812</v>
      </c>
      <c r="O48" s="89">
        <f t="shared" si="7"/>
        <v>231.85016563747499</v>
      </c>
      <c r="P48" s="89">
        <f t="shared" si="8"/>
        <v>218.90057264469218</v>
      </c>
      <c r="Q48" s="89">
        <f t="shared" si="9"/>
        <v>207.86139568638495</v>
      </c>
      <c r="R48" s="90">
        <f t="shared" si="10"/>
        <v>198.35016925833355</v>
      </c>
      <c r="S48" s="21"/>
      <c r="AD48" s="48" t="s">
        <v>66</v>
      </c>
      <c r="AE48" s="150"/>
      <c r="AF48" s="137" t="s">
        <v>26</v>
      </c>
      <c r="AG48" s="149"/>
      <c r="AH48" s="39" t="s">
        <v>31</v>
      </c>
      <c r="AI48" s="39" t="s">
        <v>32</v>
      </c>
      <c r="AJ48" s="49">
        <v>2.2499999999999999E-2</v>
      </c>
      <c r="AK48" s="49">
        <v>3.5999999999999997E-2</v>
      </c>
    </row>
    <row r="49" spans="2:37" ht="15.5" hidden="1">
      <c r="B49" s="18"/>
      <c r="C49" s="78">
        <v>26000</v>
      </c>
      <c r="D49" s="79">
        <f t="shared" si="11"/>
        <v>2223.5313501197907</v>
      </c>
      <c r="E49" s="79">
        <f t="shared" si="11"/>
        <v>1143.5693607327642</v>
      </c>
      <c r="F49" s="79">
        <f t="shared" si="11"/>
        <v>782.16503338067116</v>
      </c>
      <c r="G49" s="79">
        <f t="shared" si="11"/>
        <v>617.1885352414273</v>
      </c>
      <c r="H49" s="79">
        <f t="shared" si="11"/>
        <v>509.32899290540723</v>
      </c>
      <c r="I49" s="79">
        <f t="shared" si="11"/>
        <v>437.67739150259098</v>
      </c>
      <c r="J49" s="79">
        <f t="shared" si="11"/>
        <v>386.71502223683245</v>
      </c>
      <c r="K49" s="79">
        <f t="shared" si="12"/>
        <v>348.68237485113525</v>
      </c>
      <c r="L49" s="79">
        <f t="shared" si="4"/>
        <v>319.26847455192012</v>
      </c>
      <c r="M49" s="79">
        <f t="shared" si="5"/>
        <v>295.88661712359078</v>
      </c>
      <c r="N49" s="83">
        <f t="shared" si="6"/>
        <v>257.12095104029169</v>
      </c>
      <c r="O49" s="84">
        <f t="shared" si="7"/>
        <v>241.12417226297401</v>
      </c>
      <c r="P49" s="84">
        <f t="shared" si="8"/>
        <v>227.65659555047989</v>
      </c>
      <c r="Q49" s="84">
        <f t="shared" si="9"/>
        <v>216.17585151384034</v>
      </c>
      <c r="R49" s="85">
        <f t="shared" si="10"/>
        <v>206.28417602866688</v>
      </c>
      <c r="S49" s="21"/>
      <c r="AD49" s="48" t="s">
        <v>67</v>
      </c>
      <c r="AE49" s="150"/>
      <c r="AF49" s="138"/>
      <c r="AG49" s="138"/>
      <c r="AH49" s="39" t="s">
        <v>38</v>
      </c>
      <c r="AI49" s="39" t="s">
        <v>32</v>
      </c>
      <c r="AJ49" s="49">
        <f>AJ48+1%</f>
        <v>3.2500000000000001E-2</v>
      </c>
      <c r="AK49" s="49">
        <f>AK48+1%</f>
        <v>4.5999999999999999E-2</v>
      </c>
    </row>
    <row r="50" spans="2:37" ht="15.5" hidden="1">
      <c r="B50" s="18"/>
      <c r="C50" s="78">
        <v>27000</v>
      </c>
      <c r="D50" s="79">
        <f t="shared" si="11"/>
        <v>2309.0517866628588</v>
      </c>
      <c r="E50" s="79">
        <f t="shared" si="11"/>
        <v>1187.5527976840244</v>
      </c>
      <c r="F50" s="79">
        <f t="shared" si="11"/>
        <v>812.24830389531246</v>
      </c>
      <c r="G50" s="79">
        <f t="shared" si="11"/>
        <v>640.92655582763609</v>
      </c>
      <c r="H50" s="79">
        <f t="shared" si="11"/>
        <v>528.91856955561525</v>
      </c>
      <c r="I50" s="79">
        <f t="shared" si="11"/>
        <v>454.51113732961363</v>
      </c>
      <c r="J50" s="79">
        <f t="shared" si="11"/>
        <v>401.58867693824908</v>
      </c>
      <c r="K50" s="79">
        <f t="shared" si="12"/>
        <v>362.09323542233273</v>
      </c>
      <c r="L50" s="79">
        <f t="shared" si="4"/>
        <v>331.54803126545556</v>
      </c>
      <c r="M50" s="79">
        <f t="shared" si="5"/>
        <v>307.26687162834423</v>
      </c>
      <c r="N50" s="83">
        <f t="shared" si="6"/>
        <v>267.01021838799517</v>
      </c>
      <c r="O50" s="84">
        <f t="shared" si="7"/>
        <v>250.39817888847301</v>
      </c>
      <c r="P50" s="84">
        <f t="shared" si="8"/>
        <v>236.41261845626755</v>
      </c>
      <c r="Q50" s="84">
        <f t="shared" si="9"/>
        <v>224.49030734129576</v>
      </c>
      <c r="R50" s="85">
        <f t="shared" si="10"/>
        <v>214.21818279900023</v>
      </c>
      <c r="S50" s="21"/>
      <c r="AD50" s="48" t="s">
        <v>88</v>
      </c>
      <c r="AE50" s="150" t="s">
        <v>122</v>
      </c>
      <c r="AF50" s="137" t="s">
        <v>14</v>
      </c>
      <c r="AG50" s="137" t="s">
        <v>120</v>
      </c>
      <c r="AH50" s="39" t="s">
        <v>31</v>
      </c>
      <c r="AI50" s="39" t="s">
        <v>32</v>
      </c>
      <c r="AJ50" s="49">
        <f>AJ46</f>
        <v>2.2499999999999999E-2</v>
      </c>
      <c r="AK50" s="49">
        <v>3.6499999999999998E-2</v>
      </c>
    </row>
    <row r="51" spans="2:37" ht="15.5" hidden="1">
      <c r="B51" s="18"/>
      <c r="C51" s="78">
        <v>28000</v>
      </c>
      <c r="D51" s="79">
        <f t="shared" si="11"/>
        <v>2394.5722232059279</v>
      </c>
      <c r="E51" s="79">
        <f t="shared" si="11"/>
        <v>1231.5362346352845</v>
      </c>
      <c r="F51" s="79">
        <f t="shared" si="11"/>
        <v>842.33157440995365</v>
      </c>
      <c r="G51" s="79">
        <f t="shared" si="11"/>
        <v>664.66457641384488</v>
      </c>
      <c r="H51" s="79">
        <f t="shared" si="11"/>
        <v>548.5081462058231</v>
      </c>
      <c r="I51" s="79">
        <f t="shared" si="11"/>
        <v>471.34488315663646</v>
      </c>
      <c r="J51" s="79">
        <f t="shared" si="11"/>
        <v>416.46233163966571</v>
      </c>
      <c r="K51" s="79">
        <f t="shared" si="12"/>
        <v>375.5040959935302</v>
      </c>
      <c r="L51" s="79">
        <f t="shared" si="4"/>
        <v>343.82758797899095</v>
      </c>
      <c r="M51" s="79">
        <f t="shared" si="5"/>
        <v>318.64712613309774</v>
      </c>
      <c r="N51" s="83">
        <f t="shared" si="6"/>
        <v>276.8994857356987</v>
      </c>
      <c r="O51" s="84">
        <f t="shared" si="7"/>
        <v>259.67218551397201</v>
      </c>
      <c r="P51" s="84">
        <f t="shared" si="8"/>
        <v>245.16864136205527</v>
      </c>
      <c r="Q51" s="84">
        <f t="shared" si="9"/>
        <v>232.80476316875115</v>
      </c>
      <c r="R51" s="85">
        <f t="shared" si="10"/>
        <v>222.15218956933356</v>
      </c>
      <c r="S51" s="21"/>
      <c r="AD51" s="48" t="s">
        <v>89</v>
      </c>
      <c r="AE51" s="150"/>
      <c r="AF51" s="138"/>
      <c r="AG51" s="149"/>
      <c r="AH51" s="39" t="s">
        <v>38</v>
      </c>
      <c r="AI51" s="39" t="s">
        <v>32</v>
      </c>
      <c r="AJ51" s="49">
        <f>AJ50+1%</f>
        <v>3.2500000000000001E-2</v>
      </c>
      <c r="AK51" s="49">
        <f>AK50+1%</f>
        <v>4.65E-2</v>
      </c>
    </row>
    <row r="52" spans="2:37" ht="15.5" hidden="1">
      <c r="B52" s="18"/>
      <c r="C52" s="78">
        <v>29000</v>
      </c>
      <c r="D52" s="79">
        <f t="shared" si="11"/>
        <v>2480.092659748997</v>
      </c>
      <c r="E52" s="79">
        <f t="shared" si="11"/>
        <v>1275.5196715865445</v>
      </c>
      <c r="F52" s="79">
        <f t="shared" si="11"/>
        <v>872.41484492459483</v>
      </c>
      <c r="G52" s="79">
        <f t="shared" si="11"/>
        <v>688.40259700005356</v>
      </c>
      <c r="H52" s="79">
        <f t="shared" si="11"/>
        <v>568.09772285603106</v>
      </c>
      <c r="I52" s="79">
        <f t="shared" si="11"/>
        <v>488.17862898365911</v>
      </c>
      <c r="J52" s="79">
        <f t="shared" si="11"/>
        <v>431.33598634108239</v>
      </c>
      <c r="K52" s="79">
        <f t="shared" si="12"/>
        <v>388.91495656472773</v>
      </c>
      <c r="L52" s="79">
        <f t="shared" si="4"/>
        <v>356.10714469252633</v>
      </c>
      <c r="M52" s="79">
        <f t="shared" si="5"/>
        <v>330.02738063785125</v>
      </c>
      <c r="N52" s="83">
        <f t="shared" si="6"/>
        <v>286.78875308340224</v>
      </c>
      <c r="O52" s="84">
        <f t="shared" si="7"/>
        <v>268.94619213947101</v>
      </c>
      <c r="P52" s="84">
        <f t="shared" si="8"/>
        <v>253.92466426784293</v>
      </c>
      <c r="Q52" s="84">
        <f t="shared" si="9"/>
        <v>241.11921899620654</v>
      </c>
      <c r="R52" s="85">
        <f t="shared" si="10"/>
        <v>230.08619633966688</v>
      </c>
      <c r="S52" s="21"/>
      <c r="AD52" s="48" t="s">
        <v>90</v>
      </c>
      <c r="AE52" s="150"/>
      <c r="AF52" s="137" t="s">
        <v>26</v>
      </c>
      <c r="AG52" s="149"/>
      <c r="AH52" s="39" t="s">
        <v>31</v>
      </c>
      <c r="AI52" s="39" t="s">
        <v>32</v>
      </c>
      <c r="AJ52" s="49">
        <v>2.2499999999999999E-2</v>
      </c>
      <c r="AK52" s="49">
        <v>3.6499999999999998E-2</v>
      </c>
    </row>
    <row r="53" spans="2:37" ht="15.5">
      <c r="B53" s="18"/>
      <c r="C53" s="78">
        <v>30000</v>
      </c>
      <c r="D53" s="79">
        <f t="shared" si="11"/>
        <v>2565.6130962920661</v>
      </c>
      <c r="E53" s="79">
        <f t="shared" si="11"/>
        <v>1319.5031085378048</v>
      </c>
      <c r="F53" s="79">
        <f t="shared" si="11"/>
        <v>902.49811543923602</v>
      </c>
      <c r="G53" s="79">
        <f t="shared" si="11"/>
        <v>712.14061758626235</v>
      </c>
      <c r="H53" s="79">
        <f t="shared" si="11"/>
        <v>587.68729950623913</v>
      </c>
      <c r="I53" s="79">
        <f t="shared" si="11"/>
        <v>505.01237481068188</v>
      </c>
      <c r="J53" s="79">
        <f t="shared" si="11"/>
        <v>446.20964104249896</v>
      </c>
      <c r="K53" s="79">
        <f t="shared" si="12"/>
        <v>402.32581713592532</v>
      </c>
      <c r="L53" s="79">
        <f t="shared" si="4"/>
        <v>368.38670140606172</v>
      </c>
      <c r="M53" s="79">
        <f t="shared" si="5"/>
        <v>341.4076351426047</v>
      </c>
      <c r="N53" s="88">
        <f t="shared" si="6"/>
        <v>296.67802043110578</v>
      </c>
      <c r="O53" s="89">
        <f t="shared" si="7"/>
        <v>278.22019876497001</v>
      </c>
      <c r="P53" s="89">
        <f t="shared" si="8"/>
        <v>262.68068717363064</v>
      </c>
      <c r="Q53" s="89">
        <f t="shared" si="9"/>
        <v>249.43367482366193</v>
      </c>
      <c r="R53" s="90">
        <f t="shared" si="10"/>
        <v>238.02020311000024</v>
      </c>
      <c r="S53" s="21"/>
      <c r="AD53" s="48" t="s">
        <v>91</v>
      </c>
      <c r="AE53" s="150"/>
      <c r="AF53" s="138"/>
      <c r="AG53" s="138"/>
      <c r="AH53" s="39" t="s">
        <v>38</v>
      </c>
      <c r="AI53" s="39" t="s">
        <v>32</v>
      </c>
      <c r="AJ53" s="49">
        <f>AJ52+1%</f>
        <v>3.2500000000000001E-2</v>
      </c>
      <c r="AK53" s="49">
        <f>AK52+1%</f>
        <v>4.65E-2</v>
      </c>
    </row>
    <row r="54" spans="2:37" ht="15.5" hidden="1">
      <c r="B54" s="18"/>
      <c r="C54" s="78">
        <v>31000</v>
      </c>
      <c r="D54" s="79">
        <f t="shared" si="11"/>
        <v>2651.1335328351342</v>
      </c>
      <c r="E54" s="79">
        <f t="shared" si="11"/>
        <v>1363.4865454890648</v>
      </c>
      <c r="F54" s="79">
        <f t="shared" si="11"/>
        <v>932.5813859538772</v>
      </c>
      <c r="G54" s="79">
        <f t="shared" si="11"/>
        <v>735.87863817247103</v>
      </c>
      <c r="H54" s="79">
        <f t="shared" si="11"/>
        <v>607.27687615644709</v>
      </c>
      <c r="I54" s="79">
        <f t="shared" si="11"/>
        <v>521.84612063770453</v>
      </c>
      <c r="J54" s="79">
        <f t="shared" si="11"/>
        <v>461.08329574391564</v>
      </c>
      <c r="K54" s="79">
        <f t="shared" si="12"/>
        <v>415.73667770712274</v>
      </c>
      <c r="L54" s="79">
        <f t="shared" si="4"/>
        <v>380.6662581195971</v>
      </c>
      <c r="M54" s="79">
        <f t="shared" si="5"/>
        <v>352.78788964735821</v>
      </c>
      <c r="N54" s="83">
        <f t="shared" si="6"/>
        <v>306.56728777880932</v>
      </c>
      <c r="O54" s="84">
        <f t="shared" si="7"/>
        <v>287.49420539046901</v>
      </c>
      <c r="P54" s="84">
        <f t="shared" si="8"/>
        <v>271.43671007941833</v>
      </c>
      <c r="Q54" s="84">
        <f t="shared" si="9"/>
        <v>257.74813065111732</v>
      </c>
      <c r="R54" s="85">
        <f t="shared" si="10"/>
        <v>245.95420988033359</v>
      </c>
      <c r="S54" s="21"/>
      <c r="AD54" s="48" t="s">
        <v>72</v>
      </c>
      <c r="AE54" s="150" t="s">
        <v>122</v>
      </c>
      <c r="AF54" s="137" t="s">
        <v>14</v>
      </c>
      <c r="AG54" s="137" t="s">
        <v>119</v>
      </c>
      <c r="AH54" s="39" t="s">
        <v>31</v>
      </c>
      <c r="AI54" s="39" t="s">
        <v>115</v>
      </c>
      <c r="AJ54" s="49">
        <v>2.2499999999999999E-2</v>
      </c>
      <c r="AK54" s="49">
        <v>3.2899999999999999E-2</v>
      </c>
    </row>
    <row r="55" spans="2:37" ht="15.5" hidden="1">
      <c r="B55" s="18"/>
      <c r="C55" s="78">
        <v>32000</v>
      </c>
      <c r="D55" s="79">
        <f t="shared" si="11"/>
        <v>2736.6539693782033</v>
      </c>
      <c r="E55" s="79">
        <f t="shared" si="11"/>
        <v>1407.4699824403249</v>
      </c>
      <c r="F55" s="79">
        <f t="shared" si="11"/>
        <v>962.66465646851839</v>
      </c>
      <c r="G55" s="79">
        <f t="shared" si="11"/>
        <v>759.61665875867993</v>
      </c>
      <c r="H55" s="79">
        <f t="shared" si="11"/>
        <v>626.86645280665505</v>
      </c>
      <c r="I55" s="79">
        <f t="shared" si="11"/>
        <v>538.6798664647273</v>
      </c>
      <c r="J55" s="79">
        <f t="shared" si="11"/>
        <v>475.95695044533221</v>
      </c>
      <c r="K55" s="79">
        <f t="shared" si="12"/>
        <v>429.14753827832033</v>
      </c>
      <c r="L55" s="79">
        <f t="shared" si="4"/>
        <v>392.94581483313249</v>
      </c>
      <c r="M55" s="79">
        <f t="shared" si="5"/>
        <v>364.16814415211172</v>
      </c>
      <c r="N55" s="83">
        <f t="shared" si="6"/>
        <v>316.4565551265128</v>
      </c>
      <c r="O55" s="84">
        <f t="shared" si="7"/>
        <v>296.76821201596806</v>
      </c>
      <c r="P55" s="84">
        <f t="shared" si="8"/>
        <v>280.19273298520602</v>
      </c>
      <c r="Q55" s="84">
        <f t="shared" si="9"/>
        <v>266.06258647857271</v>
      </c>
      <c r="R55" s="85">
        <f t="shared" si="10"/>
        <v>253.88821665066695</v>
      </c>
      <c r="S55" s="21"/>
      <c r="AD55" s="48" t="s">
        <v>73</v>
      </c>
      <c r="AE55" s="150"/>
      <c r="AF55" s="138"/>
      <c r="AG55" s="149"/>
      <c r="AH55" s="39" t="s">
        <v>38</v>
      </c>
      <c r="AI55" s="39" t="s">
        <v>115</v>
      </c>
      <c r="AJ55" s="49">
        <f>AJ54+1%</f>
        <v>3.2500000000000001E-2</v>
      </c>
      <c r="AK55" s="49">
        <f>AK54+1%</f>
        <v>4.2900000000000001E-2</v>
      </c>
    </row>
    <row r="56" spans="2:37" ht="15.5" hidden="1">
      <c r="B56" s="18"/>
      <c r="C56" s="78">
        <v>33000</v>
      </c>
      <c r="D56" s="79">
        <f t="shared" si="11"/>
        <v>2822.1744059212724</v>
      </c>
      <c r="E56" s="79">
        <f t="shared" si="11"/>
        <v>1451.4534193915854</v>
      </c>
      <c r="F56" s="79">
        <f t="shared" si="11"/>
        <v>992.74792698315969</v>
      </c>
      <c r="G56" s="79">
        <f t="shared" si="11"/>
        <v>783.3546793448885</v>
      </c>
      <c r="H56" s="79">
        <f t="shared" si="11"/>
        <v>646.45602945686301</v>
      </c>
      <c r="I56" s="79">
        <f t="shared" si="11"/>
        <v>555.51361229175006</v>
      </c>
      <c r="J56" s="79">
        <f t="shared" si="11"/>
        <v>490.83060514674889</v>
      </c>
      <c r="K56" s="79">
        <f t="shared" si="12"/>
        <v>442.5583988495178</v>
      </c>
      <c r="L56" s="79">
        <f t="shared" si="4"/>
        <v>405.22537154666787</v>
      </c>
      <c r="M56" s="79">
        <f t="shared" si="5"/>
        <v>375.54839865686523</v>
      </c>
      <c r="N56" s="83">
        <f t="shared" si="6"/>
        <v>326.34582247421633</v>
      </c>
      <c r="O56" s="84">
        <f t="shared" si="7"/>
        <v>306.042218641467</v>
      </c>
      <c r="P56" s="84">
        <f t="shared" si="8"/>
        <v>288.94875589099371</v>
      </c>
      <c r="Q56" s="84">
        <f t="shared" si="9"/>
        <v>274.37704230602816</v>
      </c>
      <c r="R56" s="85">
        <f t="shared" si="10"/>
        <v>261.82222342100027</v>
      </c>
      <c r="S56" s="21"/>
      <c r="AD56" s="48" t="s">
        <v>74</v>
      </c>
      <c r="AE56" s="150"/>
      <c r="AF56" s="137" t="s">
        <v>26</v>
      </c>
      <c r="AG56" s="149"/>
      <c r="AH56" s="39" t="s">
        <v>31</v>
      </c>
      <c r="AI56" s="39" t="s">
        <v>115</v>
      </c>
      <c r="AJ56" s="49">
        <v>2.2499999999999999E-2</v>
      </c>
      <c r="AK56" s="49">
        <v>3.2899999999999999E-2</v>
      </c>
    </row>
    <row r="57" spans="2:37" ht="15.5" hidden="1">
      <c r="B57" s="18"/>
      <c r="C57" s="78">
        <v>34000</v>
      </c>
      <c r="D57" s="79">
        <f t="shared" si="11"/>
        <v>2907.6948424643415</v>
      </c>
      <c r="E57" s="79">
        <f t="shared" si="11"/>
        <v>1495.4368563428454</v>
      </c>
      <c r="F57" s="79">
        <f t="shared" si="11"/>
        <v>1022.8311974978009</v>
      </c>
      <c r="G57" s="79">
        <f t="shared" si="11"/>
        <v>807.0926999310974</v>
      </c>
      <c r="H57" s="79">
        <f t="shared" si="11"/>
        <v>666.04560610707097</v>
      </c>
      <c r="I57" s="79">
        <f t="shared" si="11"/>
        <v>572.34735811877283</v>
      </c>
      <c r="J57" s="79">
        <f t="shared" si="11"/>
        <v>505.70425984816552</v>
      </c>
      <c r="K57" s="79">
        <f t="shared" si="12"/>
        <v>455.96925942071533</v>
      </c>
      <c r="L57" s="79">
        <f t="shared" si="4"/>
        <v>417.50492826020331</v>
      </c>
      <c r="M57" s="79">
        <f t="shared" si="5"/>
        <v>386.92865316161868</v>
      </c>
      <c r="N57" s="83">
        <f t="shared" si="6"/>
        <v>336.23508982191987</v>
      </c>
      <c r="O57" s="84">
        <f t="shared" si="7"/>
        <v>315.316225266966</v>
      </c>
      <c r="P57" s="84">
        <f t="shared" si="8"/>
        <v>297.70477879678134</v>
      </c>
      <c r="Q57" s="84">
        <f t="shared" si="9"/>
        <v>282.69149813348355</v>
      </c>
      <c r="R57" s="85">
        <f t="shared" si="10"/>
        <v>269.7562301913336</v>
      </c>
      <c r="S57" s="21"/>
      <c r="AD57" s="48" t="s">
        <v>75</v>
      </c>
      <c r="AE57" s="150"/>
      <c r="AF57" s="138"/>
      <c r="AG57" s="138"/>
      <c r="AH57" s="39" t="s">
        <v>38</v>
      </c>
      <c r="AI57" s="39" t="s">
        <v>115</v>
      </c>
      <c r="AJ57" s="49">
        <f>AJ56+1%</f>
        <v>3.2500000000000001E-2</v>
      </c>
      <c r="AK57" s="49">
        <f>AK56+1%</f>
        <v>4.2900000000000001E-2</v>
      </c>
    </row>
    <row r="58" spans="2:37" ht="15.5">
      <c r="B58" s="18"/>
      <c r="C58" s="86">
        <v>35000</v>
      </c>
      <c r="D58" s="87">
        <f t="shared" si="11"/>
        <v>2993.2152790074101</v>
      </c>
      <c r="E58" s="87">
        <f t="shared" si="11"/>
        <v>1539.4202932941055</v>
      </c>
      <c r="F58" s="87">
        <f t="shared" si="11"/>
        <v>1052.9144680124421</v>
      </c>
      <c r="G58" s="87">
        <f t="shared" si="11"/>
        <v>830.83072051730596</v>
      </c>
      <c r="H58" s="87">
        <f t="shared" si="11"/>
        <v>685.63518275727893</v>
      </c>
      <c r="I58" s="87">
        <f t="shared" si="11"/>
        <v>589.18110394579548</v>
      </c>
      <c r="J58" s="87">
        <f t="shared" si="11"/>
        <v>520.57791454958215</v>
      </c>
      <c r="K58" s="87">
        <f t="shared" si="12"/>
        <v>469.38011999191281</v>
      </c>
      <c r="L58" s="87">
        <f t="shared" si="4"/>
        <v>429.7844849737387</v>
      </c>
      <c r="M58" s="87">
        <f t="shared" si="5"/>
        <v>398.30890766637219</v>
      </c>
      <c r="N58" s="88">
        <f t="shared" si="6"/>
        <v>346.12435716962335</v>
      </c>
      <c r="O58" s="89">
        <f t="shared" si="7"/>
        <v>324.590231892465</v>
      </c>
      <c r="P58" s="89">
        <f t="shared" si="8"/>
        <v>306.46080170256909</v>
      </c>
      <c r="Q58" s="89">
        <f t="shared" si="9"/>
        <v>291.00595396093894</v>
      </c>
      <c r="R58" s="90">
        <f t="shared" si="10"/>
        <v>277.69023696166693</v>
      </c>
      <c r="S58" s="21"/>
      <c r="AD58" s="48" t="s">
        <v>96</v>
      </c>
      <c r="AE58" s="150" t="s">
        <v>122</v>
      </c>
      <c r="AF58" s="137" t="s">
        <v>14</v>
      </c>
      <c r="AG58" s="137" t="s">
        <v>120</v>
      </c>
      <c r="AH58" s="39" t="s">
        <v>31</v>
      </c>
      <c r="AI58" s="39" t="s">
        <v>115</v>
      </c>
      <c r="AJ58" s="49">
        <f>AJ54</f>
        <v>2.2499999999999999E-2</v>
      </c>
      <c r="AK58" s="49">
        <v>3.3500000000000002E-2</v>
      </c>
    </row>
    <row r="59" spans="2:37" ht="15.5" hidden="1">
      <c r="B59" s="18"/>
      <c r="C59" s="78">
        <v>36000</v>
      </c>
      <c r="D59" s="79">
        <f t="shared" si="11"/>
        <v>3078.7357155504787</v>
      </c>
      <c r="E59" s="79">
        <f t="shared" si="11"/>
        <v>1583.4037302453658</v>
      </c>
      <c r="F59" s="79">
        <f t="shared" si="11"/>
        <v>1082.9977385270834</v>
      </c>
      <c r="G59" s="79">
        <f t="shared" si="11"/>
        <v>854.56874110351487</v>
      </c>
      <c r="H59" s="79">
        <f t="shared" si="11"/>
        <v>705.22475940748689</v>
      </c>
      <c r="I59" s="79">
        <f t="shared" si="11"/>
        <v>606.01484977281814</v>
      </c>
      <c r="J59" s="79">
        <f t="shared" si="11"/>
        <v>535.45156925099877</v>
      </c>
      <c r="K59" s="79">
        <f t="shared" si="12"/>
        <v>482.79098056311034</v>
      </c>
      <c r="L59" s="79">
        <f t="shared" si="4"/>
        <v>442.06404168727403</v>
      </c>
      <c r="M59" s="79">
        <f t="shared" si="5"/>
        <v>409.68916217112564</v>
      </c>
      <c r="N59" s="83">
        <f t="shared" si="6"/>
        <v>356.01362451732695</v>
      </c>
      <c r="O59" s="84">
        <f t="shared" si="7"/>
        <v>333.86423851796405</v>
      </c>
      <c r="P59" s="84">
        <f t="shared" si="8"/>
        <v>315.21682460835677</v>
      </c>
      <c r="Q59" s="84">
        <f t="shared" si="9"/>
        <v>299.32040978839433</v>
      </c>
      <c r="R59" s="85">
        <f t="shared" si="10"/>
        <v>285.62424373200031</v>
      </c>
      <c r="S59" s="21"/>
      <c r="AD59" s="48" t="s">
        <v>97</v>
      </c>
      <c r="AE59" s="150"/>
      <c r="AF59" s="138"/>
      <c r="AG59" s="149"/>
      <c r="AH59" s="39" t="s">
        <v>38</v>
      </c>
      <c r="AI59" s="39" t="s">
        <v>115</v>
      </c>
      <c r="AJ59" s="49">
        <f>AJ58+1%</f>
        <v>3.2500000000000001E-2</v>
      </c>
      <c r="AK59" s="49">
        <f>AK58+1%</f>
        <v>4.3500000000000004E-2</v>
      </c>
    </row>
    <row r="60" spans="2:37" ht="15.5" hidden="1">
      <c r="B60" s="18"/>
      <c r="C60" s="78">
        <v>37000</v>
      </c>
      <c r="D60" s="79">
        <f t="shared" si="11"/>
        <v>3164.2561520935478</v>
      </c>
      <c r="E60" s="79">
        <f t="shared" si="11"/>
        <v>1627.3871671966258</v>
      </c>
      <c r="F60" s="79">
        <f t="shared" si="11"/>
        <v>1113.0810090417244</v>
      </c>
      <c r="G60" s="79">
        <f t="shared" si="11"/>
        <v>878.30676168972354</v>
      </c>
      <c r="H60" s="79">
        <f t="shared" si="11"/>
        <v>724.81433605769485</v>
      </c>
      <c r="I60" s="79">
        <f t="shared" si="11"/>
        <v>622.84859559984091</v>
      </c>
      <c r="J60" s="79">
        <f t="shared" si="11"/>
        <v>550.3252239524154</v>
      </c>
      <c r="K60" s="79">
        <f t="shared" si="12"/>
        <v>496.20184113430781</v>
      </c>
      <c r="L60" s="79">
        <f t="shared" si="4"/>
        <v>454.34359840080941</v>
      </c>
      <c r="M60" s="79">
        <f t="shared" si="5"/>
        <v>421.06941667587915</v>
      </c>
      <c r="N60" s="83">
        <f t="shared" si="6"/>
        <v>365.90289186503043</v>
      </c>
      <c r="O60" s="84">
        <f t="shared" si="7"/>
        <v>343.138245143463</v>
      </c>
      <c r="P60" s="84">
        <f t="shared" si="8"/>
        <v>323.97284751414446</v>
      </c>
      <c r="Q60" s="84">
        <f t="shared" si="9"/>
        <v>307.63486561584978</v>
      </c>
      <c r="R60" s="85">
        <f t="shared" si="10"/>
        <v>293.55825050233364</v>
      </c>
      <c r="S60" s="21"/>
      <c r="AD60" s="48" t="s">
        <v>98</v>
      </c>
      <c r="AE60" s="150"/>
      <c r="AF60" s="137" t="s">
        <v>26</v>
      </c>
      <c r="AG60" s="149"/>
      <c r="AH60" s="39" t="s">
        <v>31</v>
      </c>
      <c r="AI60" s="39" t="s">
        <v>115</v>
      </c>
      <c r="AJ60" s="49">
        <v>2.2499999999999999E-2</v>
      </c>
      <c r="AK60" s="49">
        <v>3.3500000000000002E-2</v>
      </c>
    </row>
    <row r="61" spans="2:37" ht="15.5" hidden="1">
      <c r="B61" s="18"/>
      <c r="C61" s="78">
        <v>38000</v>
      </c>
      <c r="D61" s="79">
        <f t="shared" si="11"/>
        <v>3249.7765886366169</v>
      </c>
      <c r="E61" s="79">
        <f t="shared" si="11"/>
        <v>1671.3706041478858</v>
      </c>
      <c r="F61" s="79">
        <f t="shared" si="11"/>
        <v>1143.1642795563657</v>
      </c>
      <c r="G61" s="79">
        <f t="shared" si="11"/>
        <v>902.04478227593233</v>
      </c>
      <c r="H61" s="79">
        <f t="shared" si="11"/>
        <v>744.4039127079028</v>
      </c>
      <c r="I61" s="79">
        <f t="shared" si="11"/>
        <v>639.68234142686367</v>
      </c>
      <c r="J61" s="79">
        <f t="shared" si="11"/>
        <v>565.19887865383203</v>
      </c>
      <c r="K61" s="79">
        <f t="shared" si="12"/>
        <v>509.61270170550534</v>
      </c>
      <c r="L61" s="79">
        <f t="shared" si="4"/>
        <v>466.62315511434485</v>
      </c>
      <c r="M61" s="79">
        <f t="shared" si="5"/>
        <v>432.44967118063272</v>
      </c>
      <c r="N61" s="83">
        <f t="shared" si="6"/>
        <v>375.79215921273396</v>
      </c>
      <c r="O61" s="84">
        <f t="shared" si="7"/>
        <v>352.41225176896199</v>
      </c>
      <c r="P61" s="84">
        <f t="shared" si="8"/>
        <v>332.72887041993209</v>
      </c>
      <c r="Q61" s="84">
        <f t="shared" si="9"/>
        <v>315.94932144330517</v>
      </c>
      <c r="R61" s="85">
        <f t="shared" si="10"/>
        <v>301.49225727266696</v>
      </c>
      <c r="S61" s="21"/>
      <c r="AD61" s="48" t="s">
        <v>99</v>
      </c>
      <c r="AE61" s="150"/>
      <c r="AF61" s="138"/>
      <c r="AG61" s="138"/>
      <c r="AH61" s="39" t="s">
        <v>38</v>
      </c>
      <c r="AI61" s="39" t="s">
        <v>115</v>
      </c>
      <c r="AJ61" s="49">
        <f>AJ60+1%</f>
        <v>3.2500000000000001E-2</v>
      </c>
      <c r="AK61" s="49">
        <f>AK60+1%</f>
        <v>4.3500000000000004E-2</v>
      </c>
    </row>
    <row r="62" spans="2:37" ht="15.5" hidden="1">
      <c r="B62" s="18"/>
      <c r="C62" s="78">
        <v>39000</v>
      </c>
      <c r="D62" s="79">
        <f t="shared" si="11"/>
        <v>3335.2970251796855</v>
      </c>
      <c r="E62" s="79">
        <f t="shared" si="11"/>
        <v>1715.3540410991463</v>
      </c>
      <c r="F62" s="79">
        <f t="shared" si="11"/>
        <v>1173.2475500710068</v>
      </c>
      <c r="G62" s="79">
        <f t="shared" si="11"/>
        <v>925.78280286214101</v>
      </c>
      <c r="H62" s="79">
        <f t="shared" si="11"/>
        <v>763.99348935811076</v>
      </c>
      <c r="I62" s="79">
        <f t="shared" si="11"/>
        <v>656.51608725388644</v>
      </c>
      <c r="J62" s="79">
        <f t="shared" si="11"/>
        <v>580.07253335524877</v>
      </c>
      <c r="K62" s="79">
        <f t="shared" si="12"/>
        <v>523.02356227670293</v>
      </c>
      <c r="L62" s="79">
        <f t="shared" si="4"/>
        <v>478.90271182788024</v>
      </c>
      <c r="M62" s="79">
        <f t="shared" si="5"/>
        <v>443.82992568538617</v>
      </c>
      <c r="N62" s="83">
        <f t="shared" si="6"/>
        <v>385.6814265604375</v>
      </c>
      <c r="O62" s="84">
        <f t="shared" si="7"/>
        <v>361.68625839446099</v>
      </c>
      <c r="P62" s="84">
        <f t="shared" si="8"/>
        <v>341.48489332571984</v>
      </c>
      <c r="Q62" s="84">
        <f t="shared" si="9"/>
        <v>324.26377727076056</v>
      </c>
      <c r="R62" s="85">
        <f t="shared" si="10"/>
        <v>309.42626404300034</v>
      </c>
      <c r="S62" s="21"/>
      <c r="AD62" s="48" t="s">
        <v>80</v>
      </c>
      <c r="AE62" s="150" t="s">
        <v>122</v>
      </c>
      <c r="AF62" s="137" t="s">
        <v>14</v>
      </c>
      <c r="AG62" s="137" t="s">
        <v>119</v>
      </c>
      <c r="AH62" s="39" t="s">
        <v>31</v>
      </c>
      <c r="AI62" s="39" t="s">
        <v>121</v>
      </c>
      <c r="AJ62" s="49">
        <v>2.2499999999999999E-2</v>
      </c>
      <c r="AK62" s="49">
        <v>2.8899999999999999E-2</v>
      </c>
    </row>
    <row r="63" spans="2:37" ht="15.5">
      <c r="B63" s="18"/>
      <c r="C63" s="78">
        <v>40000</v>
      </c>
      <c r="D63" s="79">
        <f t="shared" si="11"/>
        <v>3420.8174617227542</v>
      </c>
      <c r="E63" s="79">
        <f t="shared" si="11"/>
        <v>1759.3374780504064</v>
      </c>
      <c r="F63" s="79">
        <f t="shared" si="11"/>
        <v>1203.3308205856481</v>
      </c>
      <c r="G63" s="79">
        <f t="shared" si="11"/>
        <v>949.5208234483498</v>
      </c>
      <c r="H63" s="79">
        <f t="shared" si="11"/>
        <v>783.58306600831872</v>
      </c>
      <c r="I63" s="79">
        <f t="shared" si="11"/>
        <v>673.34983308090909</v>
      </c>
      <c r="J63" s="79">
        <f t="shared" si="11"/>
        <v>594.94618805666528</v>
      </c>
      <c r="K63" s="79">
        <f t="shared" si="12"/>
        <v>536.43442284790035</v>
      </c>
      <c r="L63" s="79">
        <f t="shared" si="4"/>
        <v>491.18226854141562</v>
      </c>
      <c r="M63" s="79">
        <f t="shared" si="5"/>
        <v>455.21018019013968</v>
      </c>
      <c r="N63" s="88">
        <f t="shared" si="6"/>
        <v>395.57069390814098</v>
      </c>
      <c r="O63" s="89">
        <f t="shared" si="7"/>
        <v>370.96026501996005</v>
      </c>
      <c r="P63" s="89">
        <f t="shared" si="8"/>
        <v>350.24091623150753</v>
      </c>
      <c r="Q63" s="89">
        <f t="shared" si="9"/>
        <v>332.57823309821595</v>
      </c>
      <c r="R63" s="90">
        <f t="shared" si="10"/>
        <v>317.36027081333367</v>
      </c>
      <c r="S63" s="21"/>
      <c r="AD63" s="48" t="s">
        <v>81</v>
      </c>
      <c r="AE63" s="150"/>
      <c r="AF63" s="138"/>
      <c r="AG63" s="149"/>
      <c r="AH63" s="39" t="s">
        <v>38</v>
      </c>
      <c r="AI63" s="39" t="s">
        <v>121</v>
      </c>
      <c r="AJ63" s="49">
        <f>AJ62+1%</f>
        <v>3.2500000000000001E-2</v>
      </c>
      <c r="AK63" s="49">
        <f>AK62+1%</f>
        <v>3.8899999999999997E-2</v>
      </c>
    </row>
    <row r="64" spans="2:37" ht="15.5" hidden="1">
      <c r="B64" s="18"/>
      <c r="C64" s="78">
        <v>41000</v>
      </c>
      <c r="D64" s="79">
        <f t="shared" si="11"/>
        <v>3506.3378982658232</v>
      </c>
      <c r="E64" s="79">
        <f t="shared" si="11"/>
        <v>1803.3209150016664</v>
      </c>
      <c r="F64" s="79">
        <f t="shared" si="11"/>
        <v>1233.4140911002892</v>
      </c>
      <c r="G64" s="79">
        <f t="shared" si="11"/>
        <v>973.25884403455848</v>
      </c>
      <c r="H64" s="79">
        <f t="shared" si="11"/>
        <v>803.1726426585268</v>
      </c>
      <c r="I64" s="79">
        <f t="shared" si="11"/>
        <v>690.18357890793186</v>
      </c>
      <c r="J64" s="79">
        <f t="shared" si="11"/>
        <v>609.8198427580819</v>
      </c>
      <c r="K64" s="79">
        <f t="shared" si="12"/>
        <v>549.84528341909788</v>
      </c>
      <c r="L64" s="79">
        <f t="shared" si="4"/>
        <v>503.46182525495095</v>
      </c>
      <c r="M64" s="79">
        <f t="shared" si="5"/>
        <v>466.59043469489313</v>
      </c>
      <c r="N64" s="83">
        <f t="shared" si="6"/>
        <v>405.45996125584458</v>
      </c>
      <c r="O64" s="84">
        <f t="shared" si="7"/>
        <v>380.23427164545899</v>
      </c>
      <c r="P64" s="84">
        <f t="shared" si="8"/>
        <v>358.99693913729521</v>
      </c>
      <c r="Q64" s="84">
        <f t="shared" si="9"/>
        <v>340.89268892567134</v>
      </c>
      <c r="R64" s="85">
        <f t="shared" si="10"/>
        <v>325.29427758366705</v>
      </c>
      <c r="S64" s="21"/>
      <c r="AD64" s="48" t="s">
        <v>82</v>
      </c>
      <c r="AE64" s="150"/>
      <c r="AF64" s="137" t="s">
        <v>26</v>
      </c>
      <c r="AG64" s="149"/>
      <c r="AH64" s="39" t="s">
        <v>31</v>
      </c>
      <c r="AI64" s="39" t="s">
        <v>121</v>
      </c>
      <c r="AJ64" s="49">
        <v>2.2499999999999999E-2</v>
      </c>
      <c r="AK64" s="49">
        <v>2.8899999999999999E-2</v>
      </c>
    </row>
    <row r="65" spans="2:37" ht="15.5" hidden="1">
      <c r="B65" s="18"/>
      <c r="C65" s="78">
        <v>42000</v>
      </c>
      <c r="D65" s="79">
        <f t="shared" si="11"/>
        <v>3591.8583348088923</v>
      </c>
      <c r="E65" s="79">
        <f t="shared" si="11"/>
        <v>1847.3043519529265</v>
      </c>
      <c r="F65" s="79">
        <f t="shared" si="11"/>
        <v>1263.4973616149307</v>
      </c>
      <c r="G65" s="79">
        <f t="shared" si="11"/>
        <v>996.99686462076727</v>
      </c>
      <c r="H65" s="79">
        <f t="shared" si="11"/>
        <v>822.76221930873476</v>
      </c>
      <c r="I65" s="79">
        <f t="shared" si="11"/>
        <v>707.01732473495451</v>
      </c>
      <c r="J65" s="79">
        <f t="shared" si="11"/>
        <v>624.69349745949853</v>
      </c>
      <c r="K65" s="79">
        <f t="shared" si="12"/>
        <v>563.2561439902953</v>
      </c>
      <c r="L65" s="79">
        <f t="shared" si="4"/>
        <v>515.74138196848639</v>
      </c>
      <c r="M65" s="79">
        <f t="shared" si="5"/>
        <v>477.97068919964664</v>
      </c>
      <c r="N65" s="83">
        <f t="shared" si="6"/>
        <v>415.34922860354806</v>
      </c>
      <c r="O65" s="84">
        <f t="shared" si="7"/>
        <v>389.50827827095799</v>
      </c>
      <c r="P65" s="84">
        <f t="shared" si="8"/>
        <v>367.75296204308285</v>
      </c>
      <c r="Q65" s="84">
        <f t="shared" si="9"/>
        <v>349.20714475312673</v>
      </c>
      <c r="R65" s="85">
        <f t="shared" si="10"/>
        <v>333.22828435400038</v>
      </c>
      <c r="S65" s="21"/>
      <c r="AD65" s="48" t="s">
        <v>83</v>
      </c>
      <c r="AE65" s="150"/>
      <c r="AF65" s="138"/>
      <c r="AG65" s="138"/>
      <c r="AH65" s="39" t="s">
        <v>38</v>
      </c>
      <c r="AI65" s="39" t="s">
        <v>121</v>
      </c>
      <c r="AJ65" s="49">
        <f>AJ64+1%</f>
        <v>3.2500000000000001E-2</v>
      </c>
      <c r="AK65" s="49">
        <f>AK64+1%</f>
        <v>3.8899999999999997E-2</v>
      </c>
    </row>
    <row r="66" spans="2:37" ht="15.5" hidden="1">
      <c r="B66" s="18"/>
      <c r="C66" s="78">
        <v>43000</v>
      </c>
      <c r="D66" s="79">
        <f t="shared" si="11"/>
        <v>3677.3787713519609</v>
      </c>
      <c r="E66" s="79">
        <f t="shared" si="11"/>
        <v>1891.2877889041868</v>
      </c>
      <c r="F66" s="79">
        <f t="shared" si="11"/>
        <v>1293.5806321295718</v>
      </c>
      <c r="G66" s="79">
        <f t="shared" si="11"/>
        <v>1020.7348852069761</v>
      </c>
      <c r="H66" s="79">
        <f t="shared" si="11"/>
        <v>842.35179595894272</v>
      </c>
      <c r="I66" s="79">
        <f t="shared" si="11"/>
        <v>723.85107056197728</v>
      </c>
      <c r="J66" s="79">
        <f t="shared" si="11"/>
        <v>639.56715216091516</v>
      </c>
      <c r="K66" s="79">
        <f t="shared" si="12"/>
        <v>576.66700456149294</v>
      </c>
      <c r="L66" s="79">
        <f t="shared" si="4"/>
        <v>528.02093868202178</v>
      </c>
      <c r="M66" s="79">
        <f t="shared" si="5"/>
        <v>489.35094370440009</v>
      </c>
      <c r="N66" s="83">
        <f t="shared" si="6"/>
        <v>425.23849595125159</v>
      </c>
      <c r="O66" s="84">
        <f t="shared" si="7"/>
        <v>398.78228489645704</v>
      </c>
      <c r="P66" s="84">
        <f t="shared" si="8"/>
        <v>376.50898494887059</v>
      </c>
      <c r="Q66" s="84">
        <f t="shared" si="9"/>
        <v>357.52160058058212</v>
      </c>
      <c r="R66" s="85">
        <f t="shared" si="10"/>
        <v>341.16229112433371</v>
      </c>
      <c r="S66" s="21"/>
      <c r="AD66" s="48" t="s">
        <v>104</v>
      </c>
      <c r="AE66" s="150" t="s">
        <v>122</v>
      </c>
      <c r="AF66" s="137" t="s">
        <v>14</v>
      </c>
      <c r="AG66" s="137" t="s">
        <v>120</v>
      </c>
      <c r="AH66" s="39" t="s">
        <v>31</v>
      </c>
      <c r="AI66" s="39" t="s">
        <v>121</v>
      </c>
      <c r="AJ66" s="49">
        <f>AJ62</f>
        <v>2.2499999999999999E-2</v>
      </c>
      <c r="AK66" s="49">
        <v>2.9899999999999999E-2</v>
      </c>
    </row>
    <row r="67" spans="2:37" ht="15.5" hidden="1">
      <c r="B67" s="18"/>
      <c r="C67" s="78">
        <v>44000</v>
      </c>
      <c r="D67" s="79">
        <f t="shared" si="11"/>
        <v>3762.8992078950296</v>
      </c>
      <c r="E67" s="79">
        <f t="shared" si="11"/>
        <v>1935.2712258554468</v>
      </c>
      <c r="F67" s="79">
        <f t="shared" si="11"/>
        <v>1323.6639026442131</v>
      </c>
      <c r="G67" s="79">
        <f t="shared" si="11"/>
        <v>1044.4729057931847</v>
      </c>
      <c r="H67" s="79">
        <f t="shared" si="11"/>
        <v>861.94137260915068</v>
      </c>
      <c r="I67" s="79">
        <f t="shared" si="11"/>
        <v>740.68481638900005</v>
      </c>
      <c r="J67" s="79">
        <f t="shared" si="11"/>
        <v>654.4408068623319</v>
      </c>
      <c r="K67" s="79">
        <f t="shared" si="12"/>
        <v>590.07786513269036</v>
      </c>
      <c r="L67" s="79">
        <f t="shared" si="4"/>
        <v>540.30049539555716</v>
      </c>
      <c r="M67" s="79">
        <f t="shared" si="5"/>
        <v>500.7311982091536</v>
      </c>
      <c r="N67" s="83">
        <f t="shared" si="6"/>
        <v>435.12776329895513</v>
      </c>
      <c r="O67" s="84">
        <f t="shared" si="7"/>
        <v>408.05629152195604</v>
      </c>
      <c r="P67" s="84">
        <f t="shared" si="8"/>
        <v>385.26500785465828</v>
      </c>
      <c r="Q67" s="84">
        <f t="shared" si="9"/>
        <v>365.83605640803751</v>
      </c>
      <c r="R67" s="85">
        <f t="shared" si="10"/>
        <v>349.09629789466703</v>
      </c>
      <c r="S67" s="21"/>
      <c r="AD67" s="48" t="s">
        <v>105</v>
      </c>
      <c r="AE67" s="150"/>
      <c r="AF67" s="138"/>
      <c r="AG67" s="149"/>
      <c r="AH67" s="39" t="s">
        <v>38</v>
      </c>
      <c r="AI67" s="39" t="s">
        <v>121</v>
      </c>
      <c r="AJ67" s="49">
        <f>AJ66+1%</f>
        <v>3.2500000000000001E-2</v>
      </c>
      <c r="AK67" s="49">
        <f>AK66+1%</f>
        <v>3.9899999999999998E-2</v>
      </c>
    </row>
    <row r="68" spans="2:37" ht="15.5">
      <c r="B68" s="18"/>
      <c r="C68" s="86">
        <v>45000</v>
      </c>
      <c r="D68" s="87">
        <f t="shared" si="11"/>
        <v>3848.4196444380987</v>
      </c>
      <c r="E68" s="87">
        <f t="shared" si="11"/>
        <v>1979.2546628067071</v>
      </c>
      <c r="F68" s="87">
        <f t="shared" si="11"/>
        <v>1353.7471731588541</v>
      </c>
      <c r="G68" s="87">
        <f t="shared" si="11"/>
        <v>1068.2109263793936</v>
      </c>
      <c r="H68" s="87">
        <f t="shared" si="11"/>
        <v>881.53094925935864</v>
      </c>
      <c r="I68" s="87">
        <f t="shared" si="11"/>
        <v>757.51856221602281</v>
      </c>
      <c r="J68" s="87">
        <f t="shared" si="11"/>
        <v>669.31446156374841</v>
      </c>
      <c r="K68" s="87">
        <f t="shared" si="12"/>
        <v>603.48872570388789</v>
      </c>
      <c r="L68" s="87">
        <f t="shared" si="4"/>
        <v>552.58005210909255</v>
      </c>
      <c r="M68" s="87">
        <f t="shared" si="5"/>
        <v>512.11145271390706</v>
      </c>
      <c r="N68" s="88">
        <f t="shared" si="6"/>
        <v>445.01703064665861</v>
      </c>
      <c r="O68" s="89">
        <f t="shared" si="7"/>
        <v>417.33029814745504</v>
      </c>
      <c r="P68" s="89">
        <f t="shared" si="8"/>
        <v>394.02103076044597</v>
      </c>
      <c r="Q68" s="89">
        <f t="shared" si="9"/>
        <v>374.15051223549295</v>
      </c>
      <c r="R68" s="90">
        <f t="shared" si="10"/>
        <v>357.03030466500036</v>
      </c>
      <c r="S68" s="21"/>
      <c r="AD68" s="48" t="s">
        <v>106</v>
      </c>
      <c r="AE68" s="150"/>
      <c r="AF68" s="137" t="s">
        <v>26</v>
      </c>
      <c r="AG68" s="149"/>
      <c r="AH68" s="39" t="s">
        <v>31</v>
      </c>
      <c r="AI68" s="39" t="s">
        <v>121</v>
      </c>
      <c r="AJ68" s="49">
        <v>2.2499999999999999E-2</v>
      </c>
      <c r="AK68" s="49">
        <v>2.9899999999999999E-2</v>
      </c>
    </row>
    <row r="69" spans="2:37" ht="15.5" hidden="1">
      <c r="B69" s="18"/>
      <c r="C69" s="78">
        <v>46000</v>
      </c>
      <c r="D69" s="79">
        <f t="shared" si="11"/>
        <v>3933.9400809811677</v>
      </c>
      <c r="E69" s="79">
        <f t="shared" si="11"/>
        <v>2023.2380997579673</v>
      </c>
      <c r="F69" s="79">
        <f t="shared" si="11"/>
        <v>1383.8304436734954</v>
      </c>
      <c r="G69" s="79">
        <f t="shared" si="11"/>
        <v>1091.9489469656021</v>
      </c>
      <c r="H69" s="79">
        <f t="shared" si="11"/>
        <v>901.1205259095666</v>
      </c>
      <c r="I69" s="79">
        <f t="shared" si="11"/>
        <v>774.35230804304547</v>
      </c>
      <c r="J69" s="79">
        <f t="shared" si="11"/>
        <v>684.18811626516515</v>
      </c>
      <c r="K69" s="79">
        <f t="shared" si="12"/>
        <v>616.89958627508543</v>
      </c>
      <c r="L69" s="79">
        <f t="shared" si="4"/>
        <v>564.85960882262793</v>
      </c>
      <c r="M69" s="79">
        <f t="shared" si="5"/>
        <v>523.49170721866062</v>
      </c>
      <c r="N69" s="83">
        <f t="shared" si="6"/>
        <v>454.90629799436221</v>
      </c>
      <c r="O69" s="84">
        <f t="shared" si="7"/>
        <v>426.60430477295398</v>
      </c>
      <c r="P69" s="84">
        <f t="shared" si="8"/>
        <v>402.7770536662336</v>
      </c>
      <c r="Q69" s="84">
        <f t="shared" si="9"/>
        <v>382.46496806294834</v>
      </c>
      <c r="R69" s="85">
        <f t="shared" si="10"/>
        <v>364.96431143533368</v>
      </c>
      <c r="S69" s="21"/>
      <c r="AD69" s="48" t="s">
        <v>107</v>
      </c>
      <c r="AE69" s="150"/>
      <c r="AF69" s="138"/>
      <c r="AG69" s="138"/>
      <c r="AH69" s="39" t="s">
        <v>38</v>
      </c>
      <c r="AI69" s="39" t="s">
        <v>121</v>
      </c>
      <c r="AJ69" s="49">
        <f>AJ68+1%</f>
        <v>3.2500000000000001E-2</v>
      </c>
      <c r="AK69" s="49">
        <f>AK68+1%</f>
        <v>3.9899999999999998E-2</v>
      </c>
    </row>
    <row r="70" spans="2:37" ht="15.5" hidden="1">
      <c r="B70" s="18"/>
      <c r="C70" s="78">
        <v>47000</v>
      </c>
      <c r="D70" s="79">
        <f t="shared" si="11"/>
        <v>4019.4605175242364</v>
      </c>
      <c r="E70" s="79">
        <f t="shared" si="11"/>
        <v>2067.2215367092276</v>
      </c>
      <c r="F70" s="79">
        <f t="shared" si="11"/>
        <v>1413.9137141881365</v>
      </c>
      <c r="G70" s="79">
        <f t="shared" si="11"/>
        <v>1115.686967551811</v>
      </c>
      <c r="H70" s="79">
        <f t="shared" si="11"/>
        <v>920.71010255977467</v>
      </c>
      <c r="I70" s="79">
        <f t="shared" si="11"/>
        <v>791.18605387006812</v>
      </c>
      <c r="J70" s="79">
        <f t="shared" si="11"/>
        <v>699.06177096658178</v>
      </c>
      <c r="K70" s="79">
        <f t="shared" si="12"/>
        <v>630.31044684628296</v>
      </c>
      <c r="L70" s="79">
        <f t="shared" si="4"/>
        <v>577.13916553616332</v>
      </c>
      <c r="M70" s="79">
        <f t="shared" si="5"/>
        <v>534.87196172341407</v>
      </c>
      <c r="N70" s="83">
        <f t="shared" si="6"/>
        <v>464.79556534206569</v>
      </c>
      <c r="O70" s="84">
        <f t="shared" si="7"/>
        <v>435.87831139845304</v>
      </c>
      <c r="P70" s="84">
        <f t="shared" si="8"/>
        <v>411.53307657202134</v>
      </c>
      <c r="Q70" s="84">
        <f t="shared" si="9"/>
        <v>390.77942389040373</v>
      </c>
      <c r="R70" s="85">
        <f t="shared" si="10"/>
        <v>372.89831820566707</v>
      </c>
      <c r="S70" s="21"/>
      <c r="AD70" s="120"/>
      <c r="AE70" s="125"/>
      <c r="AF70" s="128"/>
      <c r="AG70" s="122"/>
      <c r="AH70" s="66"/>
      <c r="AI70" s="66"/>
      <c r="AJ70" s="123"/>
      <c r="AK70" s="123"/>
    </row>
    <row r="71" spans="2:37" ht="15.5" hidden="1">
      <c r="B71" s="18"/>
      <c r="C71" s="78">
        <v>48000</v>
      </c>
      <c r="D71" s="79">
        <f t="shared" si="11"/>
        <v>4104.980954067305</v>
      </c>
      <c r="E71" s="79">
        <f t="shared" si="11"/>
        <v>2111.2049736604877</v>
      </c>
      <c r="F71" s="79">
        <f t="shared" si="11"/>
        <v>1443.9969847027778</v>
      </c>
      <c r="G71" s="79">
        <f t="shared" si="11"/>
        <v>1139.4249881380197</v>
      </c>
      <c r="H71" s="79">
        <f t="shared" si="11"/>
        <v>940.29967920998263</v>
      </c>
      <c r="I71" s="79">
        <f t="shared" si="11"/>
        <v>808.019799697091</v>
      </c>
      <c r="J71" s="79">
        <f t="shared" si="11"/>
        <v>713.9354256679984</v>
      </c>
      <c r="K71" s="79">
        <f t="shared" si="12"/>
        <v>643.72130741748049</v>
      </c>
      <c r="L71" s="79">
        <f t="shared" si="4"/>
        <v>589.4187222496987</v>
      </c>
      <c r="M71" s="79">
        <f t="shared" si="5"/>
        <v>546.25221622816764</v>
      </c>
      <c r="N71" s="83">
        <f t="shared" si="6"/>
        <v>474.68483268976917</v>
      </c>
      <c r="O71" s="84">
        <f t="shared" si="7"/>
        <v>445.15231802395203</v>
      </c>
      <c r="P71" s="84">
        <f t="shared" si="8"/>
        <v>420.28909947780903</v>
      </c>
      <c r="Q71" s="84">
        <f t="shared" si="9"/>
        <v>399.09387971785912</v>
      </c>
      <c r="R71" s="85">
        <f t="shared" si="10"/>
        <v>380.83232497600039</v>
      </c>
      <c r="S71" s="21"/>
      <c r="AD71" s="115"/>
      <c r="AE71" s="66"/>
      <c r="AF71" s="66"/>
      <c r="AG71" s="66"/>
      <c r="AH71" s="66"/>
      <c r="AI71" s="66"/>
      <c r="AJ71" s="124"/>
      <c r="AK71" s="124"/>
    </row>
    <row r="72" spans="2:37" ht="15.5" hidden="1">
      <c r="B72" s="18"/>
      <c r="C72" s="78">
        <v>49000</v>
      </c>
      <c r="D72" s="79">
        <f t="shared" si="11"/>
        <v>4190.5013906103741</v>
      </c>
      <c r="E72" s="79">
        <f t="shared" si="11"/>
        <v>2155.1884106117477</v>
      </c>
      <c r="F72" s="79">
        <f t="shared" si="11"/>
        <v>1474.0802552174189</v>
      </c>
      <c r="G72" s="79">
        <f t="shared" si="11"/>
        <v>1163.1630087242286</v>
      </c>
      <c r="H72" s="79">
        <f t="shared" si="11"/>
        <v>959.88925586019059</v>
      </c>
      <c r="I72" s="79">
        <f t="shared" si="11"/>
        <v>824.85354552411366</v>
      </c>
      <c r="J72" s="79">
        <f t="shared" si="11"/>
        <v>728.80908036941503</v>
      </c>
      <c r="K72" s="79">
        <f t="shared" si="12"/>
        <v>657.13216798867791</v>
      </c>
      <c r="L72" s="79">
        <f t="shared" si="4"/>
        <v>601.69827896323409</v>
      </c>
      <c r="M72" s="79">
        <f t="shared" si="5"/>
        <v>557.63247073292109</v>
      </c>
      <c r="N72" s="83">
        <f t="shared" si="6"/>
        <v>484.57410003747276</v>
      </c>
      <c r="O72" s="84">
        <f t="shared" si="7"/>
        <v>454.42632464945103</v>
      </c>
      <c r="P72" s="84">
        <f t="shared" si="8"/>
        <v>429.04512238359672</v>
      </c>
      <c r="Q72" s="84">
        <f t="shared" si="9"/>
        <v>407.40833554531451</v>
      </c>
      <c r="R72" s="85">
        <f t="shared" si="10"/>
        <v>388.76633174633372</v>
      </c>
      <c r="S72" s="21"/>
      <c r="AD72" s="120"/>
      <c r="AE72" s="125"/>
      <c r="AF72" s="128"/>
      <c r="AG72" s="122"/>
      <c r="AH72" s="66"/>
      <c r="AI72" s="66"/>
      <c r="AJ72" s="123"/>
      <c r="AK72" s="123"/>
    </row>
    <row r="73" spans="2:37" ht="15.5">
      <c r="B73" s="18"/>
      <c r="C73" s="78">
        <v>50000</v>
      </c>
      <c r="D73" s="79">
        <f t="shared" si="11"/>
        <v>4276.0218271534432</v>
      </c>
      <c r="E73" s="79">
        <f t="shared" si="11"/>
        <v>2199.1718475630078</v>
      </c>
      <c r="F73" s="79">
        <f t="shared" si="11"/>
        <v>1504.16352573206</v>
      </c>
      <c r="G73" s="79">
        <f t="shared" si="11"/>
        <v>1186.9010293104373</v>
      </c>
      <c r="H73" s="79">
        <f t="shared" si="11"/>
        <v>979.47883251039855</v>
      </c>
      <c r="I73" s="79">
        <f t="shared" si="11"/>
        <v>841.68729135113642</v>
      </c>
      <c r="J73" s="79">
        <f t="shared" si="11"/>
        <v>743.68273507083165</v>
      </c>
      <c r="K73" s="79">
        <f t="shared" si="12"/>
        <v>670.54302855987544</v>
      </c>
      <c r="L73" s="79">
        <f t="shared" si="4"/>
        <v>613.97783567676959</v>
      </c>
      <c r="M73" s="79">
        <f t="shared" si="5"/>
        <v>569.01272523767454</v>
      </c>
      <c r="N73" s="88">
        <f t="shared" si="6"/>
        <v>494.46336738517624</v>
      </c>
      <c r="O73" s="89">
        <f t="shared" si="7"/>
        <v>463.70033127494997</v>
      </c>
      <c r="P73" s="89">
        <f t="shared" si="8"/>
        <v>437.80114528938435</v>
      </c>
      <c r="Q73" s="89">
        <f t="shared" si="9"/>
        <v>415.7227913727699</v>
      </c>
      <c r="R73" s="90">
        <f t="shared" si="10"/>
        <v>396.7003385166671</v>
      </c>
      <c r="S73" s="21"/>
      <c r="AD73" s="120"/>
      <c r="AE73" s="125"/>
      <c r="AF73" s="128"/>
      <c r="AG73" s="122"/>
      <c r="AH73" s="66"/>
      <c r="AI73" s="66"/>
      <c r="AJ73" s="123"/>
      <c r="AK73" s="123"/>
    </row>
    <row r="74" spans="2:37" ht="15.5" hidden="1">
      <c r="B74" s="18"/>
      <c r="C74" s="78">
        <v>51000</v>
      </c>
      <c r="D74" s="79">
        <f t="shared" si="11"/>
        <v>4361.5422636965113</v>
      </c>
      <c r="E74" s="79">
        <f t="shared" si="11"/>
        <v>2243.1552845142683</v>
      </c>
      <c r="F74" s="79">
        <f t="shared" si="11"/>
        <v>1534.2467962467013</v>
      </c>
      <c r="G74" s="79">
        <f t="shared" si="11"/>
        <v>1210.6390498966459</v>
      </c>
      <c r="H74" s="79">
        <f t="shared" si="11"/>
        <v>999.06840916060651</v>
      </c>
      <c r="I74" s="79">
        <f t="shared" si="11"/>
        <v>858.52103717815908</v>
      </c>
      <c r="J74" s="79">
        <f t="shared" si="11"/>
        <v>758.55638977224828</v>
      </c>
      <c r="K74" s="79">
        <f t="shared" si="12"/>
        <v>683.95388913107297</v>
      </c>
      <c r="L74" s="79">
        <f t="shared" si="4"/>
        <v>626.25739239030486</v>
      </c>
      <c r="M74" s="79">
        <f t="shared" si="5"/>
        <v>580.392979742428</v>
      </c>
      <c r="N74" s="83">
        <f t="shared" si="6"/>
        <v>504.35263473287984</v>
      </c>
      <c r="O74" s="84">
        <f t="shared" si="7"/>
        <v>472.97433790044903</v>
      </c>
      <c r="P74" s="84">
        <f t="shared" si="8"/>
        <v>446.5571681951721</v>
      </c>
      <c r="Q74" s="84">
        <f t="shared" si="9"/>
        <v>424.03724720022529</v>
      </c>
      <c r="R74" s="85">
        <f t="shared" si="10"/>
        <v>404.63434528700043</v>
      </c>
      <c r="S74" s="21"/>
      <c r="AD74" s="120"/>
      <c r="AE74" s="125"/>
      <c r="AF74" s="128"/>
      <c r="AG74" s="122"/>
      <c r="AH74" s="66"/>
      <c r="AI74" s="66"/>
      <c r="AJ74" s="123"/>
      <c r="AK74" s="123"/>
    </row>
    <row r="75" spans="2:37" ht="15.5" hidden="1">
      <c r="B75" s="18"/>
      <c r="C75" s="78">
        <v>52000</v>
      </c>
      <c r="D75" s="79">
        <f t="shared" si="11"/>
        <v>4447.0627002395813</v>
      </c>
      <c r="E75" s="79">
        <f t="shared" si="11"/>
        <v>2287.1387214655283</v>
      </c>
      <c r="F75" s="79">
        <f t="shared" si="11"/>
        <v>1564.3300667613423</v>
      </c>
      <c r="G75" s="79">
        <f t="shared" si="11"/>
        <v>1234.3770704828546</v>
      </c>
      <c r="H75" s="79">
        <f t="shared" si="11"/>
        <v>1018.6579858108145</v>
      </c>
      <c r="I75" s="79">
        <f t="shared" si="11"/>
        <v>875.35478300518196</v>
      </c>
      <c r="J75" s="79">
        <f t="shared" si="11"/>
        <v>773.43004447366491</v>
      </c>
      <c r="K75" s="79">
        <f t="shared" si="12"/>
        <v>697.3647497022705</v>
      </c>
      <c r="L75" s="79">
        <f t="shared" si="4"/>
        <v>638.53694910384024</v>
      </c>
      <c r="M75" s="79">
        <f t="shared" si="5"/>
        <v>591.77323424718156</v>
      </c>
      <c r="N75" s="83">
        <f t="shared" si="6"/>
        <v>514.24190208058337</v>
      </c>
      <c r="O75" s="84">
        <f t="shared" si="7"/>
        <v>482.24834452594803</v>
      </c>
      <c r="P75" s="84">
        <f t="shared" si="8"/>
        <v>455.31319110095978</v>
      </c>
      <c r="Q75" s="84">
        <f t="shared" si="9"/>
        <v>432.35170302768068</v>
      </c>
      <c r="R75" s="85">
        <f t="shared" si="10"/>
        <v>412.56835205733375</v>
      </c>
      <c r="S75" s="21"/>
      <c r="AD75" s="120"/>
      <c r="AE75" s="125"/>
      <c r="AF75" s="128"/>
      <c r="AG75" s="122"/>
      <c r="AH75" s="66"/>
      <c r="AI75" s="66"/>
      <c r="AJ75" s="123"/>
      <c r="AK75" s="123"/>
    </row>
    <row r="76" spans="2:37" ht="15.5" hidden="1">
      <c r="B76" s="18"/>
      <c r="C76" s="78">
        <v>53000</v>
      </c>
      <c r="D76" s="79">
        <f t="shared" si="11"/>
        <v>4532.5831367826495</v>
      </c>
      <c r="E76" s="79">
        <f t="shared" si="11"/>
        <v>2331.1221584167884</v>
      </c>
      <c r="F76" s="79">
        <f t="shared" si="11"/>
        <v>1594.4133372759838</v>
      </c>
      <c r="G76" s="79">
        <f t="shared" si="11"/>
        <v>1258.1150910690635</v>
      </c>
      <c r="H76" s="79">
        <f t="shared" si="11"/>
        <v>1038.2475624610224</v>
      </c>
      <c r="I76" s="79">
        <f t="shared" si="11"/>
        <v>892.18852883220461</v>
      </c>
      <c r="J76" s="79">
        <f t="shared" si="11"/>
        <v>788.30369917508165</v>
      </c>
      <c r="K76" s="79">
        <f t="shared" si="12"/>
        <v>710.77561027346792</v>
      </c>
      <c r="L76" s="79">
        <f t="shared" si="4"/>
        <v>650.81650581737563</v>
      </c>
      <c r="M76" s="79">
        <f t="shared" si="5"/>
        <v>603.15348875193501</v>
      </c>
      <c r="N76" s="83">
        <f t="shared" si="6"/>
        <v>524.13116942828685</v>
      </c>
      <c r="O76" s="84">
        <f t="shared" si="7"/>
        <v>491.52235115144703</v>
      </c>
      <c r="P76" s="84">
        <f t="shared" si="8"/>
        <v>464.06921400674747</v>
      </c>
      <c r="Q76" s="84">
        <f t="shared" si="9"/>
        <v>440.66615885513608</v>
      </c>
      <c r="R76" s="85">
        <f t="shared" si="10"/>
        <v>420.50235882766714</v>
      </c>
      <c r="S76" s="21"/>
      <c r="AD76" s="115"/>
      <c r="AE76" s="66"/>
      <c r="AF76" s="66"/>
      <c r="AG76" s="66"/>
      <c r="AH76" s="66"/>
      <c r="AI76" s="66"/>
      <c r="AJ76" s="124"/>
      <c r="AK76" s="124"/>
    </row>
    <row r="77" spans="2:37" ht="15.5" hidden="1">
      <c r="B77" s="18"/>
      <c r="C77" s="78">
        <v>54000</v>
      </c>
      <c r="D77" s="79">
        <f t="shared" si="11"/>
        <v>4618.1035733257177</v>
      </c>
      <c r="E77" s="79">
        <f t="shared" si="11"/>
        <v>2375.1055953680489</v>
      </c>
      <c r="F77" s="79">
        <f t="shared" si="11"/>
        <v>1624.4966077906249</v>
      </c>
      <c r="G77" s="79">
        <f t="shared" si="11"/>
        <v>1281.8531116552722</v>
      </c>
      <c r="H77" s="79">
        <f t="shared" si="11"/>
        <v>1057.8371391112305</v>
      </c>
      <c r="I77" s="79">
        <f t="shared" si="11"/>
        <v>909.02227465922726</v>
      </c>
      <c r="J77" s="79">
        <f t="shared" si="11"/>
        <v>803.17735387649816</v>
      </c>
      <c r="K77" s="79">
        <f t="shared" si="12"/>
        <v>724.18647084466545</v>
      </c>
      <c r="L77" s="79">
        <f t="shared" si="4"/>
        <v>663.09606253091113</v>
      </c>
      <c r="M77" s="79">
        <f t="shared" si="5"/>
        <v>614.53374325668847</v>
      </c>
      <c r="N77" s="83">
        <f t="shared" si="6"/>
        <v>534.02043677599033</v>
      </c>
      <c r="O77" s="84">
        <f t="shared" si="7"/>
        <v>500.79635777694602</v>
      </c>
      <c r="P77" s="84">
        <f t="shared" si="8"/>
        <v>472.8252369125351</v>
      </c>
      <c r="Q77" s="84">
        <f t="shared" si="9"/>
        <v>448.98061468259152</v>
      </c>
      <c r="R77" s="85">
        <f t="shared" si="10"/>
        <v>428.43636559800046</v>
      </c>
      <c r="S77" s="21"/>
      <c r="AD77" s="120"/>
      <c r="AE77" s="125"/>
      <c r="AF77" s="128"/>
      <c r="AG77" s="122"/>
      <c r="AH77" s="66"/>
      <c r="AI77" s="66"/>
      <c r="AJ77" s="123"/>
      <c r="AK77" s="123"/>
    </row>
    <row r="78" spans="2:37" ht="15.5">
      <c r="B78" s="18"/>
      <c r="C78" s="86">
        <v>55000</v>
      </c>
      <c r="D78" s="87">
        <f t="shared" si="11"/>
        <v>4703.6240098687877</v>
      </c>
      <c r="E78" s="87">
        <f t="shared" si="11"/>
        <v>2419.0890323193084</v>
      </c>
      <c r="F78" s="87">
        <f t="shared" si="11"/>
        <v>1654.5798783052662</v>
      </c>
      <c r="G78" s="87">
        <f t="shared" si="11"/>
        <v>1305.5911322414809</v>
      </c>
      <c r="H78" s="87">
        <f t="shared" si="11"/>
        <v>1077.4267157614383</v>
      </c>
      <c r="I78" s="87">
        <f t="shared" si="11"/>
        <v>925.85602048625003</v>
      </c>
      <c r="J78" s="87">
        <f t="shared" si="11"/>
        <v>818.05100857791479</v>
      </c>
      <c r="K78" s="87">
        <f t="shared" si="12"/>
        <v>737.59733141586298</v>
      </c>
      <c r="L78" s="87">
        <f t="shared" si="4"/>
        <v>675.37561924444651</v>
      </c>
      <c r="M78" s="87">
        <f t="shared" si="5"/>
        <v>625.91399776144203</v>
      </c>
      <c r="N78" s="88">
        <f t="shared" si="6"/>
        <v>543.90970412369393</v>
      </c>
      <c r="O78" s="89">
        <f t="shared" si="7"/>
        <v>510.07036440244502</v>
      </c>
      <c r="P78" s="89">
        <f t="shared" si="8"/>
        <v>481.58125981832285</v>
      </c>
      <c r="Q78" s="89">
        <f t="shared" si="9"/>
        <v>457.29507051004691</v>
      </c>
      <c r="R78" s="90">
        <f t="shared" si="10"/>
        <v>436.37037236833379</v>
      </c>
      <c r="S78" s="21"/>
      <c r="AD78" s="120"/>
      <c r="AE78" s="125"/>
      <c r="AF78" s="128"/>
      <c r="AG78" s="122"/>
      <c r="AH78" s="66"/>
      <c r="AI78" s="66"/>
      <c r="AJ78" s="123"/>
      <c r="AK78" s="123"/>
    </row>
    <row r="79" spans="2:37" ht="15.5" hidden="1">
      <c r="B79" s="18"/>
      <c r="C79" s="78">
        <v>56000</v>
      </c>
      <c r="D79" s="79">
        <f t="shared" si="11"/>
        <v>4789.1444464118558</v>
      </c>
      <c r="E79" s="79">
        <f t="shared" si="11"/>
        <v>2463.0724692705689</v>
      </c>
      <c r="F79" s="79">
        <f t="shared" si="11"/>
        <v>1684.6631488199073</v>
      </c>
      <c r="G79" s="79">
        <f t="shared" si="11"/>
        <v>1329.3291528276898</v>
      </c>
      <c r="H79" s="79">
        <f t="shared" si="11"/>
        <v>1097.0162924116462</v>
      </c>
      <c r="I79" s="79">
        <f t="shared" si="11"/>
        <v>942.68976631327291</v>
      </c>
      <c r="J79" s="79">
        <f t="shared" si="11"/>
        <v>832.92466327933141</v>
      </c>
      <c r="K79" s="79">
        <f t="shared" si="12"/>
        <v>751.0081919870604</v>
      </c>
      <c r="L79" s="79">
        <f t="shared" si="4"/>
        <v>687.6551759579819</v>
      </c>
      <c r="M79" s="79">
        <f t="shared" si="5"/>
        <v>637.29425226619549</v>
      </c>
      <c r="N79" s="83">
        <f t="shared" si="6"/>
        <v>553.79897147139741</v>
      </c>
      <c r="O79" s="84">
        <f t="shared" si="7"/>
        <v>519.34437102794402</v>
      </c>
      <c r="P79" s="84">
        <f t="shared" si="8"/>
        <v>490.33728272411054</v>
      </c>
      <c r="Q79" s="84">
        <f t="shared" si="9"/>
        <v>465.6095263375023</v>
      </c>
      <c r="R79" s="85">
        <f t="shared" si="10"/>
        <v>444.30437913866712</v>
      </c>
      <c r="S79" s="21"/>
      <c r="AD79" s="120"/>
      <c r="AE79" s="125"/>
      <c r="AF79" s="128"/>
      <c r="AG79" s="122"/>
      <c r="AH79" s="66"/>
      <c r="AI79" s="66"/>
      <c r="AJ79" s="123"/>
      <c r="AK79" s="123"/>
    </row>
    <row r="80" spans="2:37" ht="15.5" hidden="1">
      <c r="B80" s="18"/>
      <c r="C80" s="78">
        <v>57000</v>
      </c>
      <c r="D80" s="79">
        <f t="shared" si="11"/>
        <v>4874.6648829549249</v>
      </c>
      <c r="E80" s="79">
        <f t="shared" si="11"/>
        <v>2507.055906221829</v>
      </c>
      <c r="F80" s="79">
        <f t="shared" si="11"/>
        <v>1714.7464193345486</v>
      </c>
      <c r="G80" s="79">
        <f t="shared" si="11"/>
        <v>1353.0671734138984</v>
      </c>
      <c r="H80" s="79">
        <f t="shared" si="11"/>
        <v>1116.6058690618543</v>
      </c>
      <c r="I80" s="79">
        <f t="shared" si="11"/>
        <v>959.52351214029557</v>
      </c>
      <c r="J80" s="79">
        <f t="shared" si="11"/>
        <v>847.79831798074815</v>
      </c>
      <c r="K80" s="79">
        <f t="shared" si="12"/>
        <v>764.41905255825793</v>
      </c>
      <c r="L80" s="79">
        <f t="shared" si="4"/>
        <v>699.93473267151728</v>
      </c>
      <c r="M80" s="79">
        <f t="shared" si="5"/>
        <v>648.67450677094905</v>
      </c>
      <c r="N80" s="83">
        <f t="shared" si="6"/>
        <v>563.68823881910089</v>
      </c>
      <c r="O80" s="84">
        <f t="shared" si="7"/>
        <v>528.61837765344296</v>
      </c>
      <c r="P80" s="84">
        <f t="shared" si="8"/>
        <v>499.09330562989823</v>
      </c>
      <c r="Q80" s="84">
        <f t="shared" si="9"/>
        <v>473.92398216495769</v>
      </c>
      <c r="R80" s="85">
        <f t="shared" si="10"/>
        <v>452.23838590900044</v>
      </c>
      <c r="S80" s="21"/>
      <c r="AD80" s="120"/>
      <c r="AE80" s="125"/>
      <c r="AF80" s="128"/>
      <c r="AG80" s="122"/>
      <c r="AH80" s="66"/>
      <c r="AI80" s="66"/>
      <c r="AJ80" s="123"/>
      <c r="AK80" s="123"/>
    </row>
    <row r="81" spans="2:37" ht="15.5" hidden="1">
      <c r="B81" s="18"/>
      <c r="C81" s="78">
        <v>58000</v>
      </c>
      <c r="D81" s="79">
        <f t="shared" si="11"/>
        <v>4960.185319497994</v>
      </c>
      <c r="E81" s="79">
        <f t="shared" si="11"/>
        <v>2551.039343173089</v>
      </c>
      <c r="F81" s="79">
        <f t="shared" si="11"/>
        <v>1744.8296898491897</v>
      </c>
      <c r="G81" s="79">
        <f t="shared" si="11"/>
        <v>1376.8051940001071</v>
      </c>
      <c r="H81" s="79">
        <f t="shared" si="11"/>
        <v>1136.1954457120621</v>
      </c>
      <c r="I81" s="79">
        <f t="shared" si="11"/>
        <v>976.35725796731822</v>
      </c>
      <c r="J81" s="79">
        <f t="shared" si="11"/>
        <v>862.67197268216478</v>
      </c>
      <c r="K81" s="79">
        <f t="shared" si="12"/>
        <v>777.82991312945546</v>
      </c>
      <c r="L81" s="79">
        <f t="shared" si="4"/>
        <v>712.21428938505267</v>
      </c>
      <c r="M81" s="79">
        <f t="shared" si="5"/>
        <v>660.0547612757025</v>
      </c>
      <c r="N81" s="83">
        <f t="shared" si="6"/>
        <v>573.57750616680448</v>
      </c>
      <c r="O81" s="84">
        <f t="shared" si="7"/>
        <v>537.89238427894202</v>
      </c>
      <c r="P81" s="84">
        <f t="shared" si="8"/>
        <v>507.84932853568586</v>
      </c>
      <c r="Q81" s="84">
        <f t="shared" si="9"/>
        <v>482.23843799241308</v>
      </c>
      <c r="R81" s="85">
        <f t="shared" si="10"/>
        <v>460.17239267933377</v>
      </c>
      <c r="S81" s="21"/>
      <c r="AD81" s="115"/>
      <c r="AE81" s="66"/>
      <c r="AF81" s="66"/>
      <c r="AG81" s="66"/>
      <c r="AH81" s="66"/>
      <c r="AI81" s="66"/>
      <c r="AJ81" s="124"/>
      <c r="AK81" s="124"/>
    </row>
    <row r="82" spans="2:37" ht="15.5" hidden="1">
      <c r="B82" s="18"/>
      <c r="C82" s="78">
        <v>59000</v>
      </c>
      <c r="D82" s="79">
        <f t="shared" si="11"/>
        <v>5045.7057560410622</v>
      </c>
      <c r="E82" s="79">
        <f t="shared" si="11"/>
        <v>2595.0227801243491</v>
      </c>
      <c r="F82" s="79">
        <f t="shared" si="11"/>
        <v>1774.912960363831</v>
      </c>
      <c r="G82" s="79">
        <f t="shared" si="11"/>
        <v>1400.5432145863158</v>
      </c>
      <c r="H82" s="79">
        <f t="shared" si="11"/>
        <v>1155.7850223622702</v>
      </c>
      <c r="I82" s="79">
        <f t="shared" si="11"/>
        <v>993.19100379434087</v>
      </c>
      <c r="J82" s="79">
        <f t="shared" si="11"/>
        <v>877.54562738358129</v>
      </c>
      <c r="K82" s="79">
        <f t="shared" si="12"/>
        <v>791.24077370065311</v>
      </c>
      <c r="L82" s="79">
        <f t="shared" si="4"/>
        <v>724.49384609858816</v>
      </c>
      <c r="M82" s="79">
        <f t="shared" si="5"/>
        <v>671.43501578045596</v>
      </c>
      <c r="N82" s="83">
        <f t="shared" si="6"/>
        <v>583.46677351450796</v>
      </c>
      <c r="O82" s="84">
        <f t="shared" si="7"/>
        <v>547.16639090444107</v>
      </c>
      <c r="P82" s="84">
        <f t="shared" si="8"/>
        <v>516.60535144147354</v>
      </c>
      <c r="Q82" s="84">
        <f t="shared" si="9"/>
        <v>490.55289381986847</v>
      </c>
      <c r="R82" s="85">
        <f t="shared" si="10"/>
        <v>468.10639944966715</v>
      </c>
      <c r="S82" s="21"/>
      <c r="AD82" s="120"/>
      <c r="AE82" s="125"/>
      <c r="AF82" s="128"/>
      <c r="AG82" s="122"/>
      <c r="AH82" s="66"/>
      <c r="AI82" s="66"/>
      <c r="AJ82" s="123"/>
      <c r="AK82" s="123"/>
    </row>
    <row r="83" spans="2:37" ht="15.5">
      <c r="B83" s="18"/>
      <c r="C83" s="78">
        <v>60000</v>
      </c>
      <c r="D83" s="79">
        <f t="shared" si="11"/>
        <v>5131.2261925841321</v>
      </c>
      <c r="E83" s="79">
        <f t="shared" si="11"/>
        <v>2639.0062170756096</v>
      </c>
      <c r="F83" s="79">
        <f t="shared" ref="E83:J125" si="13">PMT(F$11,F$6,$C83*(-1))</f>
        <v>1804.996230878472</v>
      </c>
      <c r="G83" s="79">
        <f t="shared" si="13"/>
        <v>1424.2812351725247</v>
      </c>
      <c r="H83" s="79">
        <f t="shared" si="13"/>
        <v>1175.3745990124783</v>
      </c>
      <c r="I83" s="79">
        <f t="shared" si="13"/>
        <v>1010.0247496213638</v>
      </c>
      <c r="J83" s="79">
        <f t="shared" si="13"/>
        <v>892.41928208499792</v>
      </c>
      <c r="K83" s="79">
        <f t="shared" si="12"/>
        <v>804.65163427185064</v>
      </c>
      <c r="L83" s="79">
        <f t="shared" si="4"/>
        <v>736.77340281212344</v>
      </c>
      <c r="M83" s="79">
        <f t="shared" si="5"/>
        <v>682.81527028520941</v>
      </c>
      <c r="N83" s="88">
        <f t="shared" si="6"/>
        <v>593.35604086221156</v>
      </c>
      <c r="O83" s="89">
        <f t="shared" si="7"/>
        <v>556.44039752994001</v>
      </c>
      <c r="P83" s="89">
        <f t="shared" si="8"/>
        <v>525.36137434726129</v>
      </c>
      <c r="Q83" s="89">
        <f t="shared" si="9"/>
        <v>498.86734964732386</v>
      </c>
      <c r="R83" s="90">
        <f t="shared" si="10"/>
        <v>476.04040622000048</v>
      </c>
      <c r="S83" s="21"/>
      <c r="AD83" s="120"/>
      <c r="AE83" s="125"/>
      <c r="AF83" s="128"/>
      <c r="AG83" s="122"/>
      <c r="AH83" s="66"/>
      <c r="AI83" s="66"/>
      <c r="AJ83" s="123"/>
      <c r="AK83" s="123"/>
    </row>
    <row r="84" spans="2:37" ht="15.5" hidden="1">
      <c r="B84" s="18"/>
      <c r="C84" s="78">
        <v>61000</v>
      </c>
      <c r="D84" s="79">
        <f t="shared" ref="D84:D147" si="14">PMT(D$11,D$6,$C84*(-1))</f>
        <v>5216.7466291272003</v>
      </c>
      <c r="E84" s="79">
        <f t="shared" si="13"/>
        <v>2682.9896540268696</v>
      </c>
      <c r="F84" s="79">
        <f t="shared" si="13"/>
        <v>1835.0795013931133</v>
      </c>
      <c r="G84" s="79">
        <f t="shared" si="13"/>
        <v>1448.0192557587334</v>
      </c>
      <c r="H84" s="79">
        <f t="shared" si="13"/>
        <v>1194.9641756626861</v>
      </c>
      <c r="I84" s="79">
        <f t="shared" si="13"/>
        <v>1026.8584954483865</v>
      </c>
      <c r="J84" s="79">
        <f t="shared" si="13"/>
        <v>907.29293678641466</v>
      </c>
      <c r="K84" s="79">
        <f t="shared" si="12"/>
        <v>818.06249484304794</v>
      </c>
      <c r="L84" s="79">
        <f t="shared" si="4"/>
        <v>749.05295952565882</v>
      </c>
      <c r="M84" s="79">
        <f t="shared" si="5"/>
        <v>694.19552478996297</v>
      </c>
      <c r="N84" s="83">
        <f t="shared" si="6"/>
        <v>603.24530820991504</v>
      </c>
      <c r="O84" s="84">
        <f t="shared" si="7"/>
        <v>565.71440415543907</v>
      </c>
      <c r="P84" s="84">
        <f t="shared" si="8"/>
        <v>534.11739725304892</v>
      </c>
      <c r="Q84" s="84">
        <f t="shared" si="9"/>
        <v>507.18180547477925</v>
      </c>
      <c r="R84" s="85">
        <f t="shared" si="10"/>
        <v>483.97441299033386</v>
      </c>
      <c r="S84" s="21"/>
      <c r="AD84" s="120"/>
      <c r="AE84" s="125"/>
      <c r="AF84" s="128"/>
      <c r="AG84" s="122"/>
      <c r="AH84" s="66"/>
      <c r="AI84" s="66"/>
      <c r="AJ84" s="123"/>
      <c r="AK84" s="123"/>
    </row>
    <row r="85" spans="2:37" ht="15.5" hidden="1">
      <c r="B85" s="18"/>
      <c r="C85" s="78">
        <v>62000</v>
      </c>
      <c r="D85" s="79">
        <f t="shared" si="14"/>
        <v>5302.2670656702685</v>
      </c>
      <c r="E85" s="79">
        <f t="shared" si="13"/>
        <v>2726.9730909781297</v>
      </c>
      <c r="F85" s="79">
        <f t="shared" si="13"/>
        <v>1865.1627719077544</v>
      </c>
      <c r="G85" s="79">
        <f t="shared" si="13"/>
        <v>1471.7572763449421</v>
      </c>
      <c r="H85" s="79">
        <f t="shared" si="13"/>
        <v>1214.5537523128942</v>
      </c>
      <c r="I85" s="79">
        <f t="shared" si="13"/>
        <v>1043.6922412754091</v>
      </c>
      <c r="J85" s="79">
        <f t="shared" si="13"/>
        <v>922.16659148783128</v>
      </c>
      <c r="K85" s="79">
        <f t="shared" si="12"/>
        <v>831.47335541424548</v>
      </c>
      <c r="L85" s="79">
        <f t="shared" si="4"/>
        <v>761.33251623919421</v>
      </c>
      <c r="M85" s="79">
        <f t="shared" si="5"/>
        <v>705.57577929471643</v>
      </c>
      <c r="N85" s="83">
        <f t="shared" si="6"/>
        <v>613.13457555761863</v>
      </c>
      <c r="O85" s="84">
        <f t="shared" si="7"/>
        <v>574.98841078093801</v>
      </c>
      <c r="P85" s="84">
        <f t="shared" si="8"/>
        <v>542.87342015883667</v>
      </c>
      <c r="Q85" s="84">
        <f t="shared" si="9"/>
        <v>515.49626130223464</v>
      </c>
      <c r="R85" s="85">
        <f t="shared" si="10"/>
        <v>491.90841976066719</v>
      </c>
      <c r="S85" s="21"/>
      <c r="AD85" s="120"/>
      <c r="AE85" s="125"/>
      <c r="AF85" s="128"/>
      <c r="AG85" s="122"/>
      <c r="AH85" s="66"/>
      <c r="AI85" s="66"/>
      <c r="AJ85" s="123"/>
      <c r="AK85" s="123"/>
    </row>
    <row r="86" spans="2:37" ht="15.5" hidden="1">
      <c r="B86" s="18"/>
      <c r="C86" s="78">
        <v>63000</v>
      </c>
      <c r="D86" s="79">
        <f t="shared" si="14"/>
        <v>5387.7875022133385</v>
      </c>
      <c r="E86" s="79">
        <f t="shared" si="13"/>
        <v>2770.9565279293902</v>
      </c>
      <c r="F86" s="79">
        <f t="shared" si="13"/>
        <v>1895.2460424223957</v>
      </c>
      <c r="G86" s="79">
        <f t="shared" si="13"/>
        <v>1495.495296931151</v>
      </c>
      <c r="H86" s="79">
        <f t="shared" si="13"/>
        <v>1234.143328963102</v>
      </c>
      <c r="I86" s="79">
        <f t="shared" si="13"/>
        <v>1060.5259871024318</v>
      </c>
      <c r="J86" s="79">
        <f t="shared" si="13"/>
        <v>937.04024618924791</v>
      </c>
      <c r="K86" s="79">
        <f t="shared" si="12"/>
        <v>844.88421598544312</v>
      </c>
      <c r="L86" s="79">
        <f t="shared" si="4"/>
        <v>773.61207295272959</v>
      </c>
      <c r="M86" s="79">
        <f t="shared" si="5"/>
        <v>716.95603379946999</v>
      </c>
      <c r="N86" s="83">
        <f t="shared" si="6"/>
        <v>623.02384290532211</v>
      </c>
      <c r="O86" s="84">
        <f t="shared" si="7"/>
        <v>584.26241740643707</v>
      </c>
      <c r="P86" s="84">
        <f t="shared" si="8"/>
        <v>551.6294430646243</v>
      </c>
      <c r="Q86" s="84">
        <f t="shared" si="9"/>
        <v>523.81071712969003</v>
      </c>
      <c r="R86" s="85">
        <f t="shared" si="10"/>
        <v>499.84242653100051</v>
      </c>
      <c r="S86" s="21"/>
      <c r="AD86" s="115"/>
      <c r="AE86" s="66"/>
      <c r="AF86" s="66"/>
      <c r="AG86" s="66"/>
      <c r="AH86" s="66"/>
      <c r="AI86" s="66"/>
      <c r="AJ86" s="124"/>
      <c r="AK86" s="124"/>
    </row>
    <row r="87" spans="2:37" ht="15.5" hidden="1">
      <c r="B87" s="18"/>
      <c r="C87" s="78">
        <v>64000</v>
      </c>
      <c r="D87" s="79">
        <f t="shared" si="14"/>
        <v>5473.3079387564067</v>
      </c>
      <c r="E87" s="79">
        <f t="shared" si="13"/>
        <v>2814.9399648806498</v>
      </c>
      <c r="F87" s="79">
        <f t="shared" si="13"/>
        <v>1925.3293129370368</v>
      </c>
      <c r="G87" s="79">
        <f t="shared" si="13"/>
        <v>1519.2333175173599</v>
      </c>
      <c r="H87" s="79">
        <f t="shared" si="13"/>
        <v>1253.7329056133101</v>
      </c>
      <c r="I87" s="79">
        <f t="shared" si="13"/>
        <v>1077.3597329294546</v>
      </c>
      <c r="J87" s="79">
        <f t="shared" si="13"/>
        <v>951.91390089066442</v>
      </c>
      <c r="K87" s="79">
        <f t="shared" si="12"/>
        <v>858.29507655664065</v>
      </c>
      <c r="L87" s="79">
        <f t="shared" si="4"/>
        <v>785.89162966626498</v>
      </c>
      <c r="M87" s="79">
        <f t="shared" si="5"/>
        <v>728.33628830422344</v>
      </c>
      <c r="N87" s="83">
        <f t="shared" si="6"/>
        <v>632.91311025302559</v>
      </c>
      <c r="O87" s="84">
        <f t="shared" si="7"/>
        <v>593.53642403193612</v>
      </c>
      <c r="P87" s="84">
        <f t="shared" si="8"/>
        <v>560.38546597041204</v>
      </c>
      <c r="Q87" s="84">
        <f t="shared" si="9"/>
        <v>532.12517295714542</v>
      </c>
      <c r="R87" s="85">
        <f t="shared" si="10"/>
        <v>507.7764333013339</v>
      </c>
      <c r="S87" s="21"/>
      <c r="AD87" s="120"/>
      <c r="AE87" s="125"/>
      <c r="AF87" s="128"/>
      <c r="AG87" s="122"/>
      <c r="AH87" s="66"/>
      <c r="AI87" s="66"/>
      <c r="AJ87" s="123"/>
      <c r="AK87" s="123"/>
    </row>
    <row r="88" spans="2:37" ht="15.5">
      <c r="B88" s="18"/>
      <c r="C88" s="86">
        <v>65000</v>
      </c>
      <c r="D88" s="87">
        <f t="shared" si="14"/>
        <v>5558.8283752994757</v>
      </c>
      <c r="E88" s="87">
        <f t="shared" si="13"/>
        <v>2858.9234018319103</v>
      </c>
      <c r="F88" s="87">
        <f t="shared" si="13"/>
        <v>1955.4125834516783</v>
      </c>
      <c r="G88" s="87">
        <f t="shared" si="13"/>
        <v>1542.9713381035683</v>
      </c>
      <c r="H88" s="87">
        <f t="shared" si="13"/>
        <v>1273.3224822635179</v>
      </c>
      <c r="I88" s="87">
        <f t="shared" si="13"/>
        <v>1094.1934787564774</v>
      </c>
      <c r="J88" s="87">
        <f t="shared" si="13"/>
        <v>966.78755559208105</v>
      </c>
      <c r="K88" s="87">
        <f t="shared" si="12"/>
        <v>871.70593712783796</v>
      </c>
      <c r="L88" s="87">
        <f t="shared" si="4"/>
        <v>798.17118637980036</v>
      </c>
      <c r="M88" s="87">
        <f t="shared" si="5"/>
        <v>739.7165428089769</v>
      </c>
      <c r="N88" s="88">
        <f t="shared" si="6"/>
        <v>642.80237760072919</v>
      </c>
      <c r="O88" s="89">
        <f t="shared" si="7"/>
        <v>602.81043065743495</v>
      </c>
      <c r="P88" s="89">
        <f t="shared" si="8"/>
        <v>569.14148887619967</v>
      </c>
      <c r="Q88" s="89">
        <f t="shared" si="9"/>
        <v>540.43962878460081</v>
      </c>
      <c r="R88" s="90">
        <f t="shared" si="10"/>
        <v>515.71044007166722</v>
      </c>
      <c r="S88" s="21"/>
      <c r="AD88" s="120"/>
      <c r="AE88" s="125"/>
      <c r="AF88" s="128"/>
      <c r="AG88" s="122"/>
      <c r="AH88" s="66"/>
      <c r="AI88" s="66"/>
      <c r="AJ88" s="123"/>
      <c r="AK88" s="123"/>
    </row>
    <row r="89" spans="2:37" ht="15.5" hidden="1">
      <c r="B89" s="18"/>
      <c r="C89" s="78">
        <v>66000</v>
      </c>
      <c r="D89" s="79">
        <f t="shared" si="14"/>
        <v>5644.3488118425448</v>
      </c>
      <c r="E89" s="79">
        <f t="shared" si="13"/>
        <v>2902.9068387831708</v>
      </c>
      <c r="F89" s="79">
        <f t="shared" si="13"/>
        <v>1985.4958539663194</v>
      </c>
      <c r="G89" s="79">
        <f t="shared" si="13"/>
        <v>1566.709358689777</v>
      </c>
      <c r="H89" s="79">
        <f t="shared" si="13"/>
        <v>1292.912058913726</v>
      </c>
      <c r="I89" s="79">
        <f t="shared" si="13"/>
        <v>1111.0272245835001</v>
      </c>
      <c r="J89" s="79">
        <f t="shared" si="13"/>
        <v>981.66121029349779</v>
      </c>
      <c r="K89" s="79">
        <f t="shared" si="12"/>
        <v>885.1167976990356</v>
      </c>
      <c r="L89" s="79">
        <f t="shared" si="4"/>
        <v>810.45074309333575</v>
      </c>
      <c r="M89" s="79">
        <f t="shared" si="5"/>
        <v>751.09679731373046</v>
      </c>
      <c r="N89" s="83">
        <f t="shared" si="6"/>
        <v>652.69164494843267</v>
      </c>
      <c r="O89" s="84">
        <f t="shared" si="7"/>
        <v>612.084437282934</v>
      </c>
      <c r="P89" s="84">
        <f t="shared" si="8"/>
        <v>577.89751178198742</v>
      </c>
      <c r="Q89" s="84">
        <f t="shared" si="9"/>
        <v>548.75408461205632</v>
      </c>
      <c r="R89" s="85">
        <f t="shared" si="10"/>
        <v>523.64444684200055</v>
      </c>
      <c r="S89" s="21"/>
      <c r="AD89" s="120"/>
      <c r="AE89" s="125"/>
      <c r="AF89" s="128"/>
      <c r="AG89" s="122"/>
      <c r="AH89" s="66"/>
      <c r="AI89" s="66"/>
      <c r="AJ89" s="123"/>
      <c r="AK89" s="123"/>
    </row>
    <row r="90" spans="2:37" ht="15.5" hidden="1">
      <c r="B90" s="18"/>
      <c r="C90" s="78">
        <v>67000</v>
      </c>
      <c r="D90" s="79">
        <f t="shared" si="14"/>
        <v>5729.869248385613</v>
      </c>
      <c r="E90" s="79">
        <f t="shared" si="13"/>
        <v>2946.8902757344304</v>
      </c>
      <c r="F90" s="79">
        <f t="shared" si="13"/>
        <v>2015.5791244809607</v>
      </c>
      <c r="G90" s="79">
        <f t="shared" si="13"/>
        <v>1590.4473792759859</v>
      </c>
      <c r="H90" s="79">
        <f t="shared" si="13"/>
        <v>1312.5016355639341</v>
      </c>
      <c r="I90" s="79">
        <f t="shared" si="13"/>
        <v>1127.8609704105227</v>
      </c>
      <c r="J90" s="79">
        <f t="shared" si="13"/>
        <v>996.53486499491441</v>
      </c>
      <c r="K90" s="79">
        <f t="shared" si="12"/>
        <v>898.52765827023313</v>
      </c>
      <c r="L90" s="79">
        <f t="shared" si="4"/>
        <v>822.73029980687124</v>
      </c>
      <c r="M90" s="79">
        <f t="shared" si="5"/>
        <v>762.47705181848391</v>
      </c>
      <c r="N90" s="83">
        <f t="shared" si="6"/>
        <v>662.58091229613615</v>
      </c>
      <c r="O90" s="84">
        <f t="shared" si="7"/>
        <v>621.35844390843306</v>
      </c>
      <c r="P90" s="84">
        <f t="shared" si="8"/>
        <v>586.65353468777505</v>
      </c>
      <c r="Q90" s="84">
        <f t="shared" si="9"/>
        <v>557.06854043951171</v>
      </c>
      <c r="R90" s="85">
        <f t="shared" si="10"/>
        <v>531.57845361233387</v>
      </c>
      <c r="S90" s="21"/>
      <c r="AD90" s="120"/>
      <c r="AE90" s="125"/>
      <c r="AF90" s="128"/>
      <c r="AG90" s="122"/>
      <c r="AH90" s="66"/>
      <c r="AI90" s="66"/>
      <c r="AJ90" s="123"/>
      <c r="AK90" s="123"/>
    </row>
    <row r="91" spans="2:37" ht="15.5" hidden="1">
      <c r="B91" s="18"/>
      <c r="C91" s="78">
        <v>68000</v>
      </c>
      <c r="D91" s="79">
        <f t="shared" si="14"/>
        <v>5815.389684928683</v>
      </c>
      <c r="E91" s="79">
        <f t="shared" si="13"/>
        <v>2990.8737126856909</v>
      </c>
      <c r="F91" s="79">
        <f t="shared" si="13"/>
        <v>2045.6623949956017</v>
      </c>
      <c r="G91" s="79">
        <f t="shared" si="13"/>
        <v>1614.1853998621948</v>
      </c>
      <c r="H91" s="79">
        <f t="shared" si="13"/>
        <v>1332.0912122141419</v>
      </c>
      <c r="I91" s="79">
        <f t="shared" si="13"/>
        <v>1144.6947162375457</v>
      </c>
      <c r="J91" s="79">
        <f t="shared" si="13"/>
        <v>1011.408519696331</v>
      </c>
      <c r="K91" s="79">
        <f t="shared" si="12"/>
        <v>911.93851884143066</v>
      </c>
      <c r="L91" s="79">
        <f t="shared" si="4"/>
        <v>835.00985652040663</v>
      </c>
      <c r="M91" s="79">
        <f t="shared" si="5"/>
        <v>773.85730632323737</v>
      </c>
      <c r="N91" s="83">
        <f t="shared" si="6"/>
        <v>672.47017964383974</v>
      </c>
      <c r="O91" s="84">
        <f t="shared" si="7"/>
        <v>630.632450533932</v>
      </c>
      <c r="P91" s="84">
        <f t="shared" si="8"/>
        <v>595.40955759356268</v>
      </c>
      <c r="Q91" s="84">
        <f t="shared" si="9"/>
        <v>565.3829962669671</v>
      </c>
      <c r="R91" s="85">
        <f t="shared" si="10"/>
        <v>539.5124603826672</v>
      </c>
      <c r="S91" s="21"/>
      <c r="AD91" s="115"/>
      <c r="AE91" s="66"/>
      <c r="AF91" s="66"/>
      <c r="AG91" s="66"/>
      <c r="AH91" s="66"/>
      <c r="AI91" s="66"/>
      <c r="AJ91" s="124"/>
      <c r="AK91" s="124"/>
    </row>
    <row r="92" spans="2:37" ht="15.5" hidden="1">
      <c r="B92" s="18"/>
      <c r="C92" s="78">
        <v>69000</v>
      </c>
      <c r="D92" s="79">
        <f t="shared" si="14"/>
        <v>5900.9101214717512</v>
      </c>
      <c r="E92" s="79">
        <f t="shared" si="13"/>
        <v>3034.8571496369509</v>
      </c>
      <c r="F92" s="79">
        <f t="shared" si="13"/>
        <v>2075.7456655102428</v>
      </c>
      <c r="G92" s="79">
        <f t="shared" si="13"/>
        <v>1637.9234204484032</v>
      </c>
      <c r="H92" s="79">
        <f t="shared" si="13"/>
        <v>1351.68078886435</v>
      </c>
      <c r="I92" s="79">
        <f t="shared" si="13"/>
        <v>1161.5284620645682</v>
      </c>
      <c r="J92" s="79">
        <f t="shared" si="13"/>
        <v>1026.2821743977477</v>
      </c>
      <c r="K92" s="79">
        <f t="shared" si="12"/>
        <v>925.3493794126282</v>
      </c>
      <c r="L92" s="79">
        <f t="shared" si="4"/>
        <v>847.28941323394201</v>
      </c>
      <c r="M92" s="79">
        <f t="shared" si="5"/>
        <v>785.23756082799082</v>
      </c>
      <c r="N92" s="83">
        <f t="shared" si="6"/>
        <v>682.35944699154322</v>
      </c>
      <c r="O92" s="84">
        <f t="shared" si="7"/>
        <v>639.90645715943106</v>
      </c>
      <c r="P92" s="84">
        <f t="shared" si="8"/>
        <v>604.16558049935054</v>
      </c>
      <c r="Q92" s="84">
        <f t="shared" si="9"/>
        <v>573.69745209442249</v>
      </c>
      <c r="R92" s="85">
        <f t="shared" si="10"/>
        <v>547.44646715300053</v>
      </c>
      <c r="S92" s="21"/>
      <c r="AD92" s="120"/>
      <c r="AE92" s="125"/>
      <c r="AF92" s="128"/>
      <c r="AG92" s="122"/>
      <c r="AH92" s="66"/>
      <c r="AI92" s="66"/>
      <c r="AJ92" s="123"/>
      <c r="AK92" s="123"/>
    </row>
    <row r="93" spans="2:37" ht="15.5">
      <c r="B93" s="18"/>
      <c r="C93" s="78">
        <v>70000</v>
      </c>
      <c r="D93" s="79">
        <f t="shared" si="14"/>
        <v>5986.4305580148202</v>
      </c>
      <c r="E93" s="79">
        <f t="shared" si="13"/>
        <v>3078.840586588211</v>
      </c>
      <c r="F93" s="79">
        <f t="shared" si="13"/>
        <v>2105.8289360248841</v>
      </c>
      <c r="G93" s="79">
        <f t="shared" si="13"/>
        <v>1661.6614410346119</v>
      </c>
      <c r="H93" s="79">
        <f t="shared" si="13"/>
        <v>1371.2703655145579</v>
      </c>
      <c r="I93" s="79">
        <f t="shared" si="13"/>
        <v>1178.362207891591</v>
      </c>
      <c r="J93" s="79">
        <f t="shared" si="13"/>
        <v>1041.1558290991643</v>
      </c>
      <c r="K93" s="79">
        <f t="shared" si="12"/>
        <v>938.76023998382561</v>
      </c>
      <c r="L93" s="79">
        <f t="shared" si="4"/>
        <v>859.5689699474774</v>
      </c>
      <c r="M93" s="79">
        <f t="shared" si="5"/>
        <v>796.61781533274439</v>
      </c>
      <c r="N93" s="88">
        <f t="shared" si="6"/>
        <v>692.2487143392467</v>
      </c>
      <c r="O93" s="89">
        <f t="shared" si="7"/>
        <v>649.18046378493</v>
      </c>
      <c r="P93" s="89">
        <f t="shared" si="8"/>
        <v>612.92160340513817</v>
      </c>
      <c r="Q93" s="89">
        <f t="shared" si="9"/>
        <v>582.01190792187788</v>
      </c>
      <c r="R93" s="90">
        <f t="shared" si="10"/>
        <v>555.38047392333385</v>
      </c>
      <c r="S93" s="21"/>
      <c r="AD93" s="120"/>
      <c r="AE93" s="125"/>
      <c r="AF93" s="128"/>
      <c r="AG93" s="122"/>
      <c r="AH93" s="66"/>
      <c r="AI93" s="66"/>
      <c r="AJ93" s="123"/>
      <c r="AK93" s="123"/>
    </row>
    <row r="94" spans="2:37" ht="15.5" hidden="1">
      <c r="B94" s="18"/>
      <c r="C94" s="78">
        <v>71000</v>
      </c>
      <c r="D94" s="79">
        <f t="shared" si="14"/>
        <v>6071.9509945578893</v>
      </c>
      <c r="E94" s="79">
        <f t="shared" si="13"/>
        <v>3122.824023539471</v>
      </c>
      <c r="F94" s="79">
        <f t="shared" si="13"/>
        <v>2135.9122065395254</v>
      </c>
      <c r="G94" s="79">
        <f t="shared" si="13"/>
        <v>1685.3994616208208</v>
      </c>
      <c r="H94" s="79">
        <f t="shared" si="13"/>
        <v>1390.8599421647659</v>
      </c>
      <c r="I94" s="79">
        <f t="shared" si="13"/>
        <v>1195.1959537186137</v>
      </c>
      <c r="J94" s="79">
        <f t="shared" si="13"/>
        <v>1056.0294838005809</v>
      </c>
      <c r="K94" s="79">
        <f t="shared" si="12"/>
        <v>952.17110055502314</v>
      </c>
      <c r="L94" s="79">
        <f t="shared" si="4"/>
        <v>871.84852666101267</v>
      </c>
      <c r="M94" s="79">
        <f t="shared" si="5"/>
        <v>807.99806983749784</v>
      </c>
      <c r="N94" s="83">
        <f t="shared" si="6"/>
        <v>702.1379816869503</v>
      </c>
      <c r="O94" s="84">
        <f t="shared" si="7"/>
        <v>658.45447041042905</v>
      </c>
      <c r="P94" s="84">
        <f t="shared" si="8"/>
        <v>621.6776263109258</v>
      </c>
      <c r="Q94" s="84">
        <f t="shared" si="9"/>
        <v>590.32636374933327</v>
      </c>
      <c r="R94" s="85">
        <f t="shared" si="10"/>
        <v>563.31448069366729</v>
      </c>
      <c r="S94" s="21"/>
      <c r="AD94" s="120"/>
      <c r="AE94" s="125"/>
      <c r="AF94" s="128"/>
      <c r="AG94" s="122"/>
      <c r="AH94" s="66"/>
      <c r="AI94" s="66"/>
      <c r="AJ94" s="123"/>
      <c r="AK94" s="123"/>
    </row>
    <row r="95" spans="2:37" ht="15.5" hidden="1">
      <c r="B95" s="18"/>
      <c r="C95" s="78">
        <v>72000</v>
      </c>
      <c r="D95" s="79">
        <f t="shared" si="14"/>
        <v>6157.4714311009575</v>
      </c>
      <c r="E95" s="79">
        <f t="shared" si="13"/>
        <v>3166.8074604907315</v>
      </c>
      <c r="F95" s="79">
        <f t="shared" si="13"/>
        <v>2165.9954770541667</v>
      </c>
      <c r="G95" s="79">
        <f t="shared" si="13"/>
        <v>1709.1374822070297</v>
      </c>
      <c r="H95" s="79">
        <f t="shared" si="13"/>
        <v>1410.4495188149738</v>
      </c>
      <c r="I95" s="79">
        <f t="shared" si="13"/>
        <v>1212.0296995456363</v>
      </c>
      <c r="J95" s="79">
        <f t="shared" si="13"/>
        <v>1070.9031385019975</v>
      </c>
      <c r="K95" s="79">
        <f t="shared" si="12"/>
        <v>965.58196112622068</v>
      </c>
      <c r="L95" s="79">
        <f t="shared" si="4"/>
        <v>884.12808337454805</v>
      </c>
      <c r="M95" s="79">
        <f t="shared" si="5"/>
        <v>819.37832434225129</v>
      </c>
      <c r="N95" s="83">
        <f t="shared" si="6"/>
        <v>712.02724903465389</v>
      </c>
      <c r="O95" s="84">
        <f t="shared" si="7"/>
        <v>667.72847703592811</v>
      </c>
      <c r="P95" s="84">
        <f t="shared" si="8"/>
        <v>630.43364921671355</v>
      </c>
      <c r="Q95" s="84">
        <f t="shared" si="9"/>
        <v>598.64081957678866</v>
      </c>
      <c r="R95" s="85">
        <f t="shared" si="10"/>
        <v>571.24848746400062</v>
      </c>
      <c r="S95" s="21"/>
      <c r="AD95" s="120"/>
      <c r="AE95" s="125"/>
      <c r="AF95" s="128"/>
      <c r="AG95" s="122"/>
      <c r="AH95" s="66"/>
      <c r="AI95" s="66"/>
      <c r="AJ95" s="123"/>
      <c r="AK95" s="123"/>
    </row>
    <row r="96" spans="2:37" ht="15.5" hidden="1">
      <c r="B96" s="18"/>
      <c r="C96" s="78">
        <v>73000</v>
      </c>
      <c r="D96" s="79">
        <f t="shared" si="14"/>
        <v>6242.9918676440266</v>
      </c>
      <c r="E96" s="79">
        <f t="shared" si="13"/>
        <v>3210.7908974419915</v>
      </c>
      <c r="F96" s="79">
        <f t="shared" si="13"/>
        <v>2196.078747568808</v>
      </c>
      <c r="G96" s="79">
        <f t="shared" si="13"/>
        <v>1732.8755027932382</v>
      </c>
      <c r="H96" s="79">
        <f t="shared" si="13"/>
        <v>1430.0390954651818</v>
      </c>
      <c r="I96" s="79">
        <f t="shared" si="13"/>
        <v>1228.8634453726593</v>
      </c>
      <c r="J96" s="79">
        <f t="shared" si="13"/>
        <v>1085.7767932034142</v>
      </c>
      <c r="K96" s="79">
        <f t="shared" si="12"/>
        <v>978.99282169741821</v>
      </c>
      <c r="L96" s="79">
        <f t="shared" si="4"/>
        <v>896.40764008808344</v>
      </c>
      <c r="M96" s="79">
        <f t="shared" si="5"/>
        <v>830.75857884700474</v>
      </c>
      <c r="N96" s="83">
        <f t="shared" si="6"/>
        <v>721.91651638235737</v>
      </c>
      <c r="O96" s="84">
        <f t="shared" si="7"/>
        <v>677.00248366142694</v>
      </c>
      <c r="P96" s="84">
        <f t="shared" si="8"/>
        <v>639.18967212250118</v>
      </c>
      <c r="Q96" s="84">
        <f t="shared" si="9"/>
        <v>606.95527540424405</v>
      </c>
      <c r="R96" s="85">
        <f t="shared" si="10"/>
        <v>579.18249423433394</v>
      </c>
      <c r="S96" s="21"/>
    </row>
    <row r="97" spans="2:37" ht="15.5" hidden="1">
      <c r="B97" s="18"/>
      <c r="C97" s="78">
        <v>74000</v>
      </c>
      <c r="D97" s="79">
        <f t="shared" si="14"/>
        <v>6328.5123041870957</v>
      </c>
      <c r="E97" s="79">
        <f t="shared" si="13"/>
        <v>3254.7743343932516</v>
      </c>
      <c r="F97" s="79">
        <f t="shared" si="13"/>
        <v>2226.1620180834489</v>
      </c>
      <c r="G97" s="79">
        <f t="shared" si="13"/>
        <v>1756.6135233794471</v>
      </c>
      <c r="H97" s="79">
        <f t="shared" si="13"/>
        <v>1449.6286721153897</v>
      </c>
      <c r="I97" s="79">
        <f t="shared" si="13"/>
        <v>1245.6971911996818</v>
      </c>
      <c r="J97" s="79">
        <f t="shared" si="13"/>
        <v>1100.6504479048308</v>
      </c>
      <c r="K97" s="79">
        <f t="shared" si="12"/>
        <v>992.40368226861563</v>
      </c>
      <c r="L97" s="79">
        <f t="shared" ref="L97:L160" si="15">PMT($L$11,$L$6,C97*(-1))</f>
        <v>908.68719680161882</v>
      </c>
      <c r="M97" s="79">
        <f t="shared" ref="M97:M160" si="16">PMT($M$11,$M$6,C97*(-1))</f>
        <v>842.13883335175831</v>
      </c>
      <c r="N97" s="83">
        <f t="shared" ref="N97:N160" si="17">PMT($N$11,$N$6,C97*(-1))</f>
        <v>731.80578373006085</v>
      </c>
      <c r="O97" s="84">
        <f t="shared" ref="O97:O160" si="18">PMT($O$11,$O$6,C97*(-1))</f>
        <v>686.27649028692599</v>
      </c>
      <c r="P97" s="84">
        <f t="shared" ref="P97:P160" si="19">PMT($P$11,$P$6,C97*(-1))</f>
        <v>647.94569502828892</v>
      </c>
      <c r="Q97" s="84">
        <f t="shared" ref="Q97:Q160" si="20">PMT($Q$11,$Q$6,C97*(-1))</f>
        <v>615.26973123169955</v>
      </c>
      <c r="R97" s="85">
        <f t="shared" ref="R97:R160" si="21">PMT($R$11,$R$6,C97*(-1))</f>
        <v>587.11650100466727</v>
      </c>
      <c r="S97" s="21"/>
      <c r="AD97" s="120"/>
      <c r="AE97" s="125"/>
      <c r="AF97" s="128"/>
      <c r="AG97" s="122"/>
      <c r="AH97" s="66"/>
      <c r="AI97" s="50"/>
      <c r="AJ97" s="123"/>
      <c r="AK97" s="123"/>
    </row>
    <row r="98" spans="2:37" ht="15.5">
      <c r="B98" s="18"/>
      <c r="C98" s="86">
        <v>75000</v>
      </c>
      <c r="D98" s="87">
        <f t="shared" si="14"/>
        <v>6414.0327407301638</v>
      </c>
      <c r="E98" s="87">
        <f t="shared" si="13"/>
        <v>3298.7577713445121</v>
      </c>
      <c r="F98" s="87">
        <f t="shared" si="13"/>
        <v>2256.2452885980902</v>
      </c>
      <c r="G98" s="87">
        <f t="shared" si="13"/>
        <v>1780.3515439656558</v>
      </c>
      <c r="H98" s="87">
        <f t="shared" si="13"/>
        <v>1469.2182487655978</v>
      </c>
      <c r="I98" s="87">
        <f t="shared" si="13"/>
        <v>1262.5309370267046</v>
      </c>
      <c r="J98" s="87">
        <f t="shared" si="13"/>
        <v>1115.5241026062474</v>
      </c>
      <c r="K98" s="87">
        <f t="shared" ref="K98:K161" si="22">PMT($K$11,$K$6,C98*(-1))</f>
        <v>1005.8145428398132</v>
      </c>
      <c r="L98" s="87">
        <f t="shared" si="15"/>
        <v>920.96675351515432</v>
      </c>
      <c r="M98" s="87">
        <f t="shared" si="16"/>
        <v>853.51908785651176</v>
      </c>
      <c r="N98" s="88">
        <f t="shared" si="17"/>
        <v>741.69505107776445</v>
      </c>
      <c r="O98" s="89">
        <f t="shared" si="18"/>
        <v>695.55049691242505</v>
      </c>
      <c r="P98" s="89">
        <f t="shared" si="19"/>
        <v>656.70171793407656</v>
      </c>
      <c r="Q98" s="89">
        <f t="shared" si="20"/>
        <v>623.58418705915483</v>
      </c>
      <c r="R98" s="90">
        <f t="shared" si="21"/>
        <v>595.0505077750006</v>
      </c>
      <c r="S98" s="21"/>
      <c r="AD98" s="120"/>
      <c r="AE98" s="125"/>
      <c r="AF98" s="128"/>
      <c r="AG98" s="122"/>
      <c r="AH98" s="66"/>
      <c r="AI98" s="50"/>
      <c r="AJ98" s="123"/>
      <c r="AK98" s="123"/>
    </row>
    <row r="99" spans="2:37" ht="15.5" hidden="1">
      <c r="B99" s="18"/>
      <c r="C99" s="78">
        <v>76000</v>
      </c>
      <c r="D99" s="79">
        <f t="shared" si="14"/>
        <v>6499.5531772732338</v>
      </c>
      <c r="E99" s="79">
        <f t="shared" si="13"/>
        <v>3342.7412082957717</v>
      </c>
      <c r="F99" s="79">
        <f t="shared" si="13"/>
        <v>2286.3285591127315</v>
      </c>
      <c r="G99" s="79">
        <f t="shared" si="13"/>
        <v>1804.0895645518647</v>
      </c>
      <c r="H99" s="79">
        <f t="shared" si="13"/>
        <v>1488.8078254158056</v>
      </c>
      <c r="I99" s="79">
        <f t="shared" si="13"/>
        <v>1279.3646828537273</v>
      </c>
      <c r="J99" s="79">
        <f t="shared" si="13"/>
        <v>1130.3977573076641</v>
      </c>
      <c r="K99" s="79">
        <f t="shared" si="22"/>
        <v>1019.2254034110107</v>
      </c>
      <c r="L99" s="79">
        <f t="shared" si="15"/>
        <v>933.24631022868971</v>
      </c>
      <c r="M99" s="79">
        <f t="shared" si="16"/>
        <v>864.89934236126544</v>
      </c>
      <c r="N99" s="83">
        <f t="shared" si="17"/>
        <v>751.58431842546793</v>
      </c>
      <c r="O99" s="84">
        <f t="shared" si="18"/>
        <v>704.82450353792399</v>
      </c>
      <c r="P99" s="84">
        <f t="shared" si="19"/>
        <v>665.45774083986419</v>
      </c>
      <c r="Q99" s="84">
        <f t="shared" si="20"/>
        <v>631.89864288661033</v>
      </c>
      <c r="R99" s="85">
        <f t="shared" si="21"/>
        <v>602.98451454533392</v>
      </c>
      <c r="S99" s="21"/>
      <c r="AD99" s="120"/>
      <c r="AE99" s="125"/>
      <c r="AF99" s="128"/>
      <c r="AG99" s="122"/>
      <c r="AH99" s="66"/>
      <c r="AI99" s="50"/>
      <c r="AJ99" s="123"/>
      <c r="AK99" s="123"/>
    </row>
    <row r="100" spans="2:37" ht="15.5" hidden="1">
      <c r="B100" s="18"/>
      <c r="C100" s="78">
        <v>77000</v>
      </c>
      <c r="D100" s="79">
        <f t="shared" si="14"/>
        <v>6585.073613816302</v>
      </c>
      <c r="E100" s="79">
        <f t="shared" si="13"/>
        <v>3386.7246452470322</v>
      </c>
      <c r="F100" s="79">
        <f t="shared" si="13"/>
        <v>2316.4118296273723</v>
      </c>
      <c r="G100" s="79">
        <f t="shared" si="13"/>
        <v>1827.8275851380733</v>
      </c>
      <c r="H100" s="79">
        <f t="shared" si="13"/>
        <v>1508.3974020660137</v>
      </c>
      <c r="I100" s="79">
        <f t="shared" si="13"/>
        <v>1296.1984286807501</v>
      </c>
      <c r="J100" s="79">
        <f t="shared" si="13"/>
        <v>1145.2714120090807</v>
      </c>
      <c r="K100" s="79">
        <f t="shared" si="22"/>
        <v>1032.6362639822082</v>
      </c>
      <c r="L100" s="79">
        <f t="shared" si="15"/>
        <v>945.52586694222509</v>
      </c>
      <c r="M100" s="79">
        <f t="shared" si="16"/>
        <v>876.27959686601889</v>
      </c>
      <c r="N100" s="83">
        <f t="shared" si="17"/>
        <v>761.47358577317141</v>
      </c>
      <c r="O100" s="84">
        <f t="shared" si="18"/>
        <v>714.09851016342304</v>
      </c>
      <c r="P100" s="84">
        <f t="shared" si="19"/>
        <v>674.21376374565205</v>
      </c>
      <c r="Q100" s="84">
        <f t="shared" si="20"/>
        <v>640.21309871406561</v>
      </c>
      <c r="R100" s="85">
        <f t="shared" si="21"/>
        <v>610.91852131566736</v>
      </c>
      <c r="S100" s="21"/>
      <c r="AD100" s="120"/>
      <c r="AE100" s="125"/>
      <c r="AF100" s="128"/>
      <c r="AG100" s="122"/>
      <c r="AH100" s="66"/>
      <c r="AI100" s="50"/>
      <c r="AJ100" s="123"/>
      <c r="AK100" s="123"/>
    </row>
    <row r="101" spans="2:37" ht="15.5" hidden="1">
      <c r="B101" s="18"/>
      <c r="C101" s="78">
        <v>78000</v>
      </c>
      <c r="D101" s="79">
        <f t="shared" si="14"/>
        <v>6670.5940503593711</v>
      </c>
      <c r="E101" s="79">
        <f t="shared" si="13"/>
        <v>3430.7080821982927</v>
      </c>
      <c r="F101" s="79">
        <f t="shared" si="13"/>
        <v>2346.4951001420136</v>
      </c>
      <c r="G101" s="79">
        <f t="shared" si="13"/>
        <v>1851.565605724282</v>
      </c>
      <c r="H101" s="79">
        <f t="shared" si="13"/>
        <v>1527.9869787162215</v>
      </c>
      <c r="I101" s="79">
        <f t="shared" si="13"/>
        <v>1313.0321745077729</v>
      </c>
      <c r="J101" s="79">
        <f t="shared" si="13"/>
        <v>1160.1450667104975</v>
      </c>
      <c r="K101" s="79">
        <f t="shared" si="22"/>
        <v>1046.0471245534059</v>
      </c>
      <c r="L101" s="79">
        <f t="shared" si="15"/>
        <v>957.80542365576048</v>
      </c>
      <c r="M101" s="79">
        <f t="shared" si="16"/>
        <v>887.65985137077234</v>
      </c>
      <c r="N101" s="83">
        <f t="shared" si="17"/>
        <v>771.362853120875</v>
      </c>
      <c r="O101" s="84">
        <f t="shared" si="18"/>
        <v>723.37251678892198</v>
      </c>
      <c r="P101" s="84">
        <f t="shared" si="19"/>
        <v>682.96978665143968</v>
      </c>
      <c r="Q101" s="84">
        <f t="shared" si="20"/>
        <v>648.52755454152111</v>
      </c>
      <c r="R101" s="85">
        <f t="shared" si="21"/>
        <v>618.85252808600069</v>
      </c>
      <c r="S101" s="21"/>
      <c r="AD101" s="120"/>
      <c r="AE101" s="121"/>
      <c r="AF101" s="122"/>
      <c r="AG101" s="122"/>
      <c r="AH101" s="66"/>
      <c r="AI101" s="66"/>
      <c r="AJ101" s="123"/>
      <c r="AK101" s="123"/>
    </row>
    <row r="102" spans="2:37" ht="15.5" hidden="1">
      <c r="B102" s="18"/>
      <c r="C102" s="78">
        <v>79000</v>
      </c>
      <c r="D102" s="79">
        <f t="shared" si="14"/>
        <v>6756.1144869024401</v>
      </c>
      <c r="E102" s="79">
        <f t="shared" si="13"/>
        <v>3474.6915191495523</v>
      </c>
      <c r="F102" s="79">
        <f t="shared" si="13"/>
        <v>2376.5783706566549</v>
      </c>
      <c r="G102" s="79">
        <f t="shared" si="13"/>
        <v>1875.3036263104907</v>
      </c>
      <c r="H102" s="79">
        <f t="shared" si="13"/>
        <v>1547.5765553664298</v>
      </c>
      <c r="I102" s="79">
        <f t="shared" si="13"/>
        <v>1329.8659203347954</v>
      </c>
      <c r="J102" s="79">
        <f t="shared" si="13"/>
        <v>1175.0187214119139</v>
      </c>
      <c r="K102" s="79">
        <f t="shared" si="22"/>
        <v>1059.4579851246031</v>
      </c>
      <c r="L102" s="79">
        <f t="shared" si="15"/>
        <v>970.08498036929586</v>
      </c>
      <c r="M102" s="79">
        <f t="shared" si="16"/>
        <v>899.0401058755258</v>
      </c>
      <c r="N102" s="83">
        <f t="shared" si="17"/>
        <v>781.2521204685786</v>
      </c>
      <c r="O102" s="84">
        <f t="shared" si="18"/>
        <v>732.64652341442104</v>
      </c>
      <c r="P102" s="84">
        <f t="shared" si="19"/>
        <v>691.72580955722731</v>
      </c>
      <c r="Q102" s="84">
        <f t="shared" si="20"/>
        <v>656.84201036897639</v>
      </c>
      <c r="R102" s="85">
        <f t="shared" si="21"/>
        <v>626.78653485633401</v>
      </c>
      <c r="S102" s="21"/>
      <c r="AD102" s="115"/>
      <c r="AE102" s="66"/>
      <c r="AF102" s="66"/>
      <c r="AG102" s="66"/>
      <c r="AH102" s="66"/>
      <c r="AI102" s="66"/>
      <c r="AJ102" s="124"/>
      <c r="AK102" s="124"/>
    </row>
    <row r="103" spans="2:37" ht="15.5">
      <c r="B103" s="18"/>
      <c r="C103" s="78">
        <v>80000</v>
      </c>
      <c r="D103" s="79">
        <f t="shared" si="14"/>
        <v>6841.6349234455083</v>
      </c>
      <c r="E103" s="79">
        <f t="shared" si="13"/>
        <v>3518.6749561008128</v>
      </c>
      <c r="F103" s="79">
        <f t="shared" si="13"/>
        <v>2406.6616411712962</v>
      </c>
      <c r="G103" s="79">
        <f t="shared" si="13"/>
        <v>1899.0416468966996</v>
      </c>
      <c r="H103" s="79">
        <f t="shared" si="13"/>
        <v>1567.1661320166374</v>
      </c>
      <c r="I103" s="79">
        <f t="shared" si="13"/>
        <v>1346.6996661618182</v>
      </c>
      <c r="J103" s="79">
        <f t="shared" si="13"/>
        <v>1189.8923761133306</v>
      </c>
      <c r="K103" s="79">
        <f t="shared" si="22"/>
        <v>1072.8688456958007</v>
      </c>
      <c r="L103" s="79">
        <f t="shared" si="15"/>
        <v>982.36453708283125</v>
      </c>
      <c r="M103" s="79">
        <f t="shared" si="16"/>
        <v>910.42036038027936</v>
      </c>
      <c r="N103" s="88">
        <f t="shared" si="17"/>
        <v>791.14138781628196</v>
      </c>
      <c r="O103" s="89">
        <f t="shared" si="18"/>
        <v>741.9205300399201</v>
      </c>
      <c r="P103" s="89">
        <f t="shared" si="19"/>
        <v>700.48183246301505</v>
      </c>
      <c r="Q103" s="89">
        <f t="shared" si="20"/>
        <v>665.15646619643189</v>
      </c>
      <c r="R103" s="90">
        <f t="shared" si="21"/>
        <v>634.72054162666734</v>
      </c>
      <c r="S103" s="21"/>
      <c r="AD103" s="120"/>
      <c r="AE103" s="125"/>
      <c r="AF103" s="128"/>
      <c r="AG103" s="122"/>
      <c r="AH103" s="66"/>
      <c r="AI103" s="50"/>
      <c r="AJ103" s="123"/>
      <c r="AK103" s="123"/>
    </row>
    <row r="104" spans="2:37" ht="15.5" hidden="1">
      <c r="B104" s="18"/>
      <c r="C104" s="78">
        <v>81000</v>
      </c>
      <c r="D104" s="79">
        <f t="shared" si="14"/>
        <v>6927.1553599885774</v>
      </c>
      <c r="E104" s="79">
        <f t="shared" si="13"/>
        <v>3562.6583930520724</v>
      </c>
      <c r="F104" s="79">
        <f t="shared" si="13"/>
        <v>2436.744911685937</v>
      </c>
      <c r="G104" s="79">
        <f t="shared" si="13"/>
        <v>1922.7796674829083</v>
      </c>
      <c r="H104" s="79">
        <f t="shared" si="13"/>
        <v>1586.7557086668457</v>
      </c>
      <c r="I104" s="79">
        <f t="shared" si="13"/>
        <v>1363.533411988841</v>
      </c>
      <c r="J104" s="79">
        <f t="shared" si="13"/>
        <v>1204.7660308147472</v>
      </c>
      <c r="K104" s="79">
        <f t="shared" si="22"/>
        <v>1086.2797062669983</v>
      </c>
      <c r="L104" s="79">
        <f t="shared" si="15"/>
        <v>994.64409379636652</v>
      </c>
      <c r="M104" s="79">
        <f t="shared" si="16"/>
        <v>921.80061488503281</v>
      </c>
      <c r="N104" s="83">
        <f t="shared" si="17"/>
        <v>801.03065516398556</v>
      </c>
      <c r="O104" s="84">
        <f t="shared" si="18"/>
        <v>751.19453666541904</v>
      </c>
      <c r="P104" s="84">
        <f t="shared" si="19"/>
        <v>709.23785536880268</v>
      </c>
      <c r="Q104" s="84">
        <f t="shared" si="20"/>
        <v>673.47092202388717</v>
      </c>
      <c r="R104" s="85">
        <f t="shared" si="21"/>
        <v>642.65454839700067</v>
      </c>
      <c r="S104" s="21"/>
      <c r="AD104" s="120"/>
      <c r="AE104" s="125"/>
      <c r="AF104" s="128"/>
      <c r="AG104" s="122"/>
      <c r="AH104" s="66"/>
      <c r="AI104" s="50"/>
      <c r="AJ104" s="123"/>
      <c r="AK104" s="123"/>
    </row>
    <row r="105" spans="2:37" ht="15.5" hidden="1">
      <c r="B105" s="18"/>
      <c r="C105" s="78">
        <v>82000</v>
      </c>
      <c r="D105" s="79">
        <f t="shared" si="14"/>
        <v>7012.6757965316465</v>
      </c>
      <c r="E105" s="79">
        <f t="shared" si="13"/>
        <v>3606.6418300033329</v>
      </c>
      <c r="F105" s="79">
        <f t="shared" si="13"/>
        <v>2466.8281822005783</v>
      </c>
      <c r="G105" s="79">
        <f t="shared" si="13"/>
        <v>1946.517688069117</v>
      </c>
      <c r="H105" s="79">
        <f t="shared" si="13"/>
        <v>1606.3452853170536</v>
      </c>
      <c r="I105" s="79">
        <f t="shared" si="13"/>
        <v>1380.3671578158637</v>
      </c>
      <c r="J105" s="79">
        <f t="shared" si="13"/>
        <v>1219.6396855161638</v>
      </c>
      <c r="K105" s="79">
        <f t="shared" si="22"/>
        <v>1099.6905668381958</v>
      </c>
      <c r="L105" s="79">
        <f t="shared" si="15"/>
        <v>1006.9236505099019</v>
      </c>
      <c r="M105" s="79">
        <f t="shared" si="16"/>
        <v>933.18086938978627</v>
      </c>
      <c r="N105" s="83">
        <f t="shared" si="17"/>
        <v>810.91992251168915</v>
      </c>
      <c r="O105" s="84">
        <f t="shared" si="18"/>
        <v>760.46854329091798</v>
      </c>
      <c r="P105" s="84">
        <f t="shared" si="19"/>
        <v>717.99387827459043</v>
      </c>
      <c r="Q105" s="84">
        <f t="shared" si="20"/>
        <v>681.78537785134267</v>
      </c>
      <c r="R105" s="85">
        <f t="shared" si="21"/>
        <v>650.58855516733411</v>
      </c>
      <c r="S105" s="21"/>
      <c r="AD105" s="120"/>
      <c r="AE105" s="125"/>
      <c r="AF105" s="128"/>
      <c r="AG105" s="122"/>
      <c r="AH105" s="66"/>
      <c r="AI105" s="50"/>
      <c r="AJ105" s="123"/>
      <c r="AK105" s="123"/>
    </row>
    <row r="106" spans="2:37" ht="15.5" hidden="1">
      <c r="B106" s="18"/>
      <c r="C106" s="78">
        <v>83000</v>
      </c>
      <c r="D106" s="79">
        <f t="shared" si="14"/>
        <v>7098.1962330747147</v>
      </c>
      <c r="E106" s="79">
        <f t="shared" si="13"/>
        <v>3650.6252669545929</v>
      </c>
      <c r="F106" s="79">
        <f t="shared" si="13"/>
        <v>2496.9114527152201</v>
      </c>
      <c r="G106" s="79">
        <f t="shared" si="13"/>
        <v>1970.2557086553256</v>
      </c>
      <c r="H106" s="79">
        <f t="shared" si="13"/>
        <v>1625.9348619672617</v>
      </c>
      <c r="I106" s="79">
        <f t="shared" si="13"/>
        <v>1397.2009036428865</v>
      </c>
      <c r="J106" s="79">
        <f t="shared" si="13"/>
        <v>1234.5133402175807</v>
      </c>
      <c r="K106" s="79">
        <f t="shared" si="22"/>
        <v>1113.1014274093932</v>
      </c>
      <c r="L106" s="79">
        <f t="shared" si="15"/>
        <v>1019.2032072234375</v>
      </c>
      <c r="M106" s="79">
        <f t="shared" si="16"/>
        <v>944.56112389453972</v>
      </c>
      <c r="N106" s="83">
        <f t="shared" si="17"/>
        <v>820.80918985939252</v>
      </c>
      <c r="O106" s="84">
        <f t="shared" si="18"/>
        <v>769.74254991641703</v>
      </c>
      <c r="P106" s="84">
        <f t="shared" si="19"/>
        <v>726.74990118037806</v>
      </c>
      <c r="Q106" s="84">
        <f t="shared" si="20"/>
        <v>690.09983367879806</v>
      </c>
      <c r="R106" s="85">
        <f t="shared" si="21"/>
        <v>658.52256193766743</v>
      </c>
      <c r="S106" s="21"/>
      <c r="AD106" s="120"/>
      <c r="AE106" s="125"/>
      <c r="AF106" s="128"/>
      <c r="AG106" s="122"/>
      <c r="AH106" s="66"/>
      <c r="AI106" s="50"/>
      <c r="AJ106" s="123"/>
      <c r="AK106" s="123"/>
    </row>
    <row r="107" spans="2:37" ht="15.5" hidden="1">
      <c r="B107" s="18"/>
      <c r="C107" s="78">
        <v>84000</v>
      </c>
      <c r="D107" s="79">
        <f t="shared" si="14"/>
        <v>7183.7166696177846</v>
      </c>
      <c r="E107" s="79">
        <f t="shared" si="13"/>
        <v>3694.608703905853</v>
      </c>
      <c r="F107" s="79">
        <f t="shared" si="13"/>
        <v>2526.9947232298614</v>
      </c>
      <c r="G107" s="79">
        <f t="shared" si="13"/>
        <v>1993.9937292415345</v>
      </c>
      <c r="H107" s="79">
        <f t="shared" si="13"/>
        <v>1645.5244386174695</v>
      </c>
      <c r="I107" s="79">
        <f t="shared" si="13"/>
        <v>1414.034649469909</v>
      </c>
      <c r="J107" s="79">
        <f t="shared" si="13"/>
        <v>1249.3869949189971</v>
      </c>
      <c r="K107" s="79">
        <f t="shared" si="22"/>
        <v>1126.5122879805906</v>
      </c>
      <c r="L107" s="79">
        <f t="shared" si="15"/>
        <v>1031.4827639369728</v>
      </c>
      <c r="M107" s="79">
        <f t="shared" si="16"/>
        <v>955.94137839929328</v>
      </c>
      <c r="N107" s="83">
        <f t="shared" si="17"/>
        <v>830.69845720709611</v>
      </c>
      <c r="O107" s="84">
        <f t="shared" si="18"/>
        <v>779.01655654191597</v>
      </c>
      <c r="P107" s="84">
        <f t="shared" si="19"/>
        <v>735.50592408616569</v>
      </c>
      <c r="Q107" s="84">
        <f t="shared" si="20"/>
        <v>698.41428950625345</v>
      </c>
      <c r="R107" s="85">
        <f t="shared" si="21"/>
        <v>666.45656870800076</v>
      </c>
      <c r="S107" s="21"/>
      <c r="AE107" s="125"/>
      <c r="AI107" s="66"/>
    </row>
    <row r="108" spans="2:37" ht="15.5">
      <c r="B108" s="18"/>
      <c r="C108" s="86">
        <v>85000</v>
      </c>
      <c r="D108" s="87">
        <f t="shared" si="14"/>
        <v>7269.2371061608528</v>
      </c>
      <c r="E108" s="87">
        <f t="shared" si="13"/>
        <v>3738.5921408571135</v>
      </c>
      <c r="F108" s="87">
        <f t="shared" si="13"/>
        <v>2557.0779937445022</v>
      </c>
      <c r="G108" s="87">
        <f t="shared" si="13"/>
        <v>2017.7317498277432</v>
      </c>
      <c r="H108" s="87">
        <f t="shared" si="13"/>
        <v>1665.1140152676776</v>
      </c>
      <c r="I108" s="87">
        <f t="shared" si="13"/>
        <v>1430.868395296932</v>
      </c>
      <c r="J108" s="87">
        <f t="shared" si="13"/>
        <v>1264.2606496204137</v>
      </c>
      <c r="K108" s="87">
        <f t="shared" si="22"/>
        <v>1139.9231485517882</v>
      </c>
      <c r="L108" s="87">
        <f t="shared" si="15"/>
        <v>1043.7623206505082</v>
      </c>
      <c r="M108" s="87">
        <f t="shared" si="16"/>
        <v>967.32163290404674</v>
      </c>
      <c r="N108" s="88">
        <f t="shared" si="17"/>
        <v>840.58772455479971</v>
      </c>
      <c r="O108" s="89">
        <f t="shared" si="18"/>
        <v>788.29056316741503</v>
      </c>
      <c r="P108" s="89">
        <f t="shared" si="19"/>
        <v>744.26194699195355</v>
      </c>
      <c r="Q108" s="89">
        <f t="shared" si="20"/>
        <v>706.72874533370884</v>
      </c>
      <c r="R108" s="90">
        <f t="shared" si="21"/>
        <v>674.39057547833409</v>
      </c>
      <c r="S108" s="21"/>
      <c r="AD108" s="115"/>
      <c r="AE108" s="66"/>
      <c r="AF108" s="66"/>
      <c r="AG108" s="66"/>
      <c r="AH108" s="66"/>
      <c r="AI108" s="66"/>
      <c r="AJ108" s="124"/>
      <c r="AK108" s="124"/>
    </row>
    <row r="109" spans="2:37" ht="15.5" hidden="1">
      <c r="B109" s="18"/>
      <c r="C109" s="78">
        <v>86000</v>
      </c>
      <c r="D109" s="79">
        <f t="shared" si="14"/>
        <v>7354.7575427039219</v>
      </c>
      <c r="E109" s="79">
        <f t="shared" si="13"/>
        <v>3782.5755778083735</v>
      </c>
      <c r="F109" s="79">
        <f t="shared" si="13"/>
        <v>2587.1612642591435</v>
      </c>
      <c r="G109" s="79">
        <f t="shared" si="13"/>
        <v>2041.4697704139521</v>
      </c>
      <c r="H109" s="79">
        <f t="shared" si="13"/>
        <v>1684.7035919178854</v>
      </c>
      <c r="I109" s="79">
        <f t="shared" si="13"/>
        <v>1447.7021411239546</v>
      </c>
      <c r="J109" s="79">
        <f t="shared" si="13"/>
        <v>1279.1343043218303</v>
      </c>
      <c r="K109" s="79">
        <f t="shared" si="22"/>
        <v>1153.3340091229859</v>
      </c>
      <c r="L109" s="79">
        <f t="shared" si="15"/>
        <v>1056.0418773640436</v>
      </c>
      <c r="M109" s="79">
        <f t="shared" si="16"/>
        <v>978.70188740880019</v>
      </c>
      <c r="N109" s="83">
        <f t="shared" si="17"/>
        <v>850.47699190250319</v>
      </c>
      <c r="O109" s="84">
        <f t="shared" si="18"/>
        <v>797.56456979291409</v>
      </c>
      <c r="P109" s="84">
        <f t="shared" si="19"/>
        <v>753.01796989774118</v>
      </c>
      <c r="Q109" s="84">
        <f t="shared" si="20"/>
        <v>715.04320116116423</v>
      </c>
      <c r="R109" s="85">
        <f t="shared" si="21"/>
        <v>682.32458224866741</v>
      </c>
      <c r="S109" s="21"/>
      <c r="AD109" s="120"/>
      <c r="AE109" s="125"/>
      <c r="AF109" s="128"/>
      <c r="AG109" s="122"/>
      <c r="AH109" s="66"/>
      <c r="AI109" s="50"/>
      <c r="AJ109" s="123"/>
      <c r="AK109" s="123"/>
    </row>
    <row r="110" spans="2:37" ht="15.5" hidden="1">
      <c r="B110" s="18"/>
      <c r="C110" s="78">
        <v>87000</v>
      </c>
      <c r="D110" s="79">
        <f t="shared" si="14"/>
        <v>7440.277979246991</v>
      </c>
      <c r="E110" s="79">
        <f t="shared" si="13"/>
        <v>3826.5590147596336</v>
      </c>
      <c r="F110" s="79">
        <f t="shared" si="13"/>
        <v>2617.2445347737848</v>
      </c>
      <c r="G110" s="79">
        <f t="shared" si="13"/>
        <v>2065.2077910001608</v>
      </c>
      <c r="H110" s="79">
        <f t="shared" si="13"/>
        <v>1704.2931685680933</v>
      </c>
      <c r="I110" s="79">
        <f t="shared" si="13"/>
        <v>1464.5358869509776</v>
      </c>
      <c r="J110" s="79">
        <f t="shared" si="13"/>
        <v>1294.0079590232472</v>
      </c>
      <c r="K110" s="79">
        <f t="shared" si="22"/>
        <v>1166.7448696941833</v>
      </c>
      <c r="L110" s="79">
        <f t="shared" si="15"/>
        <v>1068.3214340775789</v>
      </c>
      <c r="M110" s="79">
        <f t="shared" si="16"/>
        <v>990.08214191355364</v>
      </c>
      <c r="N110" s="83">
        <f t="shared" si="17"/>
        <v>860.36625925020667</v>
      </c>
      <c r="O110" s="84">
        <f t="shared" si="18"/>
        <v>806.83857641841303</v>
      </c>
      <c r="P110" s="84">
        <f t="shared" si="19"/>
        <v>761.77399280352881</v>
      </c>
      <c r="Q110" s="84">
        <f t="shared" si="20"/>
        <v>723.35765698861962</v>
      </c>
      <c r="R110" s="85">
        <f t="shared" si="21"/>
        <v>690.25858901900062</v>
      </c>
      <c r="S110" s="21"/>
      <c r="AD110" s="120"/>
      <c r="AE110" s="125"/>
      <c r="AF110" s="128"/>
      <c r="AG110" s="122"/>
      <c r="AH110" s="66"/>
      <c r="AI110" s="50"/>
      <c r="AJ110" s="123"/>
      <c r="AK110" s="123"/>
    </row>
    <row r="111" spans="2:37" ht="15.5" hidden="1">
      <c r="B111" s="18"/>
      <c r="C111" s="78">
        <v>88000</v>
      </c>
      <c r="D111" s="79">
        <f t="shared" si="14"/>
        <v>7525.7984157900592</v>
      </c>
      <c r="E111" s="79">
        <f t="shared" si="13"/>
        <v>3870.5424517108936</v>
      </c>
      <c r="F111" s="79">
        <f t="shared" si="13"/>
        <v>2647.3278052884261</v>
      </c>
      <c r="G111" s="79">
        <f t="shared" si="13"/>
        <v>2088.9458115863695</v>
      </c>
      <c r="H111" s="79">
        <f t="shared" si="13"/>
        <v>1723.8827452183014</v>
      </c>
      <c r="I111" s="79">
        <f t="shared" si="13"/>
        <v>1481.3696327780001</v>
      </c>
      <c r="J111" s="79">
        <f t="shared" si="13"/>
        <v>1308.8816137246638</v>
      </c>
      <c r="K111" s="79">
        <f t="shared" si="22"/>
        <v>1180.1557302653807</v>
      </c>
      <c r="L111" s="79">
        <f t="shared" si="15"/>
        <v>1080.6009907911143</v>
      </c>
      <c r="M111" s="79">
        <f t="shared" si="16"/>
        <v>1001.4623964183072</v>
      </c>
      <c r="N111" s="83">
        <f t="shared" si="17"/>
        <v>870.25552659791026</v>
      </c>
      <c r="O111" s="84">
        <f t="shared" si="18"/>
        <v>816.11258304391208</v>
      </c>
      <c r="P111" s="84">
        <f t="shared" si="19"/>
        <v>770.53001570931656</v>
      </c>
      <c r="Q111" s="84">
        <f t="shared" si="20"/>
        <v>731.67211281607501</v>
      </c>
      <c r="R111" s="85">
        <f t="shared" si="21"/>
        <v>698.19259578933406</v>
      </c>
      <c r="S111" s="21"/>
      <c r="AD111" s="120"/>
      <c r="AE111" s="125"/>
      <c r="AF111" s="128"/>
      <c r="AG111" s="122"/>
      <c r="AH111" s="66"/>
      <c r="AI111" s="50"/>
      <c r="AJ111" s="123"/>
      <c r="AK111" s="123"/>
    </row>
    <row r="112" spans="2:37" ht="15.5" hidden="1">
      <c r="B112" s="18"/>
      <c r="C112" s="78">
        <v>89000</v>
      </c>
      <c r="D112" s="79">
        <f t="shared" si="14"/>
        <v>7611.3188523331282</v>
      </c>
      <c r="E112" s="79">
        <f t="shared" si="13"/>
        <v>3914.5258886621541</v>
      </c>
      <c r="F112" s="79">
        <f t="shared" si="13"/>
        <v>2677.411075803067</v>
      </c>
      <c r="G112" s="79">
        <f t="shared" si="13"/>
        <v>2112.6838321725781</v>
      </c>
      <c r="H112" s="79">
        <f t="shared" si="13"/>
        <v>1743.4723218685092</v>
      </c>
      <c r="I112" s="79">
        <f t="shared" si="13"/>
        <v>1498.2033786050229</v>
      </c>
      <c r="J112" s="79">
        <f t="shared" si="13"/>
        <v>1323.7552684260802</v>
      </c>
      <c r="K112" s="79">
        <f t="shared" si="22"/>
        <v>1193.5665908365784</v>
      </c>
      <c r="L112" s="79">
        <f t="shared" si="15"/>
        <v>1092.8805475046497</v>
      </c>
      <c r="M112" s="79">
        <f t="shared" si="16"/>
        <v>1012.8426509230607</v>
      </c>
      <c r="N112" s="83">
        <f t="shared" si="17"/>
        <v>880.14479394561386</v>
      </c>
      <c r="O112" s="84">
        <f t="shared" si="18"/>
        <v>825.38658966941102</v>
      </c>
      <c r="P112" s="84">
        <f t="shared" si="19"/>
        <v>779.28603861510419</v>
      </c>
      <c r="Q112" s="84">
        <f t="shared" si="20"/>
        <v>739.9865686435304</v>
      </c>
      <c r="R112" s="85">
        <f t="shared" si="21"/>
        <v>706.12660255966739</v>
      </c>
      <c r="S112" s="21"/>
      <c r="AD112" s="120"/>
      <c r="AE112" s="125"/>
      <c r="AF112" s="128"/>
      <c r="AG112" s="122"/>
      <c r="AH112" s="66"/>
      <c r="AI112" s="50"/>
      <c r="AJ112" s="123"/>
      <c r="AK112" s="123"/>
    </row>
    <row r="113" spans="2:37" ht="15.5">
      <c r="B113" s="18"/>
      <c r="C113" s="78">
        <v>90000</v>
      </c>
      <c r="D113" s="79">
        <f t="shared" si="14"/>
        <v>7696.8392888761973</v>
      </c>
      <c r="E113" s="79">
        <f t="shared" si="13"/>
        <v>3958.5093256134141</v>
      </c>
      <c r="F113" s="79">
        <f t="shared" si="13"/>
        <v>2707.4943463177083</v>
      </c>
      <c r="G113" s="79">
        <f t="shared" si="13"/>
        <v>2136.4218527587873</v>
      </c>
      <c r="H113" s="79">
        <f t="shared" si="13"/>
        <v>1763.0618985187173</v>
      </c>
      <c r="I113" s="79">
        <f t="shared" si="13"/>
        <v>1515.0371244320456</v>
      </c>
      <c r="J113" s="79">
        <f t="shared" si="13"/>
        <v>1338.6289231274968</v>
      </c>
      <c r="K113" s="79">
        <f t="shared" si="22"/>
        <v>1206.9774514077758</v>
      </c>
      <c r="L113" s="79">
        <f t="shared" si="15"/>
        <v>1105.1601042181851</v>
      </c>
      <c r="M113" s="79">
        <f t="shared" si="16"/>
        <v>1024.2229054278141</v>
      </c>
      <c r="N113" s="88">
        <f t="shared" si="17"/>
        <v>890.03406129331722</v>
      </c>
      <c r="O113" s="89">
        <f t="shared" si="18"/>
        <v>834.66059629491008</v>
      </c>
      <c r="P113" s="89">
        <f t="shared" si="19"/>
        <v>788.04206152089193</v>
      </c>
      <c r="Q113" s="89">
        <f t="shared" si="20"/>
        <v>748.30102447098591</v>
      </c>
      <c r="R113" s="90">
        <f t="shared" si="21"/>
        <v>714.06060933000072</v>
      </c>
      <c r="S113" s="21"/>
      <c r="AD113" s="115"/>
      <c r="AE113" s="66"/>
      <c r="AF113" s="66"/>
      <c r="AG113" s="66"/>
      <c r="AH113" s="66"/>
      <c r="AI113" s="66"/>
      <c r="AJ113" s="124"/>
      <c r="AK113" s="124"/>
    </row>
    <row r="114" spans="2:37" ht="15.5" hidden="1">
      <c r="B114" s="18"/>
      <c r="C114" s="78">
        <v>91000</v>
      </c>
      <c r="D114" s="79">
        <f t="shared" si="14"/>
        <v>7782.3597254192655</v>
      </c>
      <c r="E114" s="79">
        <f t="shared" si="13"/>
        <v>4002.4927625646742</v>
      </c>
      <c r="F114" s="79">
        <f t="shared" si="13"/>
        <v>2737.5776168323496</v>
      </c>
      <c r="G114" s="79">
        <f t="shared" si="13"/>
        <v>2160.1598733449955</v>
      </c>
      <c r="H114" s="79">
        <f t="shared" si="13"/>
        <v>1782.6514751689251</v>
      </c>
      <c r="I114" s="79">
        <f t="shared" si="13"/>
        <v>1531.8708702590682</v>
      </c>
      <c r="J114" s="79">
        <f t="shared" si="13"/>
        <v>1353.5025778289137</v>
      </c>
      <c r="K114" s="79">
        <f t="shared" si="22"/>
        <v>1220.3883119789734</v>
      </c>
      <c r="L114" s="79">
        <f t="shared" si="15"/>
        <v>1117.4396609317205</v>
      </c>
      <c r="M114" s="79">
        <f t="shared" si="16"/>
        <v>1035.6031599325677</v>
      </c>
      <c r="N114" s="83">
        <f t="shared" si="17"/>
        <v>899.92332864102082</v>
      </c>
      <c r="O114" s="84">
        <f t="shared" si="18"/>
        <v>843.93460292040902</v>
      </c>
      <c r="P114" s="84">
        <f t="shared" si="19"/>
        <v>796.79808442667957</v>
      </c>
      <c r="Q114" s="84">
        <f t="shared" si="20"/>
        <v>756.61548029844118</v>
      </c>
      <c r="R114" s="85">
        <f t="shared" si="21"/>
        <v>721.99461610033404</v>
      </c>
      <c r="S114" s="21"/>
      <c r="AD114" s="120"/>
      <c r="AE114" s="125"/>
      <c r="AF114" s="128"/>
      <c r="AG114" s="122"/>
      <c r="AH114" s="66"/>
      <c r="AI114" s="66"/>
      <c r="AJ114" s="123"/>
      <c r="AK114" s="123"/>
    </row>
    <row r="115" spans="2:37" ht="15.5" hidden="1">
      <c r="B115" s="18"/>
      <c r="C115" s="78">
        <v>92000</v>
      </c>
      <c r="D115" s="79">
        <f t="shared" si="14"/>
        <v>7867.8801619623355</v>
      </c>
      <c r="E115" s="79">
        <f t="shared" si="13"/>
        <v>4046.4761995159347</v>
      </c>
      <c r="F115" s="79">
        <f t="shared" si="13"/>
        <v>2767.6608873469909</v>
      </c>
      <c r="G115" s="79">
        <f t="shared" si="13"/>
        <v>2183.8978939312042</v>
      </c>
      <c r="H115" s="79">
        <f t="shared" si="13"/>
        <v>1802.2410518191332</v>
      </c>
      <c r="I115" s="79">
        <f t="shared" si="13"/>
        <v>1548.7046160860909</v>
      </c>
      <c r="J115" s="79">
        <f t="shared" si="13"/>
        <v>1368.3762325303303</v>
      </c>
      <c r="K115" s="79">
        <f t="shared" si="22"/>
        <v>1233.7991725501709</v>
      </c>
      <c r="L115" s="79">
        <f t="shared" si="15"/>
        <v>1129.7192176452559</v>
      </c>
      <c r="M115" s="79">
        <f t="shared" si="16"/>
        <v>1046.9834144373212</v>
      </c>
      <c r="N115" s="83">
        <f t="shared" si="17"/>
        <v>909.81259598872441</v>
      </c>
      <c r="O115" s="84">
        <f t="shared" si="18"/>
        <v>853.20860954590796</v>
      </c>
      <c r="P115" s="84">
        <f t="shared" si="19"/>
        <v>805.5541073324672</v>
      </c>
      <c r="Q115" s="84">
        <f t="shared" si="20"/>
        <v>764.92993612589669</v>
      </c>
      <c r="R115" s="85">
        <f t="shared" si="21"/>
        <v>729.92862287066737</v>
      </c>
      <c r="S115" s="21"/>
      <c r="AD115" s="120"/>
      <c r="AE115" s="125"/>
      <c r="AF115" s="128"/>
      <c r="AG115" s="122"/>
      <c r="AH115" s="66"/>
      <c r="AI115" s="66"/>
      <c r="AJ115" s="123"/>
      <c r="AK115" s="123"/>
    </row>
    <row r="116" spans="2:37" ht="15.5" hidden="1">
      <c r="B116" s="18"/>
      <c r="C116" s="78">
        <v>93000</v>
      </c>
      <c r="D116" s="79">
        <f t="shared" si="14"/>
        <v>7953.4005985054037</v>
      </c>
      <c r="E116" s="79">
        <f t="shared" si="13"/>
        <v>4090.4596364671943</v>
      </c>
      <c r="F116" s="79">
        <f t="shared" si="13"/>
        <v>2797.7441578616317</v>
      </c>
      <c r="G116" s="79">
        <f t="shared" si="13"/>
        <v>2207.6359145174133</v>
      </c>
      <c r="H116" s="79">
        <f t="shared" si="13"/>
        <v>1821.830628469341</v>
      </c>
      <c r="I116" s="79">
        <f t="shared" si="13"/>
        <v>1565.5383619131137</v>
      </c>
      <c r="J116" s="79">
        <f t="shared" si="13"/>
        <v>1383.2498872317469</v>
      </c>
      <c r="K116" s="79">
        <f t="shared" si="22"/>
        <v>1247.2100331213683</v>
      </c>
      <c r="L116" s="79">
        <f t="shared" si="15"/>
        <v>1141.9987743587913</v>
      </c>
      <c r="M116" s="79">
        <f t="shared" si="16"/>
        <v>1058.3636689420748</v>
      </c>
      <c r="N116" s="83">
        <f t="shared" si="17"/>
        <v>919.70186333642778</v>
      </c>
      <c r="O116" s="84">
        <f t="shared" si="18"/>
        <v>862.48261617140702</v>
      </c>
      <c r="P116" s="84">
        <f t="shared" si="19"/>
        <v>814.31013023825506</v>
      </c>
      <c r="Q116" s="84">
        <f t="shared" si="20"/>
        <v>773.24439195335196</v>
      </c>
      <c r="R116" s="85">
        <f t="shared" si="21"/>
        <v>737.86262964100069</v>
      </c>
      <c r="S116" s="21"/>
      <c r="AD116" s="120"/>
      <c r="AE116" s="125"/>
      <c r="AF116" s="128"/>
      <c r="AG116" s="122"/>
      <c r="AH116" s="66"/>
      <c r="AI116" s="66"/>
      <c r="AJ116" s="123"/>
      <c r="AK116" s="123"/>
    </row>
    <row r="117" spans="2:37" ht="15.5" hidden="1">
      <c r="B117" s="18"/>
      <c r="C117" s="78">
        <v>94000</v>
      </c>
      <c r="D117" s="79">
        <f t="shared" si="14"/>
        <v>8038.9210350484727</v>
      </c>
      <c r="E117" s="79">
        <f t="shared" si="13"/>
        <v>4134.4430734184552</v>
      </c>
      <c r="F117" s="79">
        <f t="shared" si="13"/>
        <v>2827.827428376273</v>
      </c>
      <c r="G117" s="79">
        <f t="shared" si="13"/>
        <v>2231.373935103622</v>
      </c>
      <c r="H117" s="79">
        <f t="shared" si="13"/>
        <v>1841.4202051195493</v>
      </c>
      <c r="I117" s="79">
        <f t="shared" si="13"/>
        <v>1582.3721077401362</v>
      </c>
      <c r="J117" s="79">
        <f t="shared" si="13"/>
        <v>1398.1235419331636</v>
      </c>
      <c r="K117" s="79">
        <f t="shared" si="22"/>
        <v>1260.6208936925659</v>
      </c>
      <c r="L117" s="79">
        <f t="shared" si="15"/>
        <v>1154.2783310723266</v>
      </c>
      <c r="M117" s="79">
        <f t="shared" si="16"/>
        <v>1069.7439234468281</v>
      </c>
      <c r="N117" s="83">
        <f t="shared" si="17"/>
        <v>929.59113068413137</v>
      </c>
      <c r="O117" s="84">
        <f t="shared" si="18"/>
        <v>871.75662279690607</v>
      </c>
      <c r="P117" s="84">
        <f t="shared" si="19"/>
        <v>823.06615314404269</v>
      </c>
      <c r="Q117" s="84">
        <f t="shared" si="20"/>
        <v>781.55884778080747</v>
      </c>
      <c r="R117" s="85">
        <f t="shared" si="21"/>
        <v>745.79663641133413</v>
      </c>
      <c r="S117" s="21"/>
      <c r="AD117" s="120"/>
      <c r="AE117" s="125"/>
      <c r="AF117" s="128"/>
      <c r="AG117" s="122"/>
      <c r="AH117" s="66"/>
      <c r="AI117" s="66"/>
      <c r="AJ117" s="123"/>
      <c r="AK117" s="123"/>
    </row>
    <row r="118" spans="2:37" ht="15.5">
      <c r="B118" s="18"/>
      <c r="C118" s="86">
        <v>95000</v>
      </c>
      <c r="D118" s="87">
        <f t="shared" si="14"/>
        <v>8124.4414715915418</v>
      </c>
      <c r="E118" s="87">
        <f t="shared" si="13"/>
        <v>4178.4265103697144</v>
      </c>
      <c r="F118" s="87">
        <f t="shared" si="13"/>
        <v>2857.9106988909143</v>
      </c>
      <c r="G118" s="87">
        <f t="shared" si="13"/>
        <v>2255.1119556898307</v>
      </c>
      <c r="H118" s="87">
        <f t="shared" si="13"/>
        <v>1861.009781769757</v>
      </c>
      <c r="I118" s="87">
        <f t="shared" si="13"/>
        <v>1599.2058535671595</v>
      </c>
      <c r="J118" s="87">
        <f t="shared" si="13"/>
        <v>1412.9971966345802</v>
      </c>
      <c r="K118" s="87">
        <f t="shared" si="22"/>
        <v>1274.0317542637633</v>
      </c>
      <c r="L118" s="87">
        <f t="shared" si="15"/>
        <v>1166.557887785862</v>
      </c>
      <c r="M118" s="87">
        <f t="shared" si="16"/>
        <v>1081.1241779515817</v>
      </c>
      <c r="N118" s="88">
        <f t="shared" si="17"/>
        <v>939.48039803183497</v>
      </c>
      <c r="O118" s="89">
        <f t="shared" si="18"/>
        <v>881.03062942240501</v>
      </c>
      <c r="P118" s="89">
        <f t="shared" si="19"/>
        <v>831.82217604983032</v>
      </c>
      <c r="Q118" s="89">
        <f t="shared" si="20"/>
        <v>789.87330360826275</v>
      </c>
      <c r="R118" s="90">
        <f t="shared" si="21"/>
        <v>753.73064318166746</v>
      </c>
      <c r="S118" s="21"/>
      <c r="AD118" s="115"/>
      <c r="AE118" s="66"/>
      <c r="AF118" s="66"/>
      <c r="AG118" s="66"/>
      <c r="AH118" s="66"/>
      <c r="AI118" s="66"/>
      <c r="AJ118" s="124"/>
      <c r="AK118" s="124"/>
    </row>
    <row r="119" spans="2:37" ht="15.5" hidden="1">
      <c r="B119" s="18"/>
      <c r="C119" s="78">
        <v>96000</v>
      </c>
      <c r="D119" s="79">
        <f t="shared" si="14"/>
        <v>8209.96190813461</v>
      </c>
      <c r="E119" s="79">
        <f t="shared" si="13"/>
        <v>4222.4099473209753</v>
      </c>
      <c r="F119" s="79">
        <f t="shared" si="13"/>
        <v>2887.9939694055556</v>
      </c>
      <c r="G119" s="79">
        <f t="shared" si="13"/>
        <v>2278.8499762760393</v>
      </c>
      <c r="H119" s="79">
        <f t="shared" si="13"/>
        <v>1880.5993584199653</v>
      </c>
      <c r="I119" s="79">
        <f t="shared" si="13"/>
        <v>1616.039599394182</v>
      </c>
      <c r="J119" s="79">
        <f t="shared" si="13"/>
        <v>1427.8708513359968</v>
      </c>
      <c r="K119" s="79">
        <f t="shared" si="22"/>
        <v>1287.442614834961</v>
      </c>
      <c r="L119" s="79">
        <f t="shared" si="15"/>
        <v>1178.8374444993974</v>
      </c>
      <c r="M119" s="79">
        <f t="shared" si="16"/>
        <v>1092.5044324563353</v>
      </c>
      <c r="N119" s="83">
        <f t="shared" si="17"/>
        <v>949.36966537953833</v>
      </c>
      <c r="O119" s="84">
        <f t="shared" si="18"/>
        <v>890.30463604790407</v>
      </c>
      <c r="P119" s="84">
        <f t="shared" si="19"/>
        <v>840.57819895561806</v>
      </c>
      <c r="Q119" s="84">
        <f t="shared" si="20"/>
        <v>798.18775943571825</v>
      </c>
      <c r="R119" s="85">
        <f t="shared" si="21"/>
        <v>761.66464995200079</v>
      </c>
      <c r="S119" s="21"/>
      <c r="AD119" s="120"/>
      <c r="AE119" s="125"/>
      <c r="AF119" s="128"/>
      <c r="AG119" s="122"/>
      <c r="AH119" s="66"/>
      <c r="AI119" s="50"/>
      <c r="AJ119" s="123"/>
      <c r="AK119" s="123"/>
    </row>
    <row r="120" spans="2:37" ht="15.5" hidden="1">
      <c r="B120" s="18"/>
      <c r="C120" s="78">
        <v>97000</v>
      </c>
      <c r="D120" s="79">
        <f t="shared" si="14"/>
        <v>8295.4823446776791</v>
      </c>
      <c r="E120" s="79">
        <f t="shared" si="13"/>
        <v>4266.3933842722354</v>
      </c>
      <c r="F120" s="79">
        <f t="shared" si="13"/>
        <v>2918.0772399201965</v>
      </c>
      <c r="G120" s="79">
        <f t="shared" si="13"/>
        <v>2302.587996862248</v>
      </c>
      <c r="H120" s="79">
        <f t="shared" si="13"/>
        <v>1900.1889350701731</v>
      </c>
      <c r="I120" s="79">
        <f t="shared" si="13"/>
        <v>1632.8733452212048</v>
      </c>
      <c r="J120" s="79">
        <f t="shared" si="13"/>
        <v>1442.7445060374134</v>
      </c>
      <c r="K120" s="79">
        <f t="shared" si="22"/>
        <v>1300.8534754061584</v>
      </c>
      <c r="L120" s="79">
        <f t="shared" si="15"/>
        <v>1191.1170012129328</v>
      </c>
      <c r="M120" s="79">
        <f t="shared" si="16"/>
        <v>1103.8846869610886</v>
      </c>
      <c r="N120" s="83">
        <f t="shared" si="17"/>
        <v>959.25893272724193</v>
      </c>
      <c r="O120" s="84">
        <f t="shared" si="18"/>
        <v>899.57864267340312</v>
      </c>
      <c r="P120" s="84">
        <f t="shared" si="19"/>
        <v>849.33422186140569</v>
      </c>
      <c r="Q120" s="84">
        <f t="shared" si="20"/>
        <v>806.50221526317353</v>
      </c>
      <c r="R120" s="85">
        <f t="shared" si="21"/>
        <v>769.59865672233411</v>
      </c>
      <c r="S120" s="21"/>
      <c r="AD120" s="120"/>
      <c r="AE120" s="125"/>
      <c r="AF120" s="128"/>
      <c r="AG120" s="122"/>
      <c r="AH120" s="66"/>
      <c r="AI120" s="50"/>
      <c r="AJ120" s="123"/>
      <c r="AK120" s="123"/>
    </row>
    <row r="121" spans="2:37" ht="15.5" hidden="1">
      <c r="B121" s="18"/>
      <c r="C121" s="78">
        <v>98000</v>
      </c>
      <c r="D121" s="79">
        <f t="shared" si="14"/>
        <v>8381.0027812207481</v>
      </c>
      <c r="E121" s="79">
        <f t="shared" si="13"/>
        <v>4310.3768212234954</v>
      </c>
      <c r="F121" s="79">
        <f t="shared" si="13"/>
        <v>2948.1605104348378</v>
      </c>
      <c r="G121" s="79">
        <f t="shared" si="13"/>
        <v>2326.3260174484572</v>
      </c>
      <c r="H121" s="79">
        <f t="shared" si="13"/>
        <v>1919.7785117203812</v>
      </c>
      <c r="I121" s="79">
        <f t="shared" si="13"/>
        <v>1649.7070910482273</v>
      </c>
      <c r="J121" s="79">
        <f t="shared" si="13"/>
        <v>1457.6181607388301</v>
      </c>
      <c r="K121" s="79">
        <f t="shared" si="22"/>
        <v>1314.2643359773558</v>
      </c>
      <c r="L121" s="79">
        <f t="shared" si="15"/>
        <v>1203.3965579264682</v>
      </c>
      <c r="M121" s="79">
        <f t="shared" si="16"/>
        <v>1115.2649414658422</v>
      </c>
      <c r="N121" s="83">
        <f t="shared" si="17"/>
        <v>969.14820007494552</v>
      </c>
      <c r="O121" s="84">
        <f t="shared" si="18"/>
        <v>908.85264929890207</v>
      </c>
      <c r="P121" s="84">
        <f t="shared" si="19"/>
        <v>858.09024476719344</v>
      </c>
      <c r="Q121" s="84">
        <f t="shared" si="20"/>
        <v>814.81667109062903</v>
      </c>
      <c r="R121" s="85">
        <f t="shared" si="21"/>
        <v>777.53266349266744</v>
      </c>
      <c r="S121" s="21"/>
      <c r="AD121" s="120"/>
      <c r="AE121" s="125"/>
      <c r="AF121" s="128"/>
      <c r="AG121" s="122"/>
      <c r="AH121" s="66"/>
      <c r="AI121" s="50"/>
      <c r="AJ121" s="123"/>
      <c r="AK121" s="123"/>
    </row>
    <row r="122" spans="2:37" ht="15.5" hidden="1">
      <c r="B122" s="18"/>
      <c r="C122" s="78">
        <v>99000</v>
      </c>
      <c r="D122" s="79">
        <f t="shared" si="14"/>
        <v>8466.5232177638172</v>
      </c>
      <c r="E122" s="79">
        <f t="shared" si="13"/>
        <v>4354.3602581747555</v>
      </c>
      <c r="F122" s="79">
        <f t="shared" si="13"/>
        <v>2978.2437809494791</v>
      </c>
      <c r="G122" s="79">
        <f t="shared" si="13"/>
        <v>2350.0640380346658</v>
      </c>
      <c r="H122" s="79">
        <f t="shared" si="13"/>
        <v>1939.368088370589</v>
      </c>
      <c r="I122" s="79">
        <f t="shared" si="13"/>
        <v>1666.5408368752501</v>
      </c>
      <c r="J122" s="79">
        <f t="shared" si="13"/>
        <v>1472.4918154402467</v>
      </c>
      <c r="K122" s="79">
        <f t="shared" si="22"/>
        <v>1327.6751965485535</v>
      </c>
      <c r="L122" s="79">
        <f t="shared" si="15"/>
        <v>1215.6761146400038</v>
      </c>
      <c r="M122" s="79">
        <f t="shared" si="16"/>
        <v>1126.6451959705955</v>
      </c>
      <c r="N122" s="83">
        <f t="shared" si="17"/>
        <v>979.03746742264912</v>
      </c>
      <c r="O122" s="84">
        <f t="shared" si="18"/>
        <v>918.12665592440112</v>
      </c>
      <c r="P122" s="84">
        <f t="shared" si="19"/>
        <v>866.84626767298107</v>
      </c>
      <c r="Q122" s="84">
        <f t="shared" si="20"/>
        <v>823.13112691808442</v>
      </c>
      <c r="R122" s="85">
        <f t="shared" si="21"/>
        <v>785.46667026300088</v>
      </c>
      <c r="S122" s="21"/>
      <c r="AD122" s="120"/>
      <c r="AE122" s="125"/>
      <c r="AF122" s="128"/>
      <c r="AG122" s="122"/>
      <c r="AH122" s="66"/>
      <c r="AI122" s="50"/>
      <c r="AJ122" s="123"/>
      <c r="AK122" s="123"/>
    </row>
    <row r="123" spans="2:37" ht="15.5">
      <c r="B123" s="18"/>
      <c r="C123" s="78">
        <v>100000</v>
      </c>
      <c r="D123" s="79">
        <f t="shared" si="14"/>
        <v>8552.0436543068863</v>
      </c>
      <c r="E123" s="79">
        <f t="shared" si="13"/>
        <v>4398.3436951260155</v>
      </c>
      <c r="F123" s="79">
        <f t="shared" si="13"/>
        <v>3008.3270514641199</v>
      </c>
      <c r="G123" s="79">
        <f t="shared" si="13"/>
        <v>2373.8020586208745</v>
      </c>
      <c r="H123" s="79">
        <f t="shared" si="13"/>
        <v>1958.9576650207971</v>
      </c>
      <c r="I123" s="79">
        <f t="shared" si="13"/>
        <v>1683.3745827022728</v>
      </c>
      <c r="J123" s="79">
        <f t="shared" si="13"/>
        <v>1487.3654701416633</v>
      </c>
      <c r="K123" s="79">
        <f t="shared" si="22"/>
        <v>1341.0860571197509</v>
      </c>
      <c r="L123" s="79">
        <f t="shared" si="15"/>
        <v>1227.9556713535392</v>
      </c>
      <c r="M123" s="91">
        <f t="shared" si="16"/>
        <v>1138.0254504753491</v>
      </c>
      <c r="N123" s="88">
        <f t="shared" si="17"/>
        <v>988.92673477035248</v>
      </c>
      <c r="O123" s="89">
        <f t="shared" si="18"/>
        <v>927.40066254989995</v>
      </c>
      <c r="P123" s="89">
        <f t="shared" si="19"/>
        <v>875.6022905787687</v>
      </c>
      <c r="Q123" s="89">
        <f t="shared" si="20"/>
        <v>831.44558274553981</v>
      </c>
      <c r="R123" s="90">
        <f t="shared" si="21"/>
        <v>793.4006770333342</v>
      </c>
      <c r="S123" s="21"/>
      <c r="AD123" s="115"/>
      <c r="AE123" s="66"/>
      <c r="AF123" s="66"/>
      <c r="AG123" s="66"/>
      <c r="AH123" s="66"/>
      <c r="AI123" s="66"/>
      <c r="AJ123" s="124"/>
      <c r="AK123" s="124"/>
    </row>
    <row r="124" spans="2:37" ht="15.5" hidden="1">
      <c r="B124" s="18"/>
      <c r="C124" s="78">
        <v>101000</v>
      </c>
      <c r="D124" s="79">
        <f t="shared" si="14"/>
        <v>8637.5640908499554</v>
      </c>
      <c r="E124" s="79">
        <f t="shared" si="13"/>
        <v>4442.3271320772756</v>
      </c>
      <c r="F124" s="79">
        <f t="shared" si="13"/>
        <v>3038.4103219787612</v>
      </c>
      <c r="G124" s="79">
        <f t="shared" si="13"/>
        <v>2397.5400792070832</v>
      </c>
      <c r="H124" s="79">
        <f t="shared" si="13"/>
        <v>1978.5472416710049</v>
      </c>
      <c r="I124" s="79">
        <f t="shared" si="13"/>
        <v>1700.2083285292954</v>
      </c>
      <c r="J124" s="79">
        <f t="shared" si="13"/>
        <v>1502.2391248430802</v>
      </c>
      <c r="K124" s="79">
        <f t="shared" si="22"/>
        <v>1354.4969176909483</v>
      </c>
      <c r="L124" s="79">
        <f t="shared" si="15"/>
        <v>1240.2352280670746</v>
      </c>
      <c r="M124" s="79">
        <f t="shared" si="16"/>
        <v>1149.4057049801027</v>
      </c>
      <c r="N124" s="83">
        <f t="shared" si="17"/>
        <v>998.81600211805608</v>
      </c>
      <c r="O124" s="84">
        <f t="shared" si="18"/>
        <v>936.674669175399</v>
      </c>
      <c r="P124" s="84">
        <f t="shared" si="19"/>
        <v>884.35831348455656</v>
      </c>
      <c r="Q124" s="84">
        <f t="shared" si="20"/>
        <v>839.7600385729952</v>
      </c>
      <c r="R124" s="85">
        <f t="shared" si="21"/>
        <v>801.33468380366753</v>
      </c>
      <c r="S124" s="21"/>
      <c r="AD124" s="120"/>
      <c r="AE124" s="125"/>
      <c r="AF124" s="128"/>
      <c r="AG124" s="122"/>
      <c r="AH124" s="66"/>
      <c r="AI124" s="66"/>
      <c r="AJ124" s="123"/>
      <c r="AK124" s="123"/>
    </row>
    <row r="125" spans="2:37" ht="15.5" hidden="1">
      <c r="B125" s="18"/>
      <c r="C125" s="78">
        <v>102000</v>
      </c>
      <c r="D125" s="79">
        <f t="shared" si="14"/>
        <v>8723.0845273930227</v>
      </c>
      <c r="E125" s="79">
        <f t="shared" si="13"/>
        <v>4486.3105690285365</v>
      </c>
      <c r="F125" s="79">
        <f t="shared" si="13"/>
        <v>3068.4935924934025</v>
      </c>
      <c r="G125" s="79">
        <f t="shared" si="13"/>
        <v>2421.2780997932919</v>
      </c>
      <c r="H125" s="79">
        <f t="shared" si="13"/>
        <v>1998.136818321213</v>
      </c>
      <c r="I125" s="79">
        <f t="shared" ref="E125:J168" si="23">PMT(I$11,I$6,$C125*(-1))</f>
        <v>1717.0420743563182</v>
      </c>
      <c r="J125" s="79">
        <f t="shared" si="23"/>
        <v>1517.1127795444966</v>
      </c>
      <c r="K125" s="79">
        <f t="shared" si="22"/>
        <v>1367.9077782621459</v>
      </c>
      <c r="L125" s="79">
        <f t="shared" si="15"/>
        <v>1252.5147847806097</v>
      </c>
      <c r="M125" s="79">
        <f t="shared" si="16"/>
        <v>1160.785959484856</v>
      </c>
      <c r="N125" s="83">
        <f t="shared" si="17"/>
        <v>1008.7052694657597</v>
      </c>
      <c r="O125" s="84">
        <f t="shared" si="18"/>
        <v>945.94867580089806</v>
      </c>
      <c r="P125" s="84">
        <f t="shared" si="19"/>
        <v>893.11433639034419</v>
      </c>
      <c r="Q125" s="84">
        <f t="shared" si="20"/>
        <v>848.07449440045059</v>
      </c>
      <c r="R125" s="85">
        <f t="shared" si="21"/>
        <v>809.26869057400086</v>
      </c>
      <c r="S125" s="21"/>
      <c r="AD125" s="120"/>
      <c r="AE125" s="125"/>
      <c r="AF125" s="128"/>
      <c r="AG125" s="122"/>
      <c r="AH125" s="66"/>
      <c r="AI125" s="66"/>
      <c r="AJ125" s="123"/>
      <c r="AK125" s="123"/>
    </row>
    <row r="126" spans="2:37" ht="15.5" hidden="1">
      <c r="B126" s="18"/>
      <c r="C126" s="78">
        <v>103000</v>
      </c>
      <c r="D126" s="79">
        <f t="shared" si="14"/>
        <v>8808.6049639360917</v>
      </c>
      <c r="E126" s="79">
        <f t="shared" si="23"/>
        <v>4530.2940059797957</v>
      </c>
      <c r="F126" s="79">
        <f t="shared" si="23"/>
        <v>3098.5768630080438</v>
      </c>
      <c r="G126" s="79">
        <f t="shared" si="23"/>
        <v>2445.0161203795005</v>
      </c>
      <c r="H126" s="79">
        <f t="shared" si="23"/>
        <v>2017.7263949714209</v>
      </c>
      <c r="I126" s="79">
        <f t="shared" si="23"/>
        <v>1733.8758201833409</v>
      </c>
      <c r="J126" s="79">
        <f t="shared" si="23"/>
        <v>1531.9864342459132</v>
      </c>
      <c r="K126" s="79">
        <f t="shared" si="22"/>
        <v>1381.3186388333434</v>
      </c>
      <c r="L126" s="79">
        <f t="shared" si="15"/>
        <v>1264.7943414941451</v>
      </c>
      <c r="M126" s="79">
        <f t="shared" si="16"/>
        <v>1172.1662139896096</v>
      </c>
      <c r="N126" s="83">
        <f t="shared" si="17"/>
        <v>1018.594536813463</v>
      </c>
      <c r="O126" s="84">
        <f t="shared" si="18"/>
        <v>955.222682426397</v>
      </c>
      <c r="P126" s="84">
        <f t="shared" si="19"/>
        <v>901.87035929613182</v>
      </c>
      <c r="Q126" s="84">
        <f t="shared" si="20"/>
        <v>856.38895022790598</v>
      </c>
      <c r="R126" s="85">
        <f t="shared" si="21"/>
        <v>817.20269734433418</v>
      </c>
      <c r="S126" s="21"/>
      <c r="AD126" s="120"/>
      <c r="AE126" s="125"/>
      <c r="AF126" s="128"/>
      <c r="AG126" s="122"/>
      <c r="AH126" s="66"/>
      <c r="AI126" s="66"/>
      <c r="AJ126" s="123"/>
      <c r="AK126" s="123"/>
    </row>
    <row r="127" spans="2:37" ht="15.5" hidden="1">
      <c r="B127" s="18"/>
      <c r="C127" s="78">
        <v>104000</v>
      </c>
      <c r="D127" s="79">
        <f t="shared" si="14"/>
        <v>8894.1254004791626</v>
      </c>
      <c r="E127" s="79">
        <f t="shared" si="23"/>
        <v>4574.2774429310566</v>
      </c>
      <c r="F127" s="79">
        <f t="shared" si="23"/>
        <v>3128.6601335226846</v>
      </c>
      <c r="G127" s="79">
        <f t="shared" si="23"/>
        <v>2468.7541409657092</v>
      </c>
      <c r="H127" s="79">
        <f t="shared" si="23"/>
        <v>2037.3159716216289</v>
      </c>
      <c r="I127" s="79">
        <f t="shared" si="23"/>
        <v>1750.7095660103639</v>
      </c>
      <c r="J127" s="79">
        <f t="shared" si="23"/>
        <v>1546.8600889473298</v>
      </c>
      <c r="K127" s="79">
        <f t="shared" si="22"/>
        <v>1394.729499404541</v>
      </c>
      <c r="L127" s="79">
        <f t="shared" si="15"/>
        <v>1277.0738982076805</v>
      </c>
      <c r="M127" s="79">
        <f t="shared" si="16"/>
        <v>1183.5464684943631</v>
      </c>
      <c r="N127" s="83">
        <f t="shared" si="17"/>
        <v>1028.4838041611667</v>
      </c>
      <c r="O127" s="84">
        <f t="shared" si="18"/>
        <v>964.49668905189606</v>
      </c>
      <c r="P127" s="84">
        <f t="shared" si="19"/>
        <v>910.62638220191957</v>
      </c>
      <c r="Q127" s="84">
        <f t="shared" si="20"/>
        <v>864.70340605536137</v>
      </c>
      <c r="R127" s="85">
        <f t="shared" si="21"/>
        <v>825.13670411466751</v>
      </c>
      <c r="S127" s="21"/>
      <c r="AD127" s="120"/>
      <c r="AE127" s="125"/>
      <c r="AF127" s="128"/>
      <c r="AG127" s="122"/>
      <c r="AH127" s="66"/>
      <c r="AI127" s="66"/>
      <c r="AJ127" s="123"/>
      <c r="AK127" s="123"/>
    </row>
    <row r="128" spans="2:37" ht="15.5">
      <c r="B128" s="18"/>
      <c r="C128" s="86">
        <v>105000</v>
      </c>
      <c r="D128" s="87">
        <f t="shared" si="14"/>
        <v>8979.6458370222299</v>
      </c>
      <c r="E128" s="87">
        <f t="shared" si="23"/>
        <v>4618.2608798823167</v>
      </c>
      <c r="F128" s="87">
        <f t="shared" si="23"/>
        <v>3158.7434040373259</v>
      </c>
      <c r="G128" s="87">
        <f t="shared" si="23"/>
        <v>2492.4921615519179</v>
      </c>
      <c r="H128" s="87">
        <f t="shared" si="23"/>
        <v>2056.9055482718368</v>
      </c>
      <c r="I128" s="87">
        <f t="shared" si="23"/>
        <v>1767.5433118373867</v>
      </c>
      <c r="J128" s="87">
        <f t="shared" si="23"/>
        <v>1561.7337436487464</v>
      </c>
      <c r="K128" s="87">
        <f t="shared" si="22"/>
        <v>1408.1403599757384</v>
      </c>
      <c r="L128" s="87">
        <f t="shared" si="15"/>
        <v>1289.3534549212159</v>
      </c>
      <c r="M128" s="87">
        <f t="shared" si="16"/>
        <v>1194.9267229991165</v>
      </c>
      <c r="N128" s="88">
        <f t="shared" si="17"/>
        <v>1038.3730715088702</v>
      </c>
      <c r="O128" s="89">
        <f t="shared" si="18"/>
        <v>973.77069567739511</v>
      </c>
      <c r="P128" s="89">
        <f t="shared" si="19"/>
        <v>919.3824051077072</v>
      </c>
      <c r="Q128" s="89">
        <f t="shared" si="20"/>
        <v>873.01786188281676</v>
      </c>
      <c r="R128" s="90">
        <f t="shared" si="21"/>
        <v>833.07071088500095</v>
      </c>
      <c r="S128" s="21"/>
      <c r="AD128" s="115"/>
      <c r="AE128" s="66"/>
      <c r="AF128" s="66"/>
      <c r="AG128" s="66"/>
      <c r="AH128" s="66"/>
      <c r="AI128" s="66"/>
      <c r="AJ128" s="124"/>
      <c r="AK128" s="124"/>
    </row>
    <row r="129" spans="2:37" ht="15.5" hidden="1">
      <c r="B129" s="18"/>
      <c r="C129" s="78">
        <v>106000</v>
      </c>
      <c r="D129" s="79">
        <f t="shared" si="14"/>
        <v>9065.166273565299</v>
      </c>
      <c r="E129" s="79">
        <f t="shared" si="23"/>
        <v>4662.2443168335767</v>
      </c>
      <c r="F129" s="79">
        <f t="shared" si="23"/>
        <v>3188.8266745519677</v>
      </c>
      <c r="G129" s="79">
        <f t="shared" si="23"/>
        <v>2516.230182138127</v>
      </c>
      <c r="H129" s="79">
        <f t="shared" si="23"/>
        <v>2076.4951249220449</v>
      </c>
      <c r="I129" s="79">
        <f t="shared" si="23"/>
        <v>1784.3770576644092</v>
      </c>
      <c r="J129" s="79">
        <f t="shared" si="23"/>
        <v>1576.6073983501633</v>
      </c>
      <c r="K129" s="79">
        <f t="shared" si="22"/>
        <v>1421.5512205469358</v>
      </c>
      <c r="L129" s="79">
        <f t="shared" si="15"/>
        <v>1301.6330116347513</v>
      </c>
      <c r="M129" s="79">
        <f t="shared" si="16"/>
        <v>1206.30697750387</v>
      </c>
      <c r="N129" s="83">
        <f t="shared" si="17"/>
        <v>1048.2623388565737</v>
      </c>
      <c r="O129" s="84">
        <f t="shared" si="18"/>
        <v>983.04470230289405</v>
      </c>
      <c r="P129" s="84">
        <f t="shared" si="19"/>
        <v>928.13842801349494</v>
      </c>
      <c r="Q129" s="84">
        <f t="shared" si="20"/>
        <v>881.33231771027215</v>
      </c>
      <c r="R129" s="85">
        <f t="shared" si="21"/>
        <v>841.00471765533428</v>
      </c>
      <c r="S129" s="21"/>
      <c r="AD129" s="120"/>
      <c r="AE129" s="125"/>
      <c r="AF129" s="128"/>
      <c r="AG129" s="122"/>
      <c r="AH129" s="66"/>
      <c r="AI129" s="66"/>
      <c r="AJ129" s="123"/>
      <c r="AK129" s="123"/>
    </row>
    <row r="130" spans="2:37" ht="15.5" hidden="1">
      <c r="B130" s="18"/>
      <c r="C130" s="78">
        <v>107000</v>
      </c>
      <c r="D130" s="79">
        <f t="shared" si="14"/>
        <v>9150.6867101083681</v>
      </c>
      <c r="E130" s="79">
        <f t="shared" si="23"/>
        <v>4706.2277537848368</v>
      </c>
      <c r="F130" s="79">
        <f t="shared" si="23"/>
        <v>3218.909945066609</v>
      </c>
      <c r="G130" s="79">
        <f t="shared" si="23"/>
        <v>2539.9682027243357</v>
      </c>
      <c r="H130" s="79">
        <f t="shared" si="23"/>
        <v>2096.0847015722529</v>
      </c>
      <c r="I130" s="79">
        <f t="shared" si="23"/>
        <v>1801.210803491432</v>
      </c>
      <c r="J130" s="79">
        <f t="shared" si="23"/>
        <v>1591.4810530515797</v>
      </c>
      <c r="K130" s="79">
        <f t="shared" si="22"/>
        <v>1434.9620811181335</v>
      </c>
      <c r="L130" s="79">
        <f t="shared" si="15"/>
        <v>1313.9125683482869</v>
      </c>
      <c r="M130" s="79">
        <f t="shared" si="16"/>
        <v>1217.6872320086234</v>
      </c>
      <c r="N130" s="83">
        <f t="shared" si="17"/>
        <v>1058.1516062042772</v>
      </c>
      <c r="O130" s="84">
        <f t="shared" si="18"/>
        <v>992.31870892839311</v>
      </c>
      <c r="P130" s="84">
        <f t="shared" si="19"/>
        <v>936.89445091928258</v>
      </c>
      <c r="Q130" s="84">
        <f t="shared" si="20"/>
        <v>889.64677353772754</v>
      </c>
      <c r="R130" s="85">
        <f t="shared" si="21"/>
        <v>848.9387244256676</v>
      </c>
      <c r="S130" s="21"/>
      <c r="AD130" s="120"/>
      <c r="AE130" s="125"/>
      <c r="AF130" s="128"/>
      <c r="AG130" s="122"/>
      <c r="AH130" s="66"/>
      <c r="AI130" s="66"/>
      <c r="AJ130" s="123"/>
      <c r="AK130" s="123"/>
    </row>
    <row r="131" spans="2:37" ht="15.5" hidden="1">
      <c r="B131" s="18"/>
      <c r="C131" s="78">
        <v>108000</v>
      </c>
      <c r="D131" s="79">
        <f t="shared" si="14"/>
        <v>9236.2071466514353</v>
      </c>
      <c r="E131" s="79">
        <f t="shared" si="23"/>
        <v>4750.2111907360977</v>
      </c>
      <c r="F131" s="79">
        <f t="shared" si="23"/>
        <v>3248.9932155812498</v>
      </c>
      <c r="G131" s="79">
        <f t="shared" si="23"/>
        <v>2563.7062233105444</v>
      </c>
      <c r="H131" s="79">
        <f t="shared" si="23"/>
        <v>2115.674278222461</v>
      </c>
      <c r="I131" s="79">
        <f t="shared" si="23"/>
        <v>1818.0445493184545</v>
      </c>
      <c r="J131" s="79">
        <f t="shared" si="23"/>
        <v>1606.3547077529963</v>
      </c>
      <c r="K131" s="79">
        <f t="shared" si="22"/>
        <v>1448.3729416893309</v>
      </c>
      <c r="L131" s="79">
        <f t="shared" si="15"/>
        <v>1326.1921250618223</v>
      </c>
      <c r="M131" s="79">
        <f t="shared" si="16"/>
        <v>1229.0674865133769</v>
      </c>
      <c r="N131" s="83">
        <f t="shared" si="17"/>
        <v>1068.0408735519807</v>
      </c>
      <c r="O131" s="84">
        <f t="shared" si="18"/>
        <v>1001.592715553892</v>
      </c>
      <c r="P131" s="84">
        <f t="shared" si="19"/>
        <v>945.65047382507021</v>
      </c>
      <c r="Q131" s="84">
        <f t="shared" si="20"/>
        <v>897.96122936518304</v>
      </c>
      <c r="R131" s="85">
        <f t="shared" si="21"/>
        <v>856.87273119600093</v>
      </c>
      <c r="S131" s="21"/>
      <c r="AD131" s="120"/>
      <c r="AE131" s="125"/>
      <c r="AF131" s="128"/>
      <c r="AG131" s="122"/>
      <c r="AH131" s="66"/>
      <c r="AI131" s="66"/>
      <c r="AJ131" s="123"/>
      <c r="AK131" s="123"/>
    </row>
    <row r="132" spans="2:37" ht="15.5" hidden="1">
      <c r="B132" s="18"/>
      <c r="C132" s="78">
        <v>109000</v>
      </c>
      <c r="D132" s="79">
        <f t="shared" si="14"/>
        <v>9321.7275831945044</v>
      </c>
      <c r="E132" s="79">
        <f t="shared" si="23"/>
        <v>4794.1946276873568</v>
      </c>
      <c r="F132" s="79">
        <f t="shared" si="23"/>
        <v>3279.0764860958911</v>
      </c>
      <c r="G132" s="79">
        <f t="shared" si="23"/>
        <v>2587.4442438967531</v>
      </c>
      <c r="H132" s="79">
        <f t="shared" si="23"/>
        <v>2135.2638548726686</v>
      </c>
      <c r="I132" s="79">
        <f t="shared" si="23"/>
        <v>1834.8782951454773</v>
      </c>
      <c r="J132" s="79">
        <f t="shared" si="23"/>
        <v>1621.2283624544129</v>
      </c>
      <c r="K132" s="79">
        <f t="shared" si="22"/>
        <v>1461.7838022605285</v>
      </c>
      <c r="L132" s="79">
        <f t="shared" si="15"/>
        <v>1338.4716817753576</v>
      </c>
      <c r="M132" s="79">
        <f t="shared" si="16"/>
        <v>1240.4477410181305</v>
      </c>
      <c r="N132" s="83">
        <f t="shared" si="17"/>
        <v>1077.9301408996841</v>
      </c>
      <c r="O132" s="84">
        <f t="shared" si="18"/>
        <v>1010.866722179391</v>
      </c>
      <c r="P132" s="84">
        <f t="shared" si="19"/>
        <v>954.40649673085807</v>
      </c>
      <c r="Q132" s="84">
        <f t="shared" si="20"/>
        <v>906.27568519263832</v>
      </c>
      <c r="R132" s="85">
        <f t="shared" si="21"/>
        <v>864.80673796633425</v>
      </c>
      <c r="S132" s="21"/>
      <c r="AD132" s="120"/>
      <c r="AE132" s="125"/>
      <c r="AF132" s="128"/>
      <c r="AG132" s="122"/>
      <c r="AH132" s="66"/>
      <c r="AI132" s="66"/>
      <c r="AJ132" s="123"/>
      <c r="AK132" s="123"/>
    </row>
    <row r="133" spans="2:37" ht="15.5">
      <c r="B133" s="18"/>
      <c r="C133" s="78">
        <v>110000</v>
      </c>
      <c r="D133" s="79">
        <f t="shared" si="14"/>
        <v>9407.2480197375753</v>
      </c>
      <c r="E133" s="79">
        <f t="shared" si="23"/>
        <v>4838.1780646386169</v>
      </c>
      <c r="F133" s="79">
        <f t="shared" si="23"/>
        <v>3309.1597566105324</v>
      </c>
      <c r="G133" s="79">
        <f t="shared" si="23"/>
        <v>2611.1822644829617</v>
      </c>
      <c r="H133" s="79">
        <f t="shared" si="23"/>
        <v>2154.8534315228767</v>
      </c>
      <c r="I133" s="79">
        <f t="shared" si="23"/>
        <v>1851.7120409725001</v>
      </c>
      <c r="J133" s="79">
        <f t="shared" si="23"/>
        <v>1636.1020171558296</v>
      </c>
      <c r="K133" s="79">
        <f t="shared" si="22"/>
        <v>1475.194662831726</v>
      </c>
      <c r="L133" s="79">
        <f t="shared" si="15"/>
        <v>1350.751238488893</v>
      </c>
      <c r="M133" s="79">
        <f t="shared" si="16"/>
        <v>1251.8279955228841</v>
      </c>
      <c r="N133" s="88">
        <f t="shared" si="17"/>
        <v>1087.8194082473879</v>
      </c>
      <c r="O133" s="89">
        <f t="shared" si="18"/>
        <v>1020.14072880489</v>
      </c>
      <c r="P133" s="89">
        <f t="shared" si="19"/>
        <v>963.1625196366457</v>
      </c>
      <c r="Q133" s="89">
        <f t="shared" si="20"/>
        <v>914.59014102009382</v>
      </c>
      <c r="R133" s="90">
        <f t="shared" si="21"/>
        <v>872.74074473666758</v>
      </c>
      <c r="S133" s="21"/>
      <c r="AD133" s="115"/>
      <c r="AE133" s="66"/>
      <c r="AF133" s="66"/>
      <c r="AG133" s="66"/>
      <c r="AH133" s="66"/>
      <c r="AI133" s="66"/>
      <c r="AJ133" s="124"/>
      <c r="AK133" s="124"/>
    </row>
    <row r="134" spans="2:37" ht="15.5" hidden="1">
      <c r="B134" s="18"/>
      <c r="C134" s="78">
        <v>111000</v>
      </c>
      <c r="D134" s="79">
        <f t="shared" si="14"/>
        <v>9492.7684562806444</v>
      </c>
      <c r="E134" s="79">
        <f t="shared" si="23"/>
        <v>4882.1615015898778</v>
      </c>
      <c r="F134" s="79">
        <f t="shared" si="23"/>
        <v>3339.2430271251737</v>
      </c>
      <c r="G134" s="79">
        <f t="shared" si="23"/>
        <v>2634.9202850691709</v>
      </c>
      <c r="H134" s="79">
        <f t="shared" si="23"/>
        <v>2174.4430081730848</v>
      </c>
      <c r="I134" s="79">
        <f t="shared" si="23"/>
        <v>1868.5457867995226</v>
      </c>
      <c r="J134" s="79">
        <f t="shared" si="23"/>
        <v>1650.9756718572464</v>
      </c>
      <c r="K134" s="79">
        <f t="shared" si="22"/>
        <v>1488.6055234029236</v>
      </c>
      <c r="L134" s="79">
        <f t="shared" si="15"/>
        <v>1363.0307952024284</v>
      </c>
      <c r="M134" s="79">
        <f t="shared" si="16"/>
        <v>1263.2082500276376</v>
      </c>
      <c r="N134" s="83">
        <f t="shared" si="17"/>
        <v>1097.7086755950913</v>
      </c>
      <c r="O134" s="84">
        <f t="shared" si="18"/>
        <v>1029.4147354303891</v>
      </c>
      <c r="P134" s="84">
        <f t="shared" si="19"/>
        <v>971.91854254243333</v>
      </c>
      <c r="Q134" s="84">
        <f t="shared" si="20"/>
        <v>922.9045968475491</v>
      </c>
      <c r="R134" s="85">
        <f t="shared" si="21"/>
        <v>880.67475150700102</v>
      </c>
      <c r="S134" s="21"/>
      <c r="AD134" s="120"/>
      <c r="AE134" s="125"/>
      <c r="AF134" s="128"/>
      <c r="AG134" s="122"/>
      <c r="AH134" s="66"/>
      <c r="AI134" s="66"/>
      <c r="AJ134" s="123"/>
      <c r="AK134" s="123"/>
    </row>
    <row r="135" spans="2:37" ht="15.5" hidden="1">
      <c r="B135" s="18"/>
      <c r="C135" s="78">
        <v>112000</v>
      </c>
      <c r="D135" s="79">
        <f t="shared" si="14"/>
        <v>9578.2888928237116</v>
      </c>
      <c r="E135" s="79">
        <f t="shared" si="23"/>
        <v>4926.1449385411379</v>
      </c>
      <c r="F135" s="79">
        <f t="shared" si="23"/>
        <v>3369.3262976398146</v>
      </c>
      <c r="G135" s="79">
        <f t="shared" si="23"/>
        <v>2658.6583056553795</v>
      </c>
      <c r="H135" s="79">
        <f t="shared" si="23"/>
        <v>2194.0325848232924</v>
      </c>
      <c r="I135" s="79">
        <f t="shared" si="23"/>
        <v>1885.3795326265458</v>
      </c>
      <c r="J135" s="79">
        <f t="shared" si="23"/>
        <v>1665.8493265586628</v>
      </c>
      <c r="K135" s="79">
        <f t="shared" si="22"/>
        <v>1502.0163839741208</v>
      </c>
      <c r="L135" s="79">
        <f t="shared" si="15"/>
        <v>1375.3103519159638</v>
      </c>
      <c r="M135" s="79">
        <f t="shared" si="16"/>
        <v>1274.588504532391</v>
      </c>
      <c r="N135" s="83">
        <f t="shared" si="17"/>
        <v>1107.5979429427948</v>
      </c>
      <c r="O135" s="84">
        <f t="shared" si="18"/>
        <v>1038.688742055888</v>
      </c>
      <c r="P135" s="84">
        <f t="shared" si="19"/>
        <v>980.67456544822107</v>
      </c>
      <c r="Q135" s="84">
        <f t="shared" si="20"/>
        <v>931.2190526750046</v>
      </c>
      <c r="R135" s="85">
        <f t="shared" si="21"/>
        <v>888.60875827733423</v>
      </c>
      <c r="S135" s="21"/>
      <c r="AD135" s="120"/>
      <c r="AE135" s="125"/>
      <c r="AF135" s="128"/>
      <c r="AG135" s="122"/>
      <c r="AH135" s="66"/>
      <c r="AI135" s="66"/>
      <c r="AJ135" s="123"/>
      <c r="AK135" s="123"/>
    </row>
    <row r="136" spans="2:37" ht="15.5" hidden="1">
      <c r="B136" s="18"/>
      <c r="C136" s="78">
        <v>113000</v>
      </c>
      <c r="D136" s="79">
        <f t="shared" si="14"/>
        <v>9663.8093293667807</v>
      </c>
      <c r="E136" s="79">
        <f t="shared" si="23"/>
        <v>4970.128375492397</v>
      </c>
      <c r="F136" s="79">
        <f t="shared" si="23"/>
        <v>3399.4095681544559</v>
      </c>
      <c r="G136" s="79">
        <f t="shared" si="23"/>
        <v>2682.3963262415878</v>
      </c>
      <c r="H136" s="79">
        <f t="shared" si="23"/>
        <v>2213.6221614735005</v>
      </c>
      <c r="I136" s="79">
        <f t="shared" si="23"/>
        <v>1902.2132784535684</v>
      </c>
      <c r="J136" s="79">
        <f t="shared" si="23"/>
        <v>1680.7229812600795</v>
      </c>
      <c r="K136" s="79">
        <f t="shared" si="22"/>
        <v>1515.4272445453184</v>
      </c>
      <c r="L136" s="79">
        <f t="shared" si="15"/>
        <v>1387.589908629499</v>
      </c>
      <c r="M136" s="79">
        <f t="shared" si="16"/>
        <v>1285.9687590371445</v>
      </c>
      <c r="N136" s="83">
        <f t="shared" si="17"/>
        <v>1117.4872102904985</v>
      </c>
      <c r="O136" s="84">
        <f t="shared" si="18"/>
        <v>1047.962748681387</v>
      </c>
      <c r="P136" s="84">
        <f t="shared" si="19"/>
        <v>989.43058835400871</v>
      </c>
      <c r="Q136" s="84">
        <f t="shared" si="20"/>
        <v>939.53350850245988</v>
      </c>
      <c r="R136" s="85">
        <f t="shared" si="21"/>
        <v>896.54276504766756</v>
      </c>
      <c r="S136" s="21"/>
      <c r="AD136" s="120"/>
      <c r="AE136" s="125"/>
      <c r="AF136" s="128"/>
      <c r="AG136" s="122"/>
      <c r="AH136" s="66"/>
      <c r="AI136" s="66"/>
      <c r="AJ136" s="123"/>
      <c r="AK136" s="123"/>
    </row>
    <row r="137" spans="2:37" ht="15.5" hidden="1">
      <c r="B137" s="18"/>
      <c r="C137" s="78">
        <v>114000</v>
      </c>
      <c r="D137" s="79">
        <f t="shared" si="14"/>
        <v>9749.3297659098498</v>
      </c>
      <c r="E137" s="79">
        <f t="shared" si="23"/>
        <v>5014.111812443658</v>
      </c>
      <c r="F137" s="79">
        <f t="shared" si="23"/>
        <v>3429.4928386690972</v>
      </c>
      <c r="G137" s="79">
        <f t="shared" si="23"/>
        <v>2706.1343468277969</v>
      </c>
      <c r="H137" s="79">
        <f t="shared" si="23"/>
        <v>2233.2117381237085</v>
      </c>
      <c r="I137" s="79">
        <f t="shared" si="23"/>
        <v>1919.0470242805911</v>
      </c>
      <c r="J137" s="79">
        <f t="shared" si="23"/>
        <v>1695.5966359614963</v>
      </c>
      <c r="K137" s="79">
        <f t="shared" si="22"/>
        <v>1528.8381051165159</v>
      </c>
      <c r="L137" s="79">
        <f t="shared" si="15"/>
        <v>1399.8694653430346</v>
      </c>
      <c r="M137" s="79">
        <f t="shared" si="16"/>
        <v>1297.3490135418981</v>
      </c>
      <c r="N137" s="83">
        <f t="shared" si="17"/>
        <v>1127.3764776382018</v>
      </c>
      <c r="O137" s="84">
        <f t="shared" si="18"/>
        <v>1057.2367553068859</v>
      </c>
      <c r="P137" s="84">
        <f t="shared" si="19"/>
        <v>998.18661125979645</v>
      </c>
      <c r="Q137" s="84">
        <f t="shared" si="20"/>
        <v>947.84796432991538</v>
      </c>
      <c r="R137" s="85">
        <f t="shared" si="21"/>
        <v>904.47677181800088</v>
      </c>
      <c r="S137" s="21"/>
      <c r="AD137" s="120"/>
      <c r="AE137" s="125"/>
      <c r="AF137" s="128"/>
      <c r="AG137" s="122"/>
      <c r="AH137" s="66"/>
      <c r="AI137" s="66"/>
      <c r="AJ137" s="123"/>
      <c r="AK137" s="123"/>
    </row>
    <row r="138" spans="2:37" ht="15.5">
      <c r="B138" s="18"/>
      <c r="C138" s="86">
        <v>115000</v>
      </c>
      <c r="D138" s="87">
        <f t="shared" si="14"/>
        <v>9834.8502024529189</v>
      </c>
      <c r="E138" s="87">
        <f t="shared" si="23"/>
        <v>5058.095249394918</v>
      </c>
      <c r="F138" s="87">
        <f t="shared" si="23"/>
        <v>3459.5761091837385</v>
      </c>
      <c r="G138" s="87">
        <f t="shared" si="23"/>
        <v>2729.8723674140056</v>
      </c>
      <c r="H138" s="87">
        <f t="shared" si="23"/>
        <v>2252.8013147739166</v>
      </c>
      <c r="I138" s="87">
        <f t="shared" si="23"/>
        <v>1935.8807701076139</v>
      </c>
      <c r="J138" s="87">
        <f t="shared" si="23"/>
        <v>1710.4702906629127</v>
      </c>
      <c r="K138" s="87">
        <f t="shared" si="22"/>
        <v>1542.2489656877135</v>
      </c>
      <c r="L138" s="87">
        <f t="shared" si="15"/>
        <v>1412.1490220565699</v>
      </c>
      <c r="M138" s="87">
        <f t="shared" si="16"/>
        <v>1308.7292680466514</v>
      </c>
      <c r="N138" s="88">
        <f t="shared" si="17"/>
        <v>1137.2657449859053</v>
      </c>
      <c r="O138" s="89">
        <f t="shared" si="18"/>
        <v>1066.5107619323851</v>
      </c>
      <c r="P138" s="89">
        <f t="shared" si="19"/>
        <v>1006.9426341655841</v>
      </c>
      <c r="Q138" s="89">
        <f t="shared" si="20"/>
        <v>956.16242015737066</v>
      </c>
      <c r="R138" s="90">
        <f t="shared" si="21"/>
        <v>912.41077858833421</v>
      </c>
      <c r="S138" s="21"/>
      <c r="AD138" s="115"/>
      <c r="AE138" s="66"/>
      <c r="AF138" s="66"/>
      <c r="AG138" s="66"/>
      <c r="AH138" s="66"/>
      <c r="AI138" s="66"/>
      <c r="AJ138" s="124"/>
      <c r="AK138" s="124"/>
    </row>
    <row r="139" spans="2:37" ht="15.5" hidden="1">
      <c r="B139" s="18"/>
      <c r="C139" s="78">
        <v>116000</v>
      </c>
      <c r="D139" s="79">
        <f t="shared" si="14"/>
        <v>9920.370638995988</v>
      </c>
      <c r="E139" s="79">
        <f t="shared" si="23"/>
        <v>5102.0786863461781</v>
      </c>
      <c r="F139" s="79">
        <f t="shared" si="23"/>
        <v>3489.6593796983793</v>
      </c>
      <c r="G139" s="79">
        <f t="shared" si="23"/>
        <v>2753.6103880002142</v>
      </c>
      <c r="H139" s="79">
        <f t="shared" si="23"/>
        <v>2272.3908914241242</v>
      </c>
      <c r="I139" s="79">
        <f t="shared" si="23"/>
        <v>1952.7145159346364</v>
      </c>
      <c r="J139" s="79">
        <f t="shared" si="23"/>
        <v>1725.3439453643296</v>
      </c>
      <c r="K139" s="79">
        <f t="shared" si="22"/>
        <v>1555.6598262589109</v>
      </c>
      <c r="L139" s="79">
        <f t="shared" si="15"/>
        <v>1424.4285787701053</v>
      </c>
      <c r="M139" s="79">
        <f t="shared" si="16"/>
        <v>1320.109522551405</v>
      </c>
      <c r="N139" s="83">
        <f t="shared" si="17"/>
        <v>1147.155012333609</v>
      </c>
      <c r="O139" s="84">
        <f t="shared" si="18"/>
        <v>1075.784768557884</v>
      </c>
      <c r="P139" s="84">
        <f t="shared" si="19"/>
        <v>1015.6986570713717</v>
      </c>
      <c r="Q139" s="84">
        <f t="shared" si="20"/>
        <v>964.47687598482617</v>
      </c>
      <c r="R139" s="85">
        <f t="shared" si="21"/>
        <v>920.34478535866754</v>
      </c>
      <c r="S139" s="21"/>
      <c r="AD139" s="120"/>
      <c r="AE139" s="125"/>
      <c r="AF139" s="128"/>
      <c r="AG139" s="122"/>
      <c r="AH139" s="66"/>
      <c r="AI139" s="66"/>
      <c r="AJ139" s="123"/>
      <c r="AK139" s="123"/>
    </row>
    <row r="140" spans="2:37" ht="15.5" hidden="1">
      <c r="B140" s="18"/>
      <c r="C140" s="78">
        <v>117000</v>
      </c>
      <c r="D140" s="79">
        <f t="shared" si="14"/>
        <v>10005.891075539057</v>
      </c>
      <c r="E140" s="79">
        <f t="shared" si="23"/>
        <v>5146.062123297439</v>
      </c>
      <c r="F140" s="79">
        <f t="shared" si="23"/>
        <v>3519.7426502130206</v>
      </c>
      <c r="G140" s="79">
        <f t="shared" si="23"/>
        <v>2777.3484085864234</v>
      </c>
      <c r="H140" s="79">
        <f t="shared" si="23"/>
        <v>2291.9804680743327</v>
      </c>
      <c r="I140" s="79">
        <f t="shared" si="23"/>
        <v>1969.5482617616592</v>
      </c>
      <c r="J140" s="79">
        <f t="shared" si="23"/>
        <v>1740.217600065746</v>
      </c>
      <c r="K140" s="79">
        <f t="shared" si="22"/>
        <v>1569.0706868301086</v>
      </c>
      <c r="L140" s="79">
        <f t="shared" si="15"/>
        <v>1436.7081354836405</v>
      </c>
      <c r="M140" s="79">
        <f t="shared" si="16"/>
        <v>1331.4897770561583</v>
      </c>
      <c r="N140" s="83">
        <f t="shared" si="17"/>
        <v>1157.0442796813124</v>
      </c>
      <c r="O140" s="84">
        <f t="shared" si="18"/>
        <v>1085.058775183383</v>
      </c>
      <c r="P140" s="84">
        <f t="shared" si="19"/>
        <v>1024.4546799771595</v>
      </c>
      <c r="Q140" s="84">
        <f t="shared" si="20"/>
        <v>972.79133181228156</v>
      </c>
      <c r="R140" s="85">
        <f t="shared" si="21"/>
        <v>928.27879212900098</v>
      </c>
      <c r="S140" s="21"/>
      <c r="AD140" s="120"/>
      <c r="AE140" s="125"/>
      <c r="AF140" s="128"/>
      <c r="AG140" s="122"/>
      <c r="AH140" s="66"/>
      <c r="AI140" s="66"/>
      <c r="AJ140" s="123"/>
      <c r="AK140" s="123"/>
    </row>
    <row r="141" spans="2:37" ht="15.5" hidden="1">
      <c r="B141" s="18"/>
      <c r="C141" s="78">
        <v>118000</v>
      </c>
      <c r="D141" s="79">
        <f t="shared" si="14"/>
        <v>10091.411512082124</v>
      </c>
      <c r="E141" s="79">
        <f t="shared" si="23"/>
        <v>5190.0455602486982</v>
      </c>
      <c r="F141" s="79">
        <f t="shared" si="23"/>
        <v>3549.8259207276619</v>
      </c>
      <c r="G141" s="79">
        <f t="shared" si="23"/>
        <v>2801.0864291726316</v>
      </c>
      <c r="H141" s="79">
        <f t="shared" si="23"/>
        <v>2311.5700447245404</v>
      </c>
      <c r="I141" s="79">
        <f t="shared" si="23"/>
        <v>1986.3820075886817</v>
      </c>
      <c r="J141" s="79">
        <f t="shared" si="23"/>
        <v>1755.0912547671626</v>
      </c>
      <c r="K141" s="79">
        <f t="shared" si="22"/>
        <v>1582.4815474013062</v>
      </c>
      <c r="L141" s="79">
        <f t="shared" si="15"/>
        <v>1448.9876921971763</v>
      </c>
      <c r="M141" s="79">
        <f t="shared" si="16"/>
        <v>1342.8700315609119</v>
      </c>
      <c r="N141" s="83">
        <f t="shared" si="17"/>
        <v>1166.9335470290159</v>
      </c>
      <c r="O141" s="84">
        <f t="shared" si="18"/>
        <v>1094.3327818088821</v>
      </c>
      <c r="P141" s="84">
        <f t="shared" si="19"/>
        <v>1033.2107028829471</v>
      </c>
      <c r="Q141" s="84">
        <f t="shared" si="20"/>
        <v>981.10578763973695</v>
      </c>
      <c r="R141" s="85">
        <f t="shared" si="21"/>
        <v>936.2127988993343</v>
      </c>
      <c r="S141" s="21"/>
      <c r="AD141" s="120"/>
      <c r="AE141" s="125"/>
      <c r="AF141" s="128"/>
      <c r="AG141" s="122"/>
      <c r="AH141" s="66"/>
      <c r="AI141" s="66"/>
      <c r="AJ141" s="123"/>
      <c r="AK141" s="123"/>
    </row>
    <row r="142" spans="2:37" ht="15.5" hidden="1">
      <c r="B142" s="18"/>
      <c r="C142" s="78">
        <v>119000</v>
      </c>
      <c r="D142" s="79">
        <f t="shared" si="14"/>
        <v>10176.931948625193</v>
      </c>
      <c r="E142" s="79">
        <f t="shared" si="23"/>
        <v>5234.0289971999582</v>
      </c>
      <c r="F142" s="79">
        <f t="shared" si="23"/>
        <v>3579.9091912423032</v>
      </c>
      <c r="G142" s="79">
        <f t="shared" si="23"/>
        <v>2824.8244497588407</v>
      </c>
      <c r="H142" s="79">
        <f t="shared" si="23"/>
        <v>2331.1596213747484</v>
      </c>
      <c r="I142" s="79">
        <f t="shared" si="23"/>
        <v>2003.2157534157045</v>
      </c>
      <c r="J142" s="79">
        <f t="shared" si="23"/>
        <v>1769.9649094685794</v>
      </c>
      <c r="K142" s="79">
        <f t="shared" si="22"/>
        <v>1595.8924079725036</v>
      </c>
      <c r="L142" s="79">
        <f t="shared" si="15"/>
        <v>1461.2672489107115</v>
      </c>
      <c r="M142" s="79">
        <f t="shared" si="16"/>
        <v>1354.2502860656655</v>
      </c>
      <c r="N142" s="83">
        <f t="shared" si="17"/>
        <v>1176.8228143767196</v>
      </c>
      <c r="O142" s="84">
        <f t="shared" si="18"/>
        <v>1103.6067884343811</v>
      </c>
      <c r="P142" s="84">
        <f t="shared" si="19"/>
        <v>1041.9667257887347</v>
      </c>
      <c r="Q142" s="84">
        <f t="shared" si="20"/>
        <v>989.42024346719234</v>
      </c>
      <c r="R142" s="85">
        <f t="shared" si="21"/>
        <v>944.14680566966763</v>
      </c>
      <c r="S142" s="21"/>
      <c r="AD142" s="120"/>
      <c r="AE142" s="125"/>
      <c r="AF142" s="128"/>
      <c r="AG142" s="122"/>
      <c r="AH142" s="66"/>
      <c r="AI142" s="66"/>
      <c r="AJ142" s="123"/>
      <c r="AK142" s="123"/>
    </row>
    <row r="143" spans="2:37" ht="15.5">
      <c r="B143" s="18"/>
      <c r="C143" s="78">
        <v>120000</v>
      </c>
      <c r="D143" s="79">
        <f t="shared" si="14"/>
        <v>10262.452385168264</v>
      </c>
      <c r="E143" s="79">
        <f t="shared" si="23"/>
        <v>5278.0124341512192</v>
      </c>
      <c r="F143" s="79">
        <f t="shared" si="23"/>
        <v>3609.9924617569441</v>
      </c>
      <c r="G143" s="79">
        <f t="shared" si="23"/>
        <v>2848.5624703450494</v>
      </c>
      <c r="H143" s="79">
        <f t="shared" si="23"/>
        <v>2350.7491980249565</v>
      </c>
      <c r="I143" s="79">
        <f t="shared" si="23"/>
        <v>2020.0494992427275</v>
      </c>
      <c r="J143" s="79">
        <f t="shared" si="23"/>
        <v>1784.8385641699958</v>
      </c>
      <c r="K143" s="79">
        <f t="shared" si="22"/>
        <v>1609.3032685437013</v>
      </c>
      <c r="L143" s="79">
        <f t="shared" si="15"/>
        <v>1473.5468056242469</v>
      </c>
      <c r="M143" s="79">
        <f t="shared" si="16"/>
        <v>1365.6305405704188</v>
      </c>
      <c r="N143" s="88">
        <f t="shared" si="17"/>
        <v>1186.7120817244231</v>
      </c>
      <c r="O143" s="89">
        <f t="shared" si="18"/>
        <v>1112.88079505988</v>
      </c>
      <c r="P143" s="89">
        <f t="shared" si="19"/>
        <v>1050.7227486945226</v>
      </c>
      <c r="Q143" s="89">
        <f t="shared" si="20"/>
        <v>997.73469929464773</v>
      </c>
      <c r="R143" s="90">
        <f t="shared" si="21"/>
        <v>952.08081244000095</v>
      </c>
      <c r="S143" s="21"/>
      <c r="AD143" s="115"/>
      <c r="AE143" s="66"/>
      <c r="AF143" s="66"/>
      <c r="AG143" s="66"/>
      <c r="AH143" s="66"/>
      <c r="AI143" s="66"/>
      <c r="AJ143" s="124"/>
      <c r="AK143" s="124"/>
    </row>
    <row r="144" spans="2:37" ht="15.5" hidden="1">
      <c r="B144" s="18"/>
      <c r="C144" s="78">
        <v>121000</v>
      </c>
      <c r="D144" s="79">
        <f t="shared" si="14"/>
        <v>10347.972821711332</v>
      </c>
      <c r="E144" s="79">
        <f t="shared" si="23"/>
        <v>5321.9958711024792</v>
      </c>
      <c r="F144" s="79">
        <f t="shared" si="23"/>
        <v>3640.0757322715854</v>
      </c>
      <c r="G144" s="79">
        <f t="shared" si="23"/>
        <v>2872.3004909312581</v>
      </c>
      <c r="H144" s="79">
        <f t="shared" si="23"/>
        <v>2370.3387746751646</v>
      </c>
      <c r="I144" s="79">
        <f t="shared" si="23"/>
        <v>2036.8832450697503</v>
      </c>
      <c r="J144" s="79">
        <f t="shared" si="23"/>
        <v>1799.7122188714127</v>
      </c>
      <c r="K144" s="79">
        <f t="shared" si="22"/>
        <v>1622.7141291148985</v>
      </c>
      <c r="L144" s="79">
        <f t="shared" si="15"/>
        <v>1485.8263623377823</v>
      </c>
      <c r="M144" s="79">
        <f t="shared" si="16"/>
        <v>1377.0107950751724</v>
      </c>
      <c r="N144" s="83">
        <f t="shared" si="17"/>
        <v>1196.6013490721264</v>
      </c>
      <c r="O144" s="84">
        <f t="shared" si="18"/>
        <v>1122.154801685379</v>
      </c>
      <c r="P144" s="84">
        <f t="shared" si="19"/>
        <v>1059.4787716003102</v>
      </c>
      <c r="Q144" s="84">
        <f t="shared" si="20"/>
        <v>1006.0491551221032</v>
      </c>
      <c r="R144" s="85">
        <f t="shared" si="21"/>
        <v>960.01481921033428</v>
      </c>
      <c r="S144" s="21"/>
      <c r="AD144" s="120"/>
      <c r="AE144" s="125"/>
      <c r="AF144" s="128"/>
      <c r="AG144" s="122"/>
      <c r="AH144" s="66"/>
      <c r="AI144" s="66"/>
      <c r="AJ144" s="123"/>
      <c r="AK144" s="123"/>
    </row>
    <row r="145" spans="2:37" ht="15.5" hidden="1">
      <c r="B145" s="18"/>
      <c r="C145" s="78">
        <v>122000</v>
      </c>
      <c r="D145" s="79">
        <f t="shared" si="14"/>
        <v>10433.493258254401</v>
      </c>
      <c r="E145" s="79">
        <f t="shared" si="23"/>
        <v>5365.9793080537393</v>
      </c>
      <c r="F145" s="79">
        <f t="shared" si="23"/>
        <v>3670.1590027862267</v>
      </c>
      <c r="G145" s="79">
        <f t="shared" si="23"/>
        <v>2896.0385115174668</v>
      </c>
      <c r="H145" s="79">
        <f t="shared" si="23"/>
        <v>2389.9283513253722</v>
      </c>
      <c r="I145" s="79">
        <f t="shared" si="23"/>
        <v>2053.716990896773</v>
      </c>
      <c r="J145" s="79">
        <f t="shared" si="23"/>
        <v>1814.5858735728293</v>
      </c>
      <c r="K145" s="79">
        <f t="shared" si="22"/>
        <v>1636.1249896860959</v>
      </c>
      <c r="L145" s="79">
        <f t="shared" si="15"/>
        <v>1498.1059190513176</v>
      </c>
      <c r="M145" s="79">
        <f t="shared" si="16"/>
        <v>1388.3910495799259</v>
      </c>
      <c r="N145" s="83">
        <f t="shared" si="17"/>
        <v>1206.4906164198301</v>
      </c>
      <c r="O145" s="84">
        <f t="shared" si="18"/>
        <v>1131.4288083108781</v>
      </c>
      <c r="P145" s="84">
        <f t="shared" si="19"/>
        <v>1068.2347945060978</v>
      </c>
      <c r="Q145" s="84">
        <f t="shared" si="20"/>
        <v>1014.3636109495585</v>
      </c>
      <c r="R145" s="85">
        <f t="shared" si="21"/>
        <v>967.94882598066772</v>
      </c>
      <c r="S145" s="21"/>
      <c r="AD145" s="120"/>
      <c r="AE145" s="125"/>
      <c r="AF145" s="128"/>
      <c r="AG145" s="122"/>
      <c r="AH145" s="66"/>
      <c r="AI145" s="66"/>
      <c r="AJ145" s="123"/>
      <c r="AK145" s="123"/>
    </row>
    <row r="146" spans="2:37" ht="15.5" hidden="1">
      <c r="B146" s="18"/>
      <c r="C146" s="78">
        <v>123000</v>
      </c>
      <c r="D146" s="79">
        <f t="shared" si="14"/>
        <v>10519.01369479747</v>
      </c>
      <c r="E146" s="79">
        <f t="shared" si="23"/>
        <v>5409.9627450049993</v>
      </c>
      <c r="F146" s="79">
        <f t="shared" si="23"/>
        <v>3700.242273300868</v>
      </c>
      <c r="G146" s="79">
        <f t="shared" si="23"/>
        <v>2919.7765321036759</v>
      </c>
      <c r="H146" s="79">
        <f t="shared" si="23"/>
        <v>2409.5179279755803</v>
      </c>
      <c r="I146" s="79">
        <f t="shared" si="23"/>
        <v>2070.5507367237956</v>
      </c>
      <c r="J146" s="79">
        <f t="shared" si="23"/>
        <v>1829.4595282742457</v>
      </c>
      <c r="K146" s="79">
        <f t="shared" si="22"/>
        <v>1649.5358502572935</v>
      </c>
      <c r="L146" s="79">
        <f t="shared" si="15"/>
        <v>1510.385475764853</v>
      </c>
      <c r="M146" s="79">
        <f t="shared" si="16"/>
        <v>1399.7713040846793</v>
      </c>
      <c r="N146" s="83">
        <f t="shared" si="17"/>
        <v>1216.3798837675336</v>
      </c>
      <c r="O146" s="84">
        <f t="shared" si="18"/>
        <v>1140.7028149363771</v>
      </c>
      <c r="P146" s="84">
        <f t="shared" si="19"/>
        <v>1076.9908174118857</v>
      </c>
      <c r="Q146" s="84">
        <f t="shared" si="20"/>
        <v>1022.678066777014</v>
      </c>
      <c r="R146" s="85">
        <f t="shared" si="21"/>
        <v>975.88283275100105</v>
      </c>
      <c r="S146" s="21"/>
      <c r="AD146" s="120"/>
      <c r="AE146" s="125"/>
      <c r="AF146" s="128"/>
      <c r="AG146" s="122"/>
      <c r="AH146" s="66"/>
      <c r="AI146" s="66"/>
      <c r="AJ146" s="123"/>
      <c r="AK146" s="123"/>
    </row>
    <row r="147" spans="2:37" ht="15.5" hidden="1">
      <c r="B147" s="18"/>
      <c r="C147" s="78">
        <v>124000</v>
      </c>
      <c r="D147" s="79">
        <f t="shared" si="14"/>
        <v>10604.534131340537</v>
      </c>
      <c r="E147" s="79">
        <f t="shared" si="23"/>
        <v>5453.9461819562594</v>
      </c>
      <c r="F147" s="79">
        <f t="shared" si="23"/>
        <v>3730.3255438155088</v>
      </c>
      <c r="G147" s="79">
        <f t="shared" si="23"/>
        <v>2943.5145526898841</v>
      </c>
      <c r="H147" s="79">
        <f t="shared" si="23"/>
        <v>2429.1075046257884</v>
      </c>
      <c r="I147" s="79">
        <f t="shared" si="23"/>
        <v>2087.3844825508181</v>
      </c>
      <c r="J147" s="79">
        <f t="shared" si="23"/>
        <v>1844.3331829756626</v>
      </c>
      <c r="K147" s="79">
        <f t="shared" si="22"/>
        <v>1662.946710828491</v>
      </c>
      <c r="L147" s="79">
        <f t="shared" si="15"/>
        <v>1522.6650324783884</v>
      </c>
      <c r="M147" s="79">
        <f t="shared" si="16"/>
        <v>1411.1515585894329</v>
      </c>
      <c r="N147" s="83">
        <f t="shared" si="17"/>
        <v>1226.2691511152373</v>
      </c>
      <c r="O147" s="84">
        <f t="shared" si="18"/>
        <v>1149.976821561876</v>
      </c>
      <c r="P147" s="84">
        <f t="shared" si="19"/>
        <v>1085.7468403176733</v>
      </c>
      <c r="Q147" s="84">
        <f t="shared" si="20"/>
        <v>1030.9925226044693</v>
      </c>
      <c r="R147" s="85">
        <f t="shared" si="21"/>
        <v>983.81683952133437</v>
      </c>
      <c r="S147" s="21"/>
      <c r="AD147" s="120"/>
      <c r="AE147" s="125"/>
      <c r="AF147" s="128"/>
      <c r="AG147" s="122"/>
      <c r="AH147" s="66"/>
      <c r="AI147" s="66"/>
      <c r="AJ147" s="123"/>
      <c r="AK147" s="123"/>
    </row>
    <row r="148" spans="2:37" ht="15.5">
      <c r="B148" s="18"/>
      <c r="C148" s="86">
        <v>125000</v>
      </c>
      <c r="D148" s="87">
        <f t="shared" ref="D148:D211" si="24">PMT(D$11,D$6,$C148*(-1))</f>
        <v>10690.054567883606</v>
      </c>
      <c r="E148" s="87">
        <f t="shared" si="23"/>
        <v>5497.9296189075194</v>
      </c>
      <c r="F148" s="87">
        <f t="shared" si="23"/>
        <v>3760.4088143301501</v>
      </c>
      <c r="G148" s="87">
        <f t="shared" si="23"/>
        <v>2967.2525732760928</v>
      </c>
      <c r="H148" s="87">
        <f t="shared" si="23"/>
        <v>2448.6970812759964</v>
      </c>
      <c r="I148" s="87">
        <f t="shared" si="23"/>
        <v>2104.2182283778411</v>
      </c>
      <c r="J148" s="87">
        <f t="shared" si="23"/>
        <v>1859.206837677079</v>
      </c>
      <c r="K148" s="87">
        <f t="shared" si="22"/>
        <v>1676.3575713996886</v>
      </c>
      <c r="L148" s="87">
        <f t="shared" si="15"/>
        <v>1534.9445891919238</v>
      </c>
      <c r="M148" s="87">
        <f t="shared" si="16"/>
        <v>1422.5318130941862</v>
      </c>
      <c r="N148" s="88">
        <f t="shared" si="17"/>
        <v>1236.1584184629407</v>
      </c>
      <c r="O148" s="89">
        <f t="shared" si="18"/>
        <v>1159.2508281873752</v>
      </c>
      <c r="P148" s="89">
        <f t="shared" si="19"/>
        <v>1094.502863223461</v>
      </c>
      <c r="Q148" s="89">
        <f t="shared" si="20"/>
        <v>1039.3069784319248</v>
      </c>
      <c r="R148" s="90">
        <f t="shared" si="21"/>
        <v>991.7508462916677</v>
      </c>
      <c r="S148" s="21"/>
      <c r="AD148" s="115"/>
      <c r="AE148" s="66"/>
      <c r="AF148" s="66"/>
      <c r="AG148" s="66"/>
      <c r="AH148" s="66"/>
      <c r="AI148" s="66"/>
      <c r="AJ148" s="124"/>
      <c r="AK148" s="124"/>
    </row>
    <row r="149" spans="2:37" ht="15.5" hidden="1">
      <c r="B149" s="18"/>
      <c r="C149" s="78">
        <v>126000</v>
      </c>
      <c r="D149" s="79">
        <f t="shared" si="24"/>
        <v>10775.575004426677</v>
      </c>
      <c r="E149" s="79">
        <f t="shared" si="23"/>
        <v>5541.9130558587804</v>
      </c>
      <c r="F149" s="79">
        <f t="shared" si="23"/>
        <v>3790.4920848447914</v>
      </c>
      <c r="G149" s="79">
        <f t="shared" si="23"/>
        <v>2990.9905938623019</v>
      </c>
      <c r="H149" s="79">
        <f t="shared" si="23"/>
        <v>2468.286657926204</v>
      </c>
      <c r="I149" s="79">
        <f t="shared" si="23"/>
        <v>2121.0519742048637</v>
      </c>
      <c r="J149" s="79">
        <f t="shared" si="23"/>
        <v>1874.0804923784958</v>
      </c>
      <c r="K149" s="79">
        <f t="shared" si="22"/>
        <v>1689.7684319708862</v>
      </c>
      <c r="L149" s="79">
        <f t="shared" si="15"/>
        <v>1547.2241459054592</v>
      </c>
      <c r="M149" s="79">
        <f t="shared" si="16"/>
        <v>1433.91206759894</v>
      </c>
      <c r="N149" s="83">
        <f t="shared" si="17"/>
        <v>1246.0476858106442</v>
      </c>
      <c r="O149" s="84">
        <f t="shared" si="18"/>
        <v>1168.5248348128741</v>
      </c>
      <c r="P149" s="84">
        <f t="shared" si="19"/>
        <v>1103.2588861292486</v>
      </c>
      <c r="Q149" s="84">
        <f t="shared" si="20"/>
        <v>1047.6214342593801</v>
      </c>
      <c r="R149" s="85">
        <f t="shared" si="21"/>
        <v>999.68485306200103</v>
      </c>
      <c r="S149" s="21"/>
      <c r="AD149" s="120"/>
      <c r="AE149" s="125"/>
      <c r="AF149" s="128"/>
      <c r="AG149" s="122"/>
      <c r="AH149" s="66"/>
      <c r="AI149" s="66"/>
      <c r="AJ149" s="123"/>
      <c r="AK149" s="123"/>
    </row>
    <row r="150" spans="2:37" ht="15.5" hidden="1">
      <c r="B150" s="18"/>
      <c r="C150" s="78">
        <v>127000</v>
      </c>
      <c r="D150" s="79">
        <f t="shared" si="24"/>
        <v>10861.095440969746</v>
      </c>
      <c r="E150" s="79">
        <f t="shared" si="23"/>
        <v>5585.8964928100404</v>
      </c>
      <c r="F150" s="79">
        <f t="shared" si="23"/>
        <v>3820.5753553594327</v>
      </c>
      <c r="G150" s="79">
        <f t="shared" si="23"/>
        <v>3014.7286144485106</v>
      </c>
      <c r="H150" s="79">
        <f t="shared" si="23"/>
        <v>2487.8762345764121</v>
      </c>
      <c r="I150" s="79">
        <f t="shared" si="23"/>
        <v>2137.8857200318862</v>
      </c>
      <c r="J150" s="79">
        <f t="shared" si="23"/>
        <v>1888.9541470799124</v>
      </c>
      <c r="K150" s="79">
        <f t="shared" si="22"/>
        <v>1703.1792925420837</v>
      </c>
      <c r="L150" s="79">
        <f t="shared" si="15"/>
        <v>1559.5037026189946</v>
      </c>
      <c r="M150" s="79">
        <f t="shared" si="16"/>
        <v>1445.2923221036933</v>
      </c>
      <c r="N150" s="83">
        <f t="shared" si="17"/>
        <v>1255.9369531583477</v>
      </c>
      <c r="O150" s="84">
        <f t="shared" si="18"/>
        <v>1177.7988414383731</v>
      </c>
      <c r="P150" s="84">
        <f t="shared" si="19"/>
        <v>1112.0149090350362</v>
      </c>
      <c r="Q150" s="84">
        <f t="shared" si="20"/>
        <v>1055.9358900868356</v>
      </c>
      <c r="R150" s="85">
        <f t="shared" si="21"/>
        <v>1007.6188598323344</v>
      </c>
      <c r="S150" s="21"/>
      <c r="AD150" s="120"/>
      <c r="AE150" s="125"/>
      <c r="AF150" s="128"/>
      <c r="AG150" s="122"/>
      <c r="AH150" s="66"/>
      <c r="AI150" s="66"/>
      <c r="AJ150" s="123"/>
      <c r="AK150" s="123"/>
    </row>
    <row r="151" spans="2:37" ht="15.5" hidden="1">
      <c r="B151" s="18"/>
      <c r="C151" s="78">
        <v>128000</v>
      </c>
      <c r="D151" s="79">
        <f t="shared" si="24"/>
        <v>10946.615877512813</v>
      </c>
      <c r="E151" s="79">
        <f t="shared" si="23"/>
        <v>5629.8799297612995</v>
      </c>
      <c r="F151" s="79">
        <f t="shared" si="23"/>
        <v>3850.6586258740736</v>
      </c>
      <c r="G151" s="79">
        <f t="shared" si="23"/>
        <v>3038.4666350347197</v>
      </c>
      <c r="H151" s="79">
        <f t="shared" si="23"/>
        <v>2507.4658112266202</v>
      </c>
      <c r="I151" s="79">
        <f t="shared" si="23"/>
        <v>2154.7194658589092</v>
      </c>
      <c r="J151" s="79">
        <f t="shared" si="23"/>
        <v>1903.8278017813288</v>
      </c>
      <c r="K151" s="79">
        <f t="shared" si="22"/>
        <v>1716.5901531132813</v>
      </c>
      <c r="L151" s="79">
        <f t="shared" si="15"/>
        <v>1571.78325933253</v>
      </c>
      <c r="M151" s="79">
        <f t="shared" si="16"/>
        <v>1456.6725766084469</v>
      </c>
      <c r="N151" s="83">
        <f t="shared" si="17"/>
        <v>1265.8262205060512</v>
      </c>
      <c r="O151" s="84">
        <f t="shared" si="18"/>
        <v>1187.0728480638722</v>
      </c>
      <c r="P151" s="84">
        <f t="shared" si="19"/>
        <v>1120.7709319408241</v>
      </c>
      <c r="Q151" s="84">
        <f t="shared" si="20"/>
        <v>1064.2503459142908</v>
      </c>
      <c r="R151" s="85">
        <f t="shared" si="21"/>
        <v>1015.5528666026678</v>
      </c>
      <c r="S151" s="21"/>
      <c r="AD151" s="120"/>
      <c r="AE151" s="125"/>
      <c r="AF151" s="128"/>
      <c r="AG151" s="122"/>
      <c r="AH151" s="66"/>
      <c r="AI151" s="66"/>
      <c r="AJ151" s="123"/>
      <c r="AK151" s="123"/>
    </row>
    <row r="152" spans="2:37" ht="15.5" hidden="1">
      <c r="B152" s="18"/>
      <c r="C152" s="78">
        <v>129000</v>
      </c>
      <c r="D152" s="79">
        <f t="shared" si="24"/>
        <v>11032.136314055882</v>
      </c>
      <c r="E152" s="79">
        <f t="shared" si="23"/>
        <v>5673.8633667125605</v>
      </c>
      <c r="F152" s="79">
        <f t="shared" si="23"/>
        <v>3880.7418963887148</v>
      </c>
      <c r="G152" s="79">
        <f t="shared" si="23"/>
        <v>3062.204655620928</v>
      </c>
      <c r="H152" s="79">
        <f t="shared" si="23"/>
        <v>2527.0553878768283</v>
      </c>
      <c r="I152" s="79">
        <f t="shared" si="23"/>
        <v>2171.5532116859322</v>
      </c>
      <c r="J152" s="79">
        <f t="shared" si="23"/>
        <v>1918.7014564827457</v>
      </c>
      <c r="K152" s="79">
        <f t="shared" si="22"/>
        <v>1730.0010136844787</v>
      </c>
      <c r="L152" s="79">
        <f t="shared" si="15"/>
        <v>1584.0628160460653</v>
      </c>
      <c r="M152" s="79">
        <f t="shared" si="16"/>
        <v>1468.0528311132002</v>
      </c>
      <c r="N152" s="83">
        <f t="shared" si="17"/>
        <v>1275.7154878537547</v>
      </c>
      <c r="O152" s="84">
        <f t="shared" si="18"/>
        <v>1196.3468546893712</v>
      </c>
      <c r="P152" s="84">
        <f t="shared" si="19"/>
        <v>1129.5269548466119</v>
      </c>
      <c r="Q152" s="84">
        <f t="shared" si="20"/>
        <v>1072.5648017417464</v>
      </c>
      <c r="R152" s="85">
        <f t="shared" si="21"/>
        <v>1023.4868733730011</v>
      </c>
      <c r="S152" s="21"/>
      <c r="AD152" s="120"/>
      <c r="AE152" s="125"/>
      <c r="AF152" s="128"/>
      <c r="AG152" s="122"/>
      <c r="AH152" s="66"/>
      <c r="AI152" s="66"/>
      <c r="AJ152" s="123"/>
      <c r="AK152" s="123"/>
    </row>
    <row r="153" spans="2:37" ht="15.5">
      <c r="B153" s="18"/>
      <c r="C153" s="92">
        <v>130000</v>
      </c>
      <c r="D153" s="93">
        <f t="shared" si="24"/>
        <v>11117.656750598951</v>
      </c>
      <c r="E153" s="93">
        <f t="shared" si="23"/>
        <v>5717.8468036638205</v>
      </c>
      <c r="F153" s="93">
        <f t="shared" si="23"/>
        <v>3910.8251669033566</v>
      </c>
      <c r="G153" s="93">
        <f t="shared" si="23"/>
        <v>3085.9426762071366</v>
      </c>
      <c r="H153" s="93">
        <f t="shared" si="23"/>
        <v>2546.6449645270359</v>
      </c>
      <c r="I153" s="93">
        <f t="shared" si="23"/>
        <v>2188.3869575129547</v>
      </c>
      <c r="J153" s="93">
        <f t="shared" si="23"/>
        <v>1933.5751111841621</v>
      </c>
      <c r="K153" s="93">
        <f t="shared" si="22"/>
        <v>1743.4118742556759</v>
      </c>
      <c r="L153" s="93">
        <f t="shared" si="15"/>
        <v>1596.3423727596007</v>
      </c>
      <c r="M153" s="93">
        <f t="shared" si="16"/>
        <v>1479.4330856179538</v>
      </c>
      <c r="N153" s="88">
        <f t="shared" si="17"/>
        <v>1285.6047552014584</v>
      </c>
      <c r="O153" s="89">
        <f t="shared" si="18"/>
        <v>1205.6208613148699</v>
      </c>
      <c r="P153" s="89">
        <f t="shared" si="19"/>
        <v>1138.2829777523993</v>
      </c>
      <c r="Q153" s="89">
        <f t="shared" si="20"/>
        <v>1080.8792575692016</v>
      </c>
      <c r="R153" s="90">
        <f t="shared" si="21"/>
        <v>1031.4208801433344</v>
      </c>
      <c r="S153" s="21"/>
      <c r="AD153" s="115"/>
      <c r="AE153" s="66"/>
      <c r="AF153" s="66"/>
      <c r="AG153" s="66"/>
      <c r="AH153" s="66"/>
      <c r="AI153" s="66"/>
      <c r="AJ153" s="124"/>
      <c r="AK153" s="124"/>
    </row>
    <row r="154" spans="2:37" ht="15.5" hidden="1">
      <c r="B154" s="18"/>
      <c r="C154" s="78">
        <v>131000</v>
      </c>
      <c r="D154" s="79">
        <f t="shared" si="24"/>
        <v>11203.177187142021</v>
      </c>
      <c r="E154" s="79">
        <f t="shared" si="23"/>
        <v>5761.8302406150806</v>
      </c>
      <c r="F154" s="79">
        <f t="shared" si="23"/>
        <v>3940.9084374179979</v>
      </c>
      <c r="G154" s="79">
        <f t="shared" si="23"/>
        <v>3109.6806967933458</v>
      </c>
      <c r="H154" s="79">
        <f t="shared" si="23"/>
        <v>2566.234541177244</v>
      </c>
      <c r="I154" s="79">
        <f t="shared" si="23"/>
        <v>2205.2207033399773</v>
      </c>
      <c r="J154" s="79">
        <f t="shared" si="23"/>
        <v>1948.448765885579</v>
      </c>
      <c r="K154" s="79">
        <f t="shared" si="22"/>
        <v>1756.8227348268736</v>
      </c>
      <c r="L154" s="79">
        <f t="shared" si="15"/>
        <v>1608.6219294731361</v>
      </c>
      <c r="M154" s="79">
        <f t="shared" si="16"/>
        <v>1490.8133401227071</v>
      </c>
      <c r="N154" s="83">
        <f t="shared" si="17"/>
        <v>1295.4940225491619</v>
      </c>
      <c r="O154" s="84">
        <f t="shared" si="18"/>
        <v>1214.8948679403691</v>
      </c>
      <c r="P154" s="84">
        <f t="shared" si="19"/>
        <v>1147.0390006581872</v>
      </c>
      <c r="Q154" s="84">
        <f t="shared" si="20"/>
        <v>1089.1937133966571</v>
      </c>
      <c r="R154" s="85">
        <f t="shared" si="21"/>
        <v>1039.3548869136678</v>
      </c>
      <c r="S154" s="21"/>
      <c r="AD154" s="120"/>
      <c r="AE154" s="125"/>
      <c r="AF154" s="128"/>
      <c r="AG154" s="122"/>
      <c r="AH154" s="66"/>
      <c r="AI154" s="66"/>
      <c r="AJ154" s="123"/>
      <c r="AK154" s="123"/>
    </row>
    <row r="155" spans="2:37" ht="15.5" hidden="1">
      <c r="B155" s="18"/>
      <c r="C155" s="78">
        <v>132000</v>
      </c>
      <c r="D155" s="79">
        <f t="shared" si="24"/>
        <v>11288.69762368509</v>
      </c>
      <c r="E155" s="79">
        <f t="shared" si="23"/>
        <v>5805.8136775663415</v>
      </c>
      <c r="F155" s="79">
        <f t="shared" si="23"/>
        <v>3970.9917079326387</v>
      </c>
      <c r="G155" s="79">
        <f t="shared" si="23"/>
        <v>3133.418717379554</v>
      </c>
      <c r="H155" s="79">
        <f t="shared" si="23"/>
        <v>2585.824117827452</v>
      </c>
      <c r="I155" s="79">
        <f t="shared" si="23"/>
        <v>2222.0544491670003</v>
      </c>
      <c r="J155" s="79">
        <f t="shared" si="23"/>
        <v>1963.3224205869956</v>
      </c>
      <c r="K155" s="79">
        <f t="shared" si="22"/>
        <v>1770.2335953980712</v>
      </c>
      <c r="L155" s="79">
        <f t="shared" si="15"/>
        <v>1620.9014861866715</v>
      </c>
      <c r="M155" s="79">
        <f t="shared" si="16"/>
        <v>1502.1935946274609</v>
      </c>
      <c r="N155" s="83">
        <f t="shared" si="17"/>
        <v>1305.3832898968653</v>
      </c>
      <c r="O155" s="84">
        <f t="shared" si="18"/>
        <v>1224.168874565868</v>
      </c>
      <c r="P155" s="84">
        <f t="shared" si="19"/>
        <v>1155.7950235639748</v>
      </c>
      <c r="Q155" s="84">
        <f t="shared" si="20"/>
        <v>1097.5081692241126</v>
      </c>
      <c r="R155" s="85">
        <f t="shared" si="21"/>
        <v>1047.2888936840011</v>
      </c>
      <c r="S155" s="21"/>
      <c r="AD155" s="120"/>
      <c r="AE155" s="125"/>
      <c r="AF155" s="128"/>
      <c r="AG155" s="122"/>
      <c r="AH155" s="66"/>
      <c r="AI155" s="66"/>
      <c r="AJ155" s="123"/>
      <c r="AK155" s="123"/>
    </row>
    <row r="156" spans="2:37" ht="15.5" hidden="1">
      <c r="B156" s="18"/>
      <c r="C156" s="78">
        <v>133000</v>
      </c>
      <c r="D156" s="79">
        <f t="shared" si="24"/>
        <v>11374.218060228159</v>
      </c>
      <c r="E156" s="79">
        <f t="shared" si="23"/>
        <v>5849.7971145176007</v>
      </c>
      <c r="F156" s="79">
        <f t="shared" si="23"/>
        <v>4001.07497844728</v>
      </c>
      <c r="G156" s="79">
        <f t="shared" si="23"/>
        <v>3157.1567379657627</v>
      </c>
      <c r="H156" s="79">
        <f t="shared" si="23"/>
        <v>2605.4136944776596</v>
      </c>
      <c r="I156" s="79">
        <f t="shared" si="23"/>
        <v>2238.8881949940228</v>
      </c>
      <c r="J156" s="79">
        <f t="shared" si="23"/>
        <v>1978.196075288412</v>
      </c>
      <c r="K156" s="79">
        <f t="shared" si="22"/>
        <v>1783.6444559692686</v>
      </c>
      <c r="L156" s="79">
        <f t="shared" si="15"/>
        <v>1633.1810429002069</v>
      </c>
      <c r="M156" s="79">
        <f t="shared" si="16"/>
        <v>1513.5738491322143</v>
      </c>
      <c r="N156" s="83">
        <f t="shared" si="17"/>
        <v>1315.272557244569</v>
      </c>
      <c r="O156" s="84">
        <f t="shared" si="18"/>
        <v>1233.442881191367</v>
      </c>
      <c r="P156" s="84">
        <f t="shared" si="19"/>
        <v>1164.5510464697625</v>
      </c>
      <c r="Q156" s="84">
        <f t="shared" si="20"/>
        <v>1105.8226250515679</v>
      </c>
      <c r="R156" s="85">
        <f t="shared" si="21"/>
        <v>1055.2229004543344</v>
      </c>
      <c r="S156" s="21"/>
      <c r="AD156" s="120"/>
      <c r="AE156" s="125"/>
      <c r="AF156" s="128"/>
      <c r="AG156" s="122"/>
      <c r="AH156" s="66"/>
      <c r="AI156" s="66"/>
      <c r="AJ156" s="123"/>
      <c r="AK156" s="123"/>
    </row>
    <row r="157" spans="2:37" ht="15.5" hidden="1">
      <c r="B157" s="18"/>
      <c r="C157" s="78">
        <v>134000</v>
      </c>
      <c r="D157" s="79">
        <f t="shared" si="24"/>
        <v>11459.738496771226</v>
      </c>
      <c r="E157" s="79">
        <f t="shared" si="23"/>
        <v>5893.7805514688607</v>
      </c>
      <c r="F157" s="79">
        <f t="shared" si="23"/>
        <v>4031.1582489619213</v>
      </c>
      <c r="G157" s="79">
        <f t="shared" si="23"/>
        <v>3180.8947585519718</v>
      </c>
      <c r="H157" s="79">
        <f t="shared" si="23"/>
        <v>2625.0032711278682</v>
      </c>
      <c r="I157" s="79">
        <f t="shared" si="23"/>
        <v>2255.7219408210453</v>
      </c>
      <c r="J157" s="79">
        <f t="shared" si="23"/>
        <v>1993.0697299898288</v>
      </c>
      <c r="K157" s="79">
        <f t="shared" si="22"/>
        <v>1797.0553165404663</v>
      </c>
      <c r="L157" s="79">
        <f t="shared" si="15"/>
        <v>1645.4605996137425</v>
      </c>
      <c r="M157" s="79">
        <f t="shared" si="16"/>
        <v>1524.9541036369678</v>
      </c>
      <c r="N157" s="83">
        <f t="shared" si="17"/>
        <v>1325.1618245922723</v>
      </c>
      <c r="O157" s="84">
        <f t="shared" si="18"/>
        <v>1242.7168878168661</v>
      </c>
      <c r="P157" s="84">
        <f t="shared" si="19"/>
        <v>1173.3070693755501</v>
      </c>
      <c r="Q157" s="84">
        <f t="shared" si="20"/>
        <v>1114.1370808790234</v>
      </c>
      <c r="R157" s="85">
        <f t="shared" si="21"/>
        <v>1063.1569072246677</v>
      </c>
      <c r="S157" s="21"/>
      <c r="AD157" s="120"/>
      <c r="AE157" s="125"/>
      <c r="AF157" s="128"/>
      <c r="AG157" s="122"/>
      <c r="AH157" s="66"/>
      <c r="AI157" s="66"/>
      <c r="AJ157" s="123"/>
      <c r="AK157" s="123"/>
    </row>
    <row r="158" spans="2:37" ht="15.5">
      <c r="B158" s="18"/>
      <c r="C158" s="86">
        <v>135000</v>
      </c>
      <c r="D158" s="87">
        <f t="shared" si="24"/>
        <v>11545.258933314295</v>
      </c>
      <c r="E158" s="87">
        <f t="shared" si="23"/>
        <v>5937.7639884201217</v>
      </c>
      <c r="F158" s="87">
        <f t="shared" si="23"/>
        <v>4061.2415194765626</v>
      </c>
      <c r="G158" s="87">
        <f t="shared" si="23"/>
        <v>3204.6327791381805</v>
      </c>
      <c r="H158" s="87">
        <f t="shared" si="23"/>
        <v>2644.5928477780758</v>
      </c>
      <c r="I158" s="87">
        <f t="shared" si="23"/>
        <v>2272.5556866480683</v>
      </c>
      <c r="J158" s="87">
        <f t="shared" si="23"/>
        <v>2007.9433846912457</v>
      </c>
      <c r="K158" s="87">
        <f t="shared" si="22"/>
        <v>1810.4661771116637</v>
      </c>
      <c r="L158" s="87">
        <f t="shared" si="15"/>
        <v>1657.7401563272779</v>
      </c>
      <c r="M158" s="87">
        <f t="shared" si="16"/>
        <v>1536.3343581417214</v>
      </c>
      <c r="N158" s="88">
        <f t="shared" si="17"/>
        <v>1335.0510919399758</v>
      </c>
      <c r="O158" s="89">
        <f t="shared" si="18"/>
        <v>1251.9908944423651</v>
      </c>
      <c r="P158" s="89">
        <f t="shared" si="19"/>
        <v>1182.063092281338</v>
      </c>
      <c r="Q158" s="89">
        <f t="shared" si="20"/>
        <v>1122.4515367064787</v>
      </c>
      <c r="R158" s="90">
        <f t="shared" si="21"/>
        <v>1071.0909139950011</v>
      </c>
      <c r="S158" s="21"/>
      <c r="AD158" s="115"/>
      <c r="AE158" s="66"/>
      <c r="AF158" s="66"/>
      <c r="AG158" s="66"/>
      <c r="AH158" s="66"/>
      <c r="AI158" s="66"/>
      <c r="AJ158" s="124"/>
      <c r="AK158" s="124"/>
    </row>
    <row r="159" spans="2:37" ht="15.5" hidden="1">
      <c r="B159" s="18"/>
      <c r="C159" s="78">
        <v>136000</v>
      </c>
      <c r="D159" s="79">
        <f t="shared" si="24"/>
        <v>11630.779369857366</v>
      </c>
      <c r="E159" s="79">
        <f t="shared" si="23"/>
        <v>5981.7474253713817</v>
      </c>
      <c r="F159" s="79">
        <f t="shared" si="23"/>
        <v>4091.3247899912035</v>
      </c>
      <c r="G159" s="79">
        <f t="shared" si="23"/>
        <v>3228.3707997243896</v>
      </c>
      <c r="H159" s="79">
        <f t="shared" si="23"/>
        <v>2664.1824244282839</v>
      </c>
      <c r="I159" s="79">
        <f t="shared" si="23"/>
        <v>2289.3894324750913</v>
      </c>
      <c r="J159" s="79">
        <f t="shared" si="23"/>
        <v>2022.8170393926621</v>
      </c>
      <c r="K159" s="79">
        <f t="shared" si="22"/>
        <v>1823.8770376828613</v>
      </c>
      <c r="L159" s="79">
        <f t="shared" si="15"/>
        <v>1670.0197130408133</v>
      </c>
      <c r="M159" s="79">
        <f t="shared" si="16"/>
        <v>1547.7146126464747</v>
      </c>
      <c r="N159" s="83">
        <f t="shared" si="17"/>
        <v>1344.9403592876795</v>
      </c>
      <c r="O159" s="84">
        <f t="shared" si="18"/>
        <v>1261.264901067864</v>
      </c>
      <c r="P159" s="84">
        <f t="shared" si="19"/>
        <v>1190.8191151871254</v>
      </c>
      <c r="Q159" s="84">
        <f t="shared" si="20"/>
        <v>1130.7659925339342</v>
      </c>
      <c r="R159" s="85">
        <f t="shared" si="21"/>
        <v>1079.0249207653344</v>
      </c>
      <c r="S159" s="21"/>
      <c r="AD159" s="120"/>
      <c r="AE159" s="125"/>
      <c r="AF159" s="128"/>
      <c r="AG159" s="122"/>
      <c r="AH159" s="66"/>
      <c r="AI159" s="66"/>
      <c r="AJ159" s="123"/>
      <c r="AK159" s="123"/>
    </row>
    <row r="160" spans="2:37" ht="15.5" hidden="1">
      <c r="B160" s="18"/>
      <c r="C160" s="78">
        <v>137000</v>
      </c>
      <c r="D160" s="79">
        <f t="shared" si="24"/>
        <v>11716.299806400433</v>
      </c>
      <c r="E160" s="79">
        <f t="shared" si="23"/>
        <v>6025.7308623226409</v>
      </c>
      <c r="F160" s="79">
        <f t="shared" si="23"/>
        <v>4121.4080605058443</v>
      </c>
      <c r="G160" s="79">
        <f t="shared" si="23"/>
        <v>3252.1088203105978</v>
      </c>
      <c r="H160" s="79">
        <f t="shared" si="23"/>
        <v>2683.7720010784919</v>
      </c>
      <c r="I160" s="79">
        <f t="shared" si="23"/>
        <v>2306.2231783021139</v>
      </c>
      <c r="J160" s="79">
        <f t="shared" si="23"/>
        <v>2037.6906940940787</v>
      </c>
      <c r="K160" s="79">
        <f t="shared" si="22"/>
        <v>1837.2878982540587</v>
      </c>
      <c r="L160" s="79">
        <f t="shared" si="15"/>
        <v>1682.2992697543486</v>
      </c>
      <c r="M160" s="79">
        <f t="shared" si="16"/>
        <v>1559.0948671512283</v>
      </c>
      <c r="N160" s="83">
        <f t="shared" si="17"/>
        <v>1354.829626635383</v>
      </c>
      <c r="O160" s="84">
        <f t="shared" si="18"/>
        <v>1270.5389076933629</v>
      </c>
      <c r="P160" s="84">
        <f t="shared" si="19"/>
        <v>1199.5751380929132</v>
      </c>
      <c r="Q160" s="84">
        <f t="shared" si="20"/>
        <v>1139.0804483613895</v>
      </c>
      <c r="R160" s="85">
        <f t="shared" si="21"/>
        <v>1086.9589275356677</v>
      </c>
      <c r="S160" s="21"/>
      <c r="AD160" s="120"/>
      <c r="AE160" s="125"/>
      <c r="AF160" s="128"/>
      <c r="AG160" s="122"/>
      <c r="AH160" s="66"/>
      <c r="AI160" s="66"/>
      <c r="AJ160" s="123"/>
      <c r="AK160" s="123"/>
    </row>
    <row r="161" spans="2:37" ht="15.5" hidden="1">
      <c r="B161" s="18"/>
      <c r="C161" s="78">
        <v>138000</v>
      </c>
      <c r="D161" s="79">
        <f t="shared" si="24"/>
        <v>11801.820242943502</v>
      </c>
      <c r="E161" s="79">
        <f t="shared" si="23"/>
        <v>6069.7142992739018</v>
      </c>
      <c r="F161" s="79">
        <f t="shared" si="23"/>
        <v>4151.4913310204856</v>
      </c>
      <c r="G161" s="79">
        <f t="shared" si="23"/>
        <v>3275.8468408968065</v>
      </c>
      <c r="H161" s="79">
        <f t="shared" si="23"/>
        <v>2703.3615777287</v>
      </c>
      <c r="I161" s="79">
        <f t="shared" si="23"/>
        <v>2323.0569241291364</v>
      </c>
      <c r="J161" s="79">
        <f t="shared" si="23"/>
        <v>2052.5643487954953</v>
      </c>
      <c r="K161" s="79">
        <f t="shared" si="22"/>
        <v>1850.6987588252564</v>
      </c>
      <c r="L161" s="79">
        <f t="shared" ref="L161:L224" si="25">PMT($L$11,$L$6,C161*(-1))</f>
        <v>1694.578826467884</v>
      </c>
      <c r="M161" s="79">
        <f t="shared" ref="M161:M224" si="26">PMT($M$11,$M$6,C161*(-1))</f>
        <v>1570.4751216559816</v>
      </c>
      <c r="N161" s="83">
        <f t="shared" ref="N161:N223" si="27">PMT($N$11,$N$6,C161*(-1))</f>
        <v>1364.7188939830864</v>
      </c>
      <c r="O161" s="84">
        <f t="shared" ref="O161:O223" si="28">PMT($O$11,$O$6,C161*(-1))</f>
        <v>1279.8129143188621</v>
      </c>
      <c r="P161" s="84">
        <f t="shared" ref="P161:P223" si="29">PMT($P$11,$P$6,C161*(-1))</f>
        <v>1208.3311609987011</v>
      </c>
      <c r="Q161" s="84">
        <f t="shared" ref="Q161:Q223" si="30">PMT($Q$11,$Q$6,C161*(-1))</f>
        <v>1147.394904188845</v>
      </c>
      <c r="R161" s="85">
        <f t="shared" ref="R161:R223" si="31">PMT($R$11,$R$6,C161*(-1))</f>
        <v>1094.8929343060011</v>
      </c>
      <c r="S161" s="21"/>
      <c r="AD161" s="120"/>
      <c r="AE161" s="125"/>
      <c r="AF161" s="128"/>
      <c r="AG161" s="122"/>
      <c r="AH161" s="66"/>
      <c r="AI161" s="66"/>
      <c r="AJ161" s="123"/>
      <c r="AK161" s="123"/>
    </row>
    <row r="162" spans="2:37" ht="15.5" hidden="1">
      <c r="B162" s="18"/>
      <c r="C162" s="78">
        <v>139000</v>
      </c>
      <c r="D162" s="79">
        <f t="shared" si="24"/>
        <v>11887.340679486571</v>
      </c>
      <c r="E162" s="79">
        <f t="shared" si="23"/>
        <v>6113.6977362251619</v>
      </c>
      <c r="F162" s="79">
        <f t="shared" si="23"/>
        <v>4181.5746015351269</v>
      </c>
      <c r="G162" s="79">
        <f t="shared" si="23"/>
        <v>3299.5848614830156</v>
      </c>
      <c r="H162" s="79">
        <f t="shared" si="23"/>
        <v>2722.9511543789076</v>
      </c>
      <c r="I162" s="79">
        <f t="shared" si="23"/>
        <v>2339.8906699561594</v>
      </c>
      <c r="J162" s="79">
        <f t="shared" si="23"/>
        <v>2067.4380034969122</v>
      </c>
      <c r="K162" s="79">
        <f t="shared" ref="K162:K225" si="32">PMT($K$11,$K$6,C162*(-1))</f>
        <v>1864.1096193964536</v>
      </c>
      <c r="L162" s="79">
        <f t="shared" si="25"/>
        <v>1706.8583831814194</v>
      </c>
      <c r="M162" s="79">
        <f t="shared" si="26"/>
        <v>1581.8553761607354</v>
      </c>
      <c r="N162" s="83">
        <f t="shared" si="27"/>
        <v>1374.6081613307902</v>
      </c>
      <c r="O162" s="84">
        <f t="shared" si="28"/>
        <v>1289.0869209443611</v>
      </c>
      <c r="P162" s="84">
        <f t="shared" si="29"/>
        <v>1217.0871839044885</v>
      </c>
      <c r="Q162" s="84">
        <f t="shared" si="30"/>
        <v>1155.7093600163003</v>
      </c>
      <c r="R162" s="85">
        <f t="shared" si="31"/>
        <v>1102.8269410763344</v>
      </c>
      <c r="S162" s="21"/>
      <c r="AD162" s="120"/>
      <c r="AE162" s="125"/>
      <c r="AF162" s="128"/>
      <c r="AG162" s="122"/>
      <c r="AH162" s="66"/>
      <c r="AI162" s="66"/>
      <c r="AJ162" s="123"/>
      <c r="AK162" s="123"/>
    </row>
    <row r="163" spans="2:37" ht="15.5">
      <c r="B163" s="18"/>
      <c r="C163" s="78">
        <v>140000</v>
      </c>
      <c r="D163" s="79">
        <f t="shared" si="24"/>
        <v>11972.86111602964</v>
      </c>
      <c r="E163" s="79">
        <f t="shared" si="23"/>
        <v>6157.6811731764219</v>
      </c>
      <c r="F163" s="79">
        <f t="shared" si="23"/>
        <v>4211.6578720497682</v>
      </c>
      <c r="G163" s="79">
        <f t="shared" si="23"/>
        <v>3323.3228820692239</v>
      </c>
      <c r="H163" s="79">
        <f t="shared" si="23"/>
        <v>2742.5407310291157</v>
      </c>
      <c r="I163" s="79">
        <f t="shared" si="23"/>
        <v>2356.7244157831819</v>
      </c>
      <c r="J163" s="79">
        <f t="shared" si="23"/>
        <v>2082.3116581983286</v>
      </c>
      <c r="K163" s="79">
        <f t="shared" si="32"/>
        <v>1877.5204799676512</v>
      </c>
      <c r="L163" s="79">
        <f t="shared" si="25"/>
        <v>1719.1379398949548</v>
      </c>
      <c r="M163" s="79">
        <f t="shared" si="26"/>
        <v>1593.2356306654888</v>
      </c>
      <c r="N163" s="88">
        <f t="shared" si="27"/>
        <v>1384.4974286784934</v>
      </c>
      <c r="O163" s="89">
        <f t="shared" si="28"/>
        <v>1298.36092756986</v>
      </c>
      <c r="P163" s="89">
        <f t="shared" si="29"/>
        <v>1225.8432068102763</v>
      </c>
      <c r="Q163" s="89">
        <f t="shared" si="30"/>
        <v>1164.0238158437558</v>
      </c>
      <c r="R163" s="90">
        <f t="shared" si="31"/>
        <v>1110.7609478466677</v>
      </c>
      <c r="S163" s="21"/>
      <c r="AD163" s="115"/>
      <c r="AE163" s="66"/>
      <c r="AF163" s="66"/>
      <c r="AG163" s="66"/>
      <c r="AH163" s="66"/>
      <c r="AI163" s="66"/>
      <c r="AJ163" s="124"/>
      <c r="AK163" s="124"/>
    </row>
    <row r="164" spans="2:37" ht="15.5" hidden="1">
      <c r="B164" s="18"/>
      <c r="C164" s="78">
        <v>141000</v>
      </c>
      <c r="D164" s="79">
        <f t="shared" si="24"/>
        <v>12058.381552572708</v>
      </c>
      <c r="E164" s="79">
        <f t="shared" si="23"/>
        <v>6201.6646101276829</v>
      </c>
      <c r="F164" s="79">
        <f t="shared" si="23"/>
        <v>4241.7411425644095</v>
      </c>
      <c r="G164" s="79">
        <f t="shared" si="23"/>
        <v>3347.060902655433</v>
      </c>
      <c r="H164" s="79">
        <f t="shared" si="23"/>
        <v>2762.1303076793238</v>
      </c>
      <c r="I164" s="79">
        <f t="shared" si="23"/>
        <v>2373.5581616102045</v>
      </c>
      <c r="J164" s="79">
        <f t="shared" si="23"/>
        <v>2097.185312899745</v>
      </c>
      <c r="K164" s="79">
        <f t="shared" si="32"/>
        <v>1890.9313405388486</v>
      </c>
      <c r="L164" s="79">
        <f t="shared" si="25"/>
        <v>1731.41749660849</v>
      </c>
      <c r="M164" s="79">
        <f t="shared" si="26"/>
        <v>1604.6158851702423</v>
      </c>
      <c r="N164" s="83">
        <f t="shared" si="27"/>
        <v>1394.3866960261969</v>
      </c>
      <c r="O164" s="84">
        <f t="shared" si="28"/>
        <v>1307.6349341953592</v>
      </c>
      <c r="P164" s="84">
        <f t="shared" si="29"/>
        <v>1234.599229716064</v>
      </c>
      <c r="Q164" s="84">
        <f t="shared" si="30"/>
        <v>1172.3382716712113</v>
      </c>
      <c r="R164" s="85">
        <f t="shared" si="31"/>
        <v>1118.694954617001</v>
      </c>
      <c r="S164" s="21"/>
      <c r="AD164" s="120"/>
      <c r="AE164" s="125"/>
      <c r="AF164" s="128"/>
      <c r="AG164" s="122"/>
      <c r="AH164" s="66"/>
      <c r="AI164" s="66"/>
      <c r="AJ164" s="123"/>
      <c r="AK164" s="123"/>
    </row>
    <row r="165" spans="2:37" ht="15.5" hidden="1">
      <c r="B165" s="18"/>
      <c r="C165" s="78">
        <v>142000</v>
      </c>
      <c r="D165" s="79">
        <f t="shared" si="24"/>
        <v>12143.901989115779</v>
      </c>
      <c r="E165" s="79">
        <f t="shared" si="23"/>
        <v>6245.648047078942</v>
      </c>
      <c r="F165" s="79">
        <f t="shared" si="23"/>
        <v>4271.8244130790508</v>
      </c>
      <c r="G165" s="79">
        <f t="shared" si="23"/>
        <v>3370.7989232416417</v>
      </c>
      <c r="H165" s="79">
        <f t="shared" si="23"/>
        <v>2781.7198843295319</v>
      </c>
      <c r="I165" s="79">
        <f t="shared" si="23"/>
        <v>2390.3919074372275</v>
      </c>
      <c r="J165" s="79">
        <f t="shared" si="23"/>
        <v>2112.0589676011618</v>
      </c>
      <c r="K165" s="79">
        <f t="shared" si="32"/>
        <v>1904.3422011100463</v>
      </c>
      <c r="L165" s="79">
        <f t="shared" si="25"/>
        <v>1743.6970533220253</v>
      </c>
      <c r="M165" s="79">
        <f t="shared" si="26"/>
        <v>1615.9961396749957</v>
      </c>
      <c r="N165" s="83">
        <f t="shared" si="27"/>
        <v>1404.2759633739006</v>
      </c>
      <c r="O165" s="84">
        <f t="shared" si="28"/>
        <v>1316.9089408208581</v>
      </c>
      <c r="P165" s="84">
        <f t="shared" si="29"/>
        <v>1243.3552526218516</v>
      </c>
      <c r="Q165" s="84">
        <f t="shared" si="30"/>
        <v>1180.6527274986665</v>
      </c>
      <c r="R165" s="85">
        <f t="shared" si="31"/>
        <v>1126.6289613873346</v>
      </c>
      <c r="S165" s="21"/>
      <c r="AD165" s="120"/>
      <c r="AE165" s="125"/>
      <c r="AF165" s="128"/>
      <c r="AG165" s="122"/>
      <c r="AH165" s="66"/>
      <c r="AI165" s="66"/>
      <c r="AJ165" s="123"/>
      <c r="AK165" s="123"/>
    </row>
    <row r="166" spans="2:37" ht="15.5" hidden="1">
      <c r="B166" s="18"/>
      <c r="C166" s="78">
        <v>143000</v>
      </c>
      <c r="D166" s="79">
        <f t="shared" si="24"/>
        <v>12229.422425658848</v>
      </c>
      <c r="E166" s="79">
        <f t="shared" si="23"/>
        <v>6289.631484030202</v>
      </c>
      <c r="F166" s="79">
        <f t="shared" si="23"/>
        <v>4301.9076835936921</v>
      </c>
      <c r="G166" s="79">
        <f t="shared" si="23"/>
        <v>3394.5369438278503</v>
      </c>
      <c r="H166" s="79">
        <f t="shared" si="23"/>
        <v>2801.3094609797395</v>
      </c>
      <c r="I166" s="79">
        <f t="shared" si="23"/>
        <v>2407.22565326425</v>
      </c>
      <c r="J166" s="79">
        <f t="shared" si="23"/>
        <v>2126.9326223025782</v>
      </c>
      <c r="K166" s="79">
        <f t="shared" si="32"/>
        <v>1917.7530616812437</v>
      </c>
      <c r="L166" s="79">
        <f t="shared" si="25"/>
        <v>1755.9766100355607</v>
      </c>
      <c r="M166" s="79">
        <f t="shared" si="26"/>
        <v>1627.3763941797492</v>
      </c>
      <c r="N166" s="83">
        <f t="shared" si="27"/>
        <v>1414.1652307216041</v>
      </c>
      <c r="O166" s="84">
        <f t="shared" si="28"/>
        <v>1326.182947446357</v>
      </c>
      <c r="P166" s="84">
        <f t="shared" si="29"/>
        <v>1252.1112755276392</v>
      </c>
      <c r="Q166" s="84">
        <f t="shared" si="30"/>
        <v>1188.9671833261218</v>
      </c>
      <c r="R166" s="85">
        <f t="shared" si="31"/>
        <v>1134.5629681576679</v>
      </c>
      <c r="S166" s="21"/>
      <c r="AD166" s="120"/>
      <c r="AE166" s="125"/>
      <c r="AF166" s="128"/>
      <c r="AG166" s="122"/>
      <c r="AH166" s="66"/>
      <c r="AI166" s="66"/>
      <c r="AJ166" s="123"/>
      <c r="AK166" s="123"/>
    </row>
    <row r="167" spans="2:37" ht="15.5" hidden="1">
      <c r="B167" s="18"/>
      <c r="C167" s="78">
        <v>144000</v>
      </c>
      <c r="D167" s="79">
        <f t="shared" si="24"/>
        <v>12314.942862201915</v>
      </c>
      <c r="E167" s="79">
        <f t="shared" si="23"/>
        <v>6333.614920981463</v>
      </c>
      <c r="F167" s="79">
        <f t="shared" si="23"/>
        <v>4331.9909541083334</v>
      </c>
      <c r="G167" s="79">
        <f t="shared" si="23"/>
        <v>3418.2749644140595</v>
      </c>
      <c r="H167" s="79">
        <f t="shared" si="23"/>
        <v>2820.8990376299475</v>
      </c>
      <c r="I167" s="79">
        <f t="shared" si="23"/>
        <v>2424.0593990912726</v>
      </c>
      <c r="J167" s="79">
        <f t="shared" si="23"/>
        <v>2141.8062770039951</v>
      </c>
      <c r="K167" s="79">
        <f t="shared" si="32"/>
        <v>1931.1639222524414</v>
      </c>
      <c r="L167" s="79">
        <f t="shared" si="25"/>
        <v>1768.2561667490961</v>
      </c>
      <c r="M167" s="79">
        <f t="shared" si="26"/>
        <v>1638.7566486845026</v>
      </c>
      <c r="N167" s="83">
        <f t="shared" si="27"/>
        <v>1424.0544980693078</v>
      </c>
      <c r="O167" s="84">
        <f t="shared" si="28"/>
        <v>1335.4569540718562</v>
      </c>
      <c r="P167" s="84">
        <f t="shared" si="29"/>
        <v>1260.8672984334271</v>
      </c>
      <c r="Q167" s="84">
        <f t="shared" si="30"/>
        <v>1197.2816391535773</v>
      </c>
      <c r="R167" s="85">
        <f t="shared" si="31"/>
        <v>1142.4969749280012</v>
      </c>
      <c r="S167" s="21"/>
      <c r="AD167" s="120"/>
      <c r="AE167" s="125"/>
      <c r="AF167" s="128"/>
      <c r="AG167" s="122"/>
      <c r="AH167" s="66"/>
      <c r="AI167" s="66"/>
      <c r="AJ167" s="123"/>
      <c r="AK167" s="123"/>
    </row>
    <row r="168" spans="2:37" ht="15.5">
      <c r="B168" s="18"/>
      <c r="C168" s="86">
        <v>145000</v>
      </c>
      <c r="D168" s="87">
        <f t="shared" si="24"/>
        <v>12400.463298744984</v>
      </c>
      <c r="E168" s="87">
        <f t="shared" si="23"/>
        <v>6377.598357932723</v>
      </c>
      <c r="F168" s="87">
        <f t="shared" ref="E168:J210" si="33">PMT(F$11,F$6,$C168*(-1))</f>
        <v>4362.0742246229747</v>
      </c>
      <c r="G168" s="87">
        <f t="shared" si="33"/>
        <v>3442.0129850002677</v>
      </c>
      <c r="H168" s="87">
        <f t="shared" si="33"/>
        <v>2840.4886142801556</v>
      </c>
      <c r="I168" s="87">
        <f t="shared" si="33"/>
        <v>2440.8931449182955</v>
      </c>
      <c r="J168" s="87">
        <f t="shared" si="33"/>
        <v>2156.6799317054119</v>
      </c>
      <c r="K168" s="87">
        <f t="shared" si="32"/>
        <v>1944.5747828236388</v>
      </c>
      <c r="L168" s="87">
        <f t="shared" si="25"/>
        <v>1780.5357234626315</v>
      </c>
      <c r="M168" s="87">
        <f t="shared" si="26"/>
        <v>1650.1369031892561</v>
      </c>
      <c r="N168" s="88">
        <f t="shared" si="27"/>
        <v>1433.9437654170113</v>
      </c>
      <c r="O168" s="89">
        <f t="shared" si="28"/>
        <v>1344.7309606973552</v>
      </c>
      <c r="P168" s="89">
        <f t="shared" si="29"/>
        <v>1269.623321339215</v>
      </c>
      <c r="Q168" s="89">
        <f t="shared" si="30"/>
        <v>1205.5960949810328</v>
      </c>
      <c r="R168" s="90">
        <f t="shared" si="31"/>
        <v>1150.4309816983346</v>
      </c>
      <c r="S168" s="21"/>
      <c r="AD168" s="115"/>
      <c r="AE168" s="66"/>
      <c r="AF168" s="66"/>
      <c r="AG168" s="66"/>
      <c r="AH168" s="66"/>
      <c r="AI168" s="66"/>
      <c r="AJ168" s="124"/>
      <c r="AK168" s="124"/>
    </row>
    <row r="169" spans="2:37" ht="15.5" hidden="1">
      <c r="B169" s="18"/>
      <c r="C169" s="78">
        <v>146000</v>
      </c>
      <c r="D169" s="79">
        <f t="shared" si="24"/>
        <v>12485.983735288053</v>
      </c>
      <c r="E169" s="79">
        <f t="shared" si="33"/>
        <v>6421.5817948839831</v>
      </c>
      <c r="F169" s="79">
        <f t="shared" si="33"/>
        <v>4392.157495137616</v>
      </c>
      <c r="G169" s="79">
        <f t="shared" si="33"/>
        <v>3465.7510055864764</v>
      </c>
      <c r="H169" s="79">
        <f t="shared" si="33"/>
        <v>2860.0781909303637</v>
      </c>
      <c r="I169" s="79">
        <f t="shared" si="33"/>
        <v>2457.7268907453185</v>
      </c>
      <c r="J169" s="79">
        <f t="shared" si="33"/>
        <v>2171.5535864068283</v>
      </c>
      <c r="K169" s="79">
        <f t="shared" si="32"/>
        <v>1957.9856433948364</v>
      </c>
      <c r="L169" s="79">
        <f t="shared" si="25"/>
        <v>1792.8152801761669</v>
      </c>
      <c r="M169" s="79">
        <f t="shared" si="26"/>
        <v>1661.5171576940095</v>
      </c>
      <c r="N169" s="83">
        <f t="shared" si="27"/>
        <v>1443.8330327647147</v>
      </c>
      <c r="O169" s="84">
        <f t="shared" si="28"/>
        <v>1354.0049673228539</v>
      </c>
      <c r="P169" s="84">
        <f t="shared" si="29"/>
        <v>1278.3793442450024</v>
      </c>
      <c r="Q169" s="84">
        <f t="shared" si="30"/>
        <v>1213.9105508084881</v>
      </c>
      <c r="R169" s="85">
        <f t="shared" si="31"/>
        <v>1158.3649884686679</v>
      </c>
      <c r="S169" s="21"/>
      <c r="AD169" s="120"/>
      <c r="AE169" s="125"/>
      <c r="AF169" s="128"/>
      <c r="AG169" s="122"/>
      <c r="AH169" s="66"/>
      <c r="AI169" s="66"/>
      <c r="AJ169" s="123"/>
      <c r="AK169" s="123"/>
    </row>
    <row r="170" spans="2:37" ht="15.5" hidden="1">
      <c r="B170" s="18"/>
      <c r="C170" s="78">
        <v>147000</v>
      </c>
      <c r="D170" s="79">
        <f t="shared" si="24"/>
        <v>12571.504171831122</v>
      </c>
      <c r="E170" s="79">
        <f t="shared" si="33"/>
        <v>6465.5652318352422</v>
      </c>
      <c r="F170" s="79">
        <f t="shared" si="33"/>
        <v>4422.2407656522573</v>
      </c>
      <c r="G170" s="79">
        <f t="shared" si="33"/>
        <v>3489.4890261726855</v>
      </c>
      <c r="H170" s="79">
        <f t="shared" si="33"/>
        <v>2879.6677675805718</v>
      </c>
      <c r="I170" s="79">
        <f t="shared" si="33"/>
        <v>2474.5606365723411</v>
      </c>
      <c r="J170" s="79">
        <f t="shared" si="33"/>
        <v>2186.4272411082452</v>
      </c>
      <c r="K170" s="79">
        <f t="shared" si="32"/>
        <v>1971.3965039660338</v>
      </c>
      <c r="L170" s="79">
        <f t="shared" si="25"/>
        <v>1805.0948368897023</v>
      </c>
      <c r="M170" s="79">
        <f t="shared" si="26"/>
        <v>1672.8974121987633</v>
      </c>
      <c r="N170" s="83">
        <f t="shared" si="27"/>
        <v>1453.7223001124182</v>
      </c>
      <c r="O170" s="84">
        <f t="shared" si="28"/>
        <v>1363.278973948353</v>
      </c>
      <c r="P170" s="84">
        <f t="shared" si="29"/>
        <v>1287.1353671507902</v>
      </c>
      <c r="Q170" s="84">
        <f t="shared" si="30"/>
        <v>1222.2250066359434</v>
      </c>
      <c r="R170" s="85">
        <f t="shared" si="31"/>
        <v>1166.2989952390012</v>
      </c>
      <c r="S170" s="21"/>
      <c r="AD170" s="120"/>
      <c r="AE170" s="125"/>
      <c r="AF170" s="128"/>
      <c r="AG170" s="122"/>
      <c r="AH170" s="66"/>
      <c r="AI170" s="66"/>
      <c r="AJ170" s="123"/>
      <c r="AK170" s="123"/>
    </row>
    <row r="171" spans="2:37" ht="15.5" hidden="1">
      <c r="B171" s="18"/>
      <c r="C171" s="78">
        <v>148000</v>
      </c>
      <c r="D171" s="79">
        <f t="shared" si="24"/>
        <v>12657.024608374191</v>
      </c>
      <c r="E171" s="79">
        <f t="shared" si="33"/>
        <v>6509.5486687865032</v>
      </c>
      <c r="F171" s="79">
        <f t="shared" si="33"/>
        <v>4452.3240361668977</v>
      </c>
      <c r="G171" s="79">
        <f t="shared" si="33"/>
        <v>3513.2270467588942</v>
      </c>
      <c r="H171" s="79">
        <f t="shared" si="33"/>
        <v>2899.2573442307794</v>
      </c>
      <c r="I171" s="79">
        <f t="shared" si="33"/>
        <v>2491.3943823993636</v>
      </c>
      <c r="J171" s="79">
        <f t="shared" si="33"/>
        <v>2201.3008958096616</v>
      </c>
      <c r="K171" s="79">
        <f t="shared" si="32"/>
        <v>1984.8073645372313</v>
      </c>
      <c r="L171" s="79">
        <f t="shared" si="25"/>
        <v>1817.3743936032376</v>
      </c>
      <c r="M171" s="79">
        <f t="shared" si="26"/>
        <v>1684.2776667035166</v>
      </c>
      <c r="N171" s="83">
        <f t="shared" si="27"/>
        <v>1463.6115674601217</v>
      </c>
      <c r="O171" s="84">
        <f t="shared" si="28"/>
        <v>1372.552980573852</v>
      </c>
      <c r="P171" s="84">
        <f t="shared" si="29"/>
        <v>1295.8913900565778</v>
      </c>
      <c r="Q171" s="84">
        <f t="shared" si="30"/>
        <v>1230.5394624633991</v>
      </c>
      <c r="R171" s="85">
        <f t="shared" si="31"/>
        <v>1174.2330020093345</v>
      </c>
      <c r="S171" s="21"/>
      <c r="AD171" s="120"/>
      <c r="AE171" s="125"/>
      <c r="AF171" s="128"/>
      <c r="AG171" s="122"/>
      <c r="AH171" s="66"/>
      <c r="AI171" s="66"/>
      <c r="AJ171" s="123"/>
      <c r="AK171" s="123"/>
    </row>
    <row r="172" spans="2:37" ht="15.5" hidden="1">
      <c r="B172" s="18"/>
      <c r="C172" s="78">
        <v>149000</v>
      </c>
      <c r="D172" s="79">
        <f t="shared" si="24"/>
        <v>12742.54504491726</v>
      </c>
      <c r="E172" s="79">
        <f t="shared" si="33"/>
        <v>6553.5321057377632</v>
      </c>
      <c r="F172" s="79">
        <f t="shared" si="33"/>
        <v>4482.407306681539</v>
      </c>
      <c r="G172" s="79">
        <f t="shared" si="33"/>
        <v>3536.9650673451033</v>
      </c>
      <c r="H172" s="79">
        <f t="shared" si="33"/>
        <v>2918.8469208809879</v>
      </c>
      <c r="I172" s="79">
        <f t="shared" si="33"/>
        <v>2508.2281282263866</v>
      </c>
      <c r="J172" s="79">
        <f t="shared" si="33"/>
        <v>2216.1745505110785</v>
      </c>
      <c r="K172" s="79">
        <f t="shared" si="32"/>
        <v>1998.2182251084287</v>
      </c>
      <c r="L172" s="79">
        <f t="shared" si="25"/>
        <v>1829.653950316773</v>
      </c>
      <c r="M172" s="79">
        <f t="shared" si="26"/>
        <v>1695.6579212082702</v>
      </c>
      <c r="N172" s="83">
        <f t="shared" si="27"/>
        <v>1473.5008348078252</v>
      </c>
      <c r="O172" s="84">
        <f t="shared" si="28"/>
        <v>1381.8269871993509</v>
      </c>
      <c r="P172" s="84">
        <f t="shared" si="29"/>
        <v>1304.6474129623655</v>
      </c>
      <c r="Q172" s="84">
        <f t="shared" si="30"/>
        <v>1238.8539182908544</v>
      </c>
      <c r="R172" s="85">
        <f t="shared" si="31"/>
        <v>1182.1670087796679</v>
      </c>
      <c r="S172" s="21"/>
      <c r="AD172" s="120"/>
      <c r="AE172" s="125"/>
      <c r="AF172" s="128"/>
      <c r="AG172" s="122"/>
      <c r="AH172" s="66"/>
      <c r="AI172" s="66"/>
      <c r="AJ172" s="123"/>
      <c r="AK172" s="123"/>
    </row>
    <row r="173" spans="2:37" ht="15.5">
      <c r="B173" s="18"/>
      <c r="C173" s="92">
        <v>150000</v>
      </c>
      <c r="D173" s="93">
        <f t="shared" si="24"/>
        <v>12828.065481460328</v>
      </c>
      <c r="E173" s="93">
        <f t="shared" si="33"/>
        <v>6597.5155426890242</v>
      </c>
      <c r="F173" s="93">
        <f t="shared" si="33"/>
        <v>4512.4905771961803</v>
      </c>
      <c r="G173" s="93">
        <f t="shared" si="33"/>
        <v>3560.7030879313115</v>
      </c>
      <c r="H173" s="93">
        <f t="shared" si="33"/>
        <v>2938.4364975311955</v>
      </c>
      <c r="I173" s="93">
        <f t="shared" si="33"/>
        <v>2525.0618740534092</v>
      </c>
      <c r="J173" s="93">
        <f t="shared" si="33"/>
        <v>2231.0482052124948</v>
      </c>
      <c r="K173" s="93">
        <f t="shared" si="32"/>
        <v>2011.6290856796263</v>
      </c>
      <c r="L173" s="93">
        <f t="shared" si="25"/>
        <v>1841.9335070303086</v>
      </c>
      <c r="M173" s="93">
        <f t="shared" si="26"/>
        <v>1707.0381757130235</v>
      </c>
      <c r="N173" s="88">
        <f t="shared" si="27"/>
        <v>1483.3901021555289</v>
      </c>
      <c r="O173" s="89">
        <f t="shared" si="28"/>
        <v>1391.1009938248501</v>
      </c>
      <c r="P173" s="89">
        <f t="shared" si="29"/>
        <v>1313.4034358681531</v>
      </c>
      <c r="Q173" s="89">
        <f t="shared" si="30"/>
        <v>1247.1683741183097</v>
      </c>
      <c r="R173" s="90">
        <f t="shared" si="31"/>
        <v>1190.1010155500012</v>
      </c>
      <c r="S173" s="21"/>
    </row>
    <row r="174" spans="2:37" ht="15.5" hidden="1">
      <c r="B174" s="18"/>
      <c r="C174" s="78">
        <v>151000</v>
      </c>
      <c r="D174" s="79">
        <f t="shared" si="24"/>
        <v>12913.585918003397</v>
      </c>
      <c r="E174" s="79">
        <f t="shared" si="33"/>
        <v>6641.4989796402842</v>
      </c>
      <c r="F174" s="79">
        <f t="shared" si="33"/>
        <v>4542.5738477108216</v>
      </c>
      <c r="G174" s="79">
        <f t="shared" si="33"/>
        <v>3584.4411085175202</v>
      </c>
      <c r="H174" s="79">
        <f t="shared" si="33"/>
        <v>2958.0260741814036</v>
      </c>
      <c r="I174" s="79">
        <f t="shared" si="33"/>
        <v>2541.8956198804317</v>
      </c>
      <c r="J174" s="79">
        <f t="shared" si="33"/>
        <v>2245.9218599139112</v>
      </c>
      <c r="K174" s="79">
        <f t="shared" si="32"/>
        <v>2025.0399462508237</v>
      </c>
      <c r="L174" s="79">
        <f t="shared" si="25"/>
        <v>1854.213063743844</v>
      </c>
      <c r="M174" s="79">
        <f t="shared" si="26"/>
        <v>1718.4184302177771</v>
      </c>
      <c r="N174" s="83">
        <f t="shared" si="27"/>
        <v>1493.2793695032324</v>
      </c>
      <c r="O174" s="84">
        <f t="shared" si="28"/>
        <v>1400.375000450349</v>
      </c>
      <c r="P174" s="84">
        <f t="shared" si="29"/>
        <v>1322.159458773941</v>
      </c>
      <c r="Q174" s="84">
        <f t="shared" si="30"/>
        <v>1255.4828299457649</v>
      </c>
      <c r="R174" s="85">
        <f t="shared" si="31"/>
        <v>1198.0350223203345</v>
      </c>
      <c r="S174" s="21"/>
    </row>
    <row r="175" spans="2:37" ht="15.5" hidden="1">
      <c r="B175" s="18"/>
      <c r="C175" s="78">
        <v>152000</v>
      </c>
      <c r="D175" s="79">
        <f t="shared" si="24"/>
        <v>12999.106354546468</v>
      </c>
      <c r="E175" s="79">
        <f t="shared" si="33"/>
        <v>6685.4824165915434</v>
      </c>
      <c r="F175" s="79">
        <f t="shared" si="33"/>
        <v>4572.6571182254629</v>
      </c>
      <c r="G175" s="79">
        <f t="shared" si="33"/>
        <v>3608.1791291037293</v>
      </c>
      <c r="H175" s="79">
        <f t="shared" si="33"/>
        <v>2977.6156508316112</v>
      </c>
      <c r="I175" s="79">
        <f t="shared" si="33"/>
        <v>2558.7293657074547</v>
      </c>
      <c r="J175" s="79">
        <f t="shared" si="33"/>
        <v>2260.7955146153281</v>
      </c>
      <c r="K175" s="79">
        <f t="shared" si="32"/>
        <v>2038.4508068220214</v>
      </c>
      <c r="L175" s="79">
        <f t="shared" si="25"/>
        <v>1866.4926204573794</v>
      </c>
      <c r="M175" s="79">
        <f t="shared" si="26"/>
        <v>1729.7986847225309</v>
      </c>
      <c r="N175" s="83">
        <f t="shared" si="27"/>
        <v>1503.1686368509359</v>
      </c>
      <c r="O175" s="84">
        <f t="shared" si="28"/>
        <v>1409.649007075848</v>
      </c>
      <c r="P175" s="84">
        <f t="shared" si="29"/>
        <v>1330.9154816797284</v>
      </c>
      <c r="Q175" s="84">
        <f t="shared" si="30"/>
        <v>1263.7972857732207</v>
      </c>
      <c r="R175" s="85">
        <f t="shared" si="31"/>
        <v>1205.9690290906678</v>
      </c>
      <c r="S175" s="21"/>
    </row>
    <row r="176" spans="2:37" ht="15.5" hidden="1">
      <c r="B176" s="18"/>
      <c r="C176" s="78">
        <v>153000</v>
      </c>
      <c r="D176" s="79">
        <f t="shared" si="24"/>
        <v>13084.626791089537</v>
      </c>
      <c r="E176" s="79">
        <f t="shared" si="33"/>
        <v>6729.4658535428034</v>
      </c>
      <c r="F176" s="79">
        <f t="shared" si="33"/>
        <v>4602.7403887401033</v>
      </c>
      <c r="G176" s="79">
        <f t="shared" si="33"/>
        <v>3631.9171496899376</v>
      </c>
      <c r="H176" s="79">
        <f t="shared" si="33"/>
        <v>2997.2052274818193</v>
      </c>
      <c r="I176" s="79">
        <f t="shared" si="33"/>
        <v>2575.5631115344777</v>
      </c>
      <c r="J176" s="79">
        <f t="shared" si="33"/>
        <v>2275.669169316745</v>
      </c>
      <c r="K176" s="79">
        <f t="shared" si="32"/>
        <v>2051.8616673932188</v>
      </c>
      <c r="L176" s="79">
        <f t="shared" si="25"/>
        <v>1878.7721771709148</v>
      </c>
      <c r="M176" s="79">
        <f t="shared" si="26"/>
        <v>1741.178939227284</v>
      </c>
      <c r="N176" s="83">
        <f t="shared" si="27"/>
        <v>1513.0579041986393</v>
      </c>
      <c r="O176" s="84">
        <f t="shared" si="28"/>
        <v>1418.9230137013471</v>
      </c>
      <c r="P176" s="84">
        <f t="shared" si="29"/>
        <v>1339.6715045855162</v>
      </c>
      <c r="Q176" s="84">
        <f t="shared" si="30"/>
        <v>1272.1117416006759</v>
      </c>
      <c r="R176" s="85">
        <f t="shared" si="31"/>
        <v>1213.9030358610014</v>
      </c>
      <c r="S176" s="21"/>
    </row>
    <row r="177" spans="2:19" ht="15.5" hidden="1">
      <c r="B177" s="18"/>
      <c r="C177" s="78">
        <v>154000</v>
      </c>
      <c r="D177" s="79">
        <f t="shared" si="24"/>
        <v>13170.147227632604</v>
      </c>
      <c r="E177" s="79">
        <f t="shared" si="33"/>
        <v>6773.4492904940644</v>
      </c>
      <c r="F177" s="79">
        <f t="shared" si="33"/>
        <v>4632.8236592547446</v>
      </c>
      <c r="G177" s="79">
        <f t="shared" si="33"/>
        <v>3655.6551702761467</v>
      </c>
      <c r="H177" s="79">
        <f t="shared" si="33"/>
        <v>3016.7948041320274</v>
      </c>
      <c r="I177" s="79">
        <f t="shared" si="33"/>
        <v>2592.3968573615002</v>
      </c>
      <c r="J177" s="79">
        <f t="shared" si="33"/>
        <v>2290.5428240181614</v>
      </c>
      <c r="K177" s="79">
        <f t="shared" si="32"/>
        <v>2065.2725279644164</v>
      </c>
      <c r="L177" s="79">
        <f t="shared" si="25"/>
        <v>1891.0517338844502</v>
      </c>
      <c r="M177" s="79">
        <f t="shared" si="26"/>
        <v>1752.5591937320378</v>
      </c>
      <c r="N177" s="83">
        <f t="shared" si="27"/>
        <v>1522.9471715463428</v>
      </c>
      <c r="O177" s="84">
        <f t="shared" si="28"/>
        <v>1428.1970203268461</v>
      </c>
      <c r="P177" s="84">
        <f t="shared" si="29"/>
        <v>1348.4275274913041</v>
      </c>
      <c r="Q177" s="84">
        <f t="shared" si="30"/>
        <v>1280.4261974281312</v>
      </c>
      <c r="R177" s="85">
        <f t="shared" si="31"/>
        <v>1221.8370426313347</v>
      </c>
      <c r="S177" s="21"/>
    </row>
    <row r="178" spans="2:19" ht="15.5">
      <c r="B178" s="18"/>
      <c r="C178" s="86">
        <v>155000</v>
      </c>
      <c r="D178" s="87">
        <f t="shared" si="24"/>
        <v>13255.667664175673</v>
      </c>
      <c r="E178" s="87">
        <f t="shared" si="33"/>
        <v>6817.4327274453244</v>
      </c>
      <c r="F178" s="87">
        <f t="shared" si="33"/>
        <v>4662.9069297693859</v>
      </c>
      <c r="G178" s="87">
        <f t="shared" si="33"/>
        <v>3679.3931908623554</v>
      </c>
      <c r="H178" s="87">
        <f t="shared" si="33"/>
        <v>3036.3843807822354</v>
      </c>
      <c r="I178" s="87">
        <f t="shared" si="33"/>
        <v>2609.2306031885228</v>
      </c>
      <c r="J178" s="87">
        <f t="shared" si="33"/>
        <v>2305.4164787195782</v>
      </c>
      <c r="K178" s="87">
        <f t="shared" si="32"/>
        <v>2078.6833885356141</v>
      </c>
      <c r="L178" s="87">
        <f t="shared" si="25"/>
        <v>1903.3312905979856</v>
      </c>
      <c r="M178" s="87">
        <f t="shared" si="26"/>
        <v>1763.9394482367911</v>
      </c>
      <c r="N178" s="88">
        <f t="shared" si="27"/>
        <v>1532.8364388940463</v>
      </c>
      <c r="O178" s="89">
        <f t="shared" si="28"/>
        <v>1437.471026952345</v>
      </c>
      <c r="P178" s="89">
        <f t="shared" si="29"/>
        <v>1357.1835503970915</v>
      </c>
      <c r="Q178" s="89">
        <f t="shared" si="30"/>
        <v>1288.7406532555865</v>
      </c>
      <c r="R178" s="90">
        <f t="shared" si="31"/>
        <v>1229.7710494016681</v>
      </c>
      <c r="S178" s="21"/>
    </row>
    <row r="179" spans="2:19" ht="15.5" hidden="1">
      <c r="B179" s="18"/>
      <c r="C179" s="78">
        <v>156000</v>
      </c>
      <c r="D179" s="79">
        <f t="shared" si="24"/>
        <v>13341.188100718742</v>
      </c>
      <c r="E179" s="79">
        <f t="shared" si="33"/>
        <v>6861.4161643965854</v>
      </c>
      <c r="F179" s="79">
        <f t="shared" si="33"/>
        <v>4692.9902002840272</v>
      </c>
      <c r="G179" s="79">
        <f t="shared" si="33"/>
        <v>3703.131211448564</v>
      </c>
      <c r="H179" s="79">
        <f t="shared" si="33"/>
        <v>3055.9739574324431</v>
      </c>
      <c r="I179" s="79">
        <f t="shared" si="33"/>
        <v>2626.0643490155458</v>
      </c>
      <c r="J179" s="79">
        <f t="shared" si="33"/>
        <v>2320.2901334209951</v>
      </c>
      <c r="K179" s="79">
        <f t="shared" si="32"/>
        <v>2092.0942491068117</v>
      </c>
      <c r="L179" s="79">
        <f t="shared" si="25"/>
        <v>1915.610847311521</v>
      </c>
      <c r="M179" s="79">
        <f t="shared" si="26"/>
        <v>1775.3197027415447</v>
      </c>
      <c r="N179" s="83">
        <f t="shared" si="27"/>
        <v>1542.72570624175</v>
      </c>
      <c r="O179" s="84">
        <f t="shared" si="28"/>
        <v>1446.745033577844</v>
      </c>
      <c r="P179" s="84">
        <f t="shared" si="29"/>
        <v>1365.9395733028794</v>
      </c>
      <c r="Q179" s="84">
        <f t="shared" si="30"/>
        <v>1297.0551090830422</v>
      </c>
      <c r="R179" s="85">
        <f t="shared" si="31"/>
        <v>1237.7050561720014</v>
      </c>
      <c r="S179" s="21"/>
    </row>
    <row r="180" spans="2:19" ht="15.5" hidden="1">
      <c r="B180" s="18"/>
      <c r="C180" s="78">
        <v>157000</v>
      </c>
      <c r="D180" s="79">
        <f t="shared" si="24"/>
        <v>13426.708537261809</v>
      </c>
      <c r="E180" s="79">
        <f t="shared" si="33"/>
        <v>6905.3996013478445</v>
      </c>
      <c r="F180" s="79">
        <f t="shared" si="33"/>
        <v>4723.0734707986685</v>
      </c>
      <c r="G180" s="79">
        <f t="shared" si="33"/>
        <v>3726.8692320347732</v>
      </c>
      <c r="H180" s="79">
        <f t="shared" si="33"/>
        <v>3075.5635340826511</v>
      </c>
      <c r="I180" s="79">
        <f t="shared" si="33"/>
        <v>2642.8980948425683</v>
      </c>
      <c r="J180" s="79">
        <f t="shared" si="33"/>
        <v>2335.1637881224115</v>
      </c>
      <c r="K180" s="79">
        <f t="shared" si="32"/>
        <v>2105.5051096780089</v>
      </c>
      <c r="L180" s="79">
        <f t="shared" si="25"/>
        <v>1927.8904040250563</v>
      </c>
      <c r="M180" s="79">
        <f t="shared" si="26"/>
        <v>1786.699957246298</v>
      </c>
      <c r="N180" s="83">
        <f t="shared" si="27"/>
        <v>1552.6149735894535</v>
      </c>
      <c r="O180" s="84">
        <f t="shared" si="28"/>
        <v>1456.0190402033431</v>
      </c>
      <c r="P180" s="84">
        <f t="shared" si="29"/>
        <v>1374.695596208667</v>
      </c>
      <c r="Q180" s="84">
        <f t="shared" si="30"/>
        <v>1305.3695649104975</v>
      </c>
      <c r="R180" s="85">
        <f t="shared" si="31"/>
        <v>1245.6390629423347</v>
      </c>
      <c r="S180" s="21"/>
    </row>
    <row r="181" spans="2:19" ht="15.5" hidden="1">
      <c r="B181" s="18"/>
      <c r="C181" s="78">
        <v>158000</v>
      </c>
      <c r="D181" s="79">
        <f t="shared" si="24"/>
        <v>13512.22897380488</v>
      </c>
      <c r="E181" s="79">
        <f t="shared" si="33"/>
        <v>6949.3830382991046</v>
      </c>
      <c r="F181" s="79">
        <f t="shared" si="33"/>
        <v>4753.1567413133098</v>
      </c>
      <c r="G181" s="79">
        <f t="shared" si="33"/>
        <v>3750.6072526209814</v>
      </c>
      <c r="H181" s="79">
        <f t="shared" si="33"/>
        <v>3095.1531107328597</v>
      </c>
      <c r="I181" s="79">
        <f t="shared" si="33"/>
        <v>2659.7318406695908</v>
      </c>
      <c r="J181" s="79">
        <f t="shared" si="33"/>
        <v>2350.0374428238279</v>
      </c>
      <c r="K181" s="79">
        <f t="shared" si="32"/>
        <v>2118.9159702492061</v>
      </c>
      <c r="L181" s="79">
        <f t="shared" si="25"/>
        <v>1940.1699607385917</v>
      </c>
      <c r="M181" s="79">
        <f t="shared" si="26"/>
        <v>1798.0802117510516</v>
      </c>
      <c r="N181" s="83">
        <f t="shared" si="27"/>
        <v>1562.5042409371572</v>
      </c>
      <c r="O181" s="84">
        <f t="shared" si="28"/>
        <v>1465.2930468288421</v>
      </c>
      <c r="P181" s="84">
        <f t="shared" si="29"/>
        <v>1383.4516191144546</v>
      </c>
      <c r="Q181" s="84">
        <f t="shared" si="30"/>
        <v>1313.6840207379528</v>
      </c>
      <c r="R181" s="85">
        <f t="shared" si="31"/>
        <v>1253.573069712668</v>
      </c>
      <c r="S181" s="21"/>
    </row>
    <row r="182" spans="2:19" ht="15.5" hidden="1">
      <c r="B182" s="18"/>
      <c r="C182" s="78">
        <v>159000</v>
      </c>
      <c r="D182" s="79">
        <f t="shared" si="24"/>
        <v>13597.749410347949</v>
      </c>
      <c r="E182" s="79">
        <f t="shared" si="33"/>
        <v>6993.3664752503646</v>
      </c>
      <c r="F182" s="79">
        <f t="shared" si="33"/>
        <v>4783.2400118279511</v>
      </c>
      <c r="G182" s="79">
        <f t="shared" si="33"/>
        <v>3774.3452732071905</v>
      </c>
      <c r="H182" s="79">
        <f t="shared" si="33"/>
        <v>3114.7426873830673</v>
      </c>
      <c r="I182" s="79">
        <f t="shared" si="33"/>
        <v>2676.5655864966138</v>
      </c>
      <c r="J182" s="79">
        <f t="shared" si="33"/>
        <v>2364.9110975252447</v>
      </c>
      <c r="K182" s="79">
        <f t="shared" si="32"/>
        <v>2132.3268308204038</v>
      </c>
      <c r="L182" s="79">
        <f t="shared" si="25"/>
        <v>1952.4495174521271</v>
      </c>
      <c r="M182" s="79">
        <f t="shared" si="26"/>
        <v>1809.4604662558049</v>
      </c>
      <c r="N182" s="83">
        <f t="shared" si="27"/>
        <v>1572.3935082848607</v>
      </c>
      <c r="O182" s="84">
        <f t="shared" si="28"/>
        <v>1474.567053454341</v>
      </c>
      <c r="P182" s="84">
        <f t="shared" si="29"/>
        <v>1392.2076420202422</v>
      </c>
      <c r="Q182" s="84">
        <f t="shared" si="30"/>
        <v>1321.9984765654083</v>
      </c>
      <c r="R182" s="85">
        <f t="shared" si="31"/>
        <v>1261.5070764830014</v>
      </c>
      <c r="S182" s="21"/>
    </row>
    <row r="183" spans="2:19" ht="15.5">
      <c r="B183" s="18"/>
      <c r="C183" s="78">
        <v>160000</v>
      </c>
      <c r="D183" s="79">
        <f t="shared" si="24"/>
        <v>13683.269846891017</v>
      </c>
      <c r="E183" s="79">
        <f t="shared" si="33"/>
        <v>7037.3499122016256</v>
      </c>
      <c r="F183" s="79">
        <f t="shared" si="33"/>
        <v>4813.3232823425924</v>
      </c>
      <c r="G183" s="79">
        <f t="shared" si="33"/>
        <v>3798.0832937933992</v>
      </c>
      <c r="H183" s="79">
        <f t="shared" si="33"/>
        <v>3134.3322640332749</v>
      </c>
      <c r="I183" s="79">
        <f t="shared" si="33"/>
        <v>2693.3993323236364</v>
      </c>
      <c r="J183" s="79">
        <f t="shared" si="33"/>
        <v>2379.7847522266611</v>
      </c>
      <c r="K183" s="79">
        <f t="shared" si="32"/>
        <v>2145.7376913916014</v>
      </c>
      <c r="L183" s="79">
        <f t="shared" si="25"/>
        <v>1964.7290741656625</v>
      </c>
      <c r="M183" s="79">
        <f t="shared" si="26"/>
        <v>1820.8407207605587</v>
      </c>
      <c r="N183" s="88">
        <f t="shared" si="27"/>
        <v>1582.2827756325639</v>
      </c>
      <c r="O183" s="89">
        <f t="shared" si="28"/>
        <v>1483.8410600798402</v>
      </c>
      <c r="P183" s="89">
        <f t="shared" si="29"/>
        <v>1400.9636649260301</v>
      </c>
      <c r="Q183" s="89">
        <f t="shared" si="30"/>
        <v>1330.3129323928638</v>
      </c>
      <c r="R183" s="90">
        <f t="shared" si="31"/>
        <v>1269.4410832533347</v>
      </c>
      <c r="S183" s="21"/>
    </row>
    <row r="184" spans="2:19" ht="15.5" hidden="1">
      <c r="B184" s="18"/>
      <c r="C184" s="78">
        <v>161000</v>
      </c>
      <c r="D184" s="79">
        <f t="shared" si="24"/>
        <v>13768.790283434086</v>
      </c>
      <c r="E184" s="79">
        <f t="shared" si="33"/>
        <v>7081.3333491528847</v>
      </c>
      <c r="F184" s="79">
        <f t="shared" si="33"/>
        <v>4843.4065528572328</v>
      </c>
      <c r="G184" s="79">
        <f t="shared" si="33"/>
        <v>3821.8213143796074</v>
      </c>
      <c r="H184" s="79">
        <f t="shared" si="33"/>
        <v>3153.921840683483</v>
      </c>
      <c r="I184" s="79">
        <f t="shared" si="33"/>
        <v>2710.2330781506594</v>
      </c>
      <c r="J184" s="79">
        <f t="shared" si="33"/>
        <v>2394.658406928078</v>
      </c>
      <c r="K184" s="79">
        <f t="shared" si="32"/>
        <v>2159.148551962799</v>
      </c>
      <c r="L184" s="79">
        <f t="shared" si="25"/>
        <v>1977.0086308791979</v>
      </c>
      <c r="M184" s="79">
        <f t="shared" si="26"/>
        <v>1832.2209752653121</v>
      </c>
      <c r="N184" s="83">
        <f t="shared" si="27"/>
        <v>1592.1720429802676</v>
      </c>
      <c r="O184" s="84">
        <f t="shared" si="28"/>
        <v>1493.1150667053391</v>
      </c>
      <c r="P184" s="84">
        <f t="shared" si="29"/>
        <v>1409.719687831818</v>
      </c>
      <c r="Q184" s="84">
        <f t="shared" si="30"/>
        <v>1338.6273882203191</v>
      </c>
      <c r="R184" s="85">
        <f t="shared" si="31"/>
        <v>1277.375090023668</v>
      </c>
      <c r="S184" s="21"/>
    </row>
    <row r="185" spans="2:19" ht="15.5" hidden="1">
      <c r="B185" s="18"/>
      <c r="C185" s="78">
        <v>162000</v>
      </c>
      <c r="D185" s="79">
        <f t="shared" si="24"/>
        <v>13854.310719977155</v>
      </c>
      <c r="E185" s="79">
        <f t="shared" si="33"/>
        <v>7125.3167861041447</v>
      </c>
      <c r="F185" s="79">
        <f t="shared" si="33"/>
        <v>4873.4898233718741</v>
      </c>
      <c r="G185" s="79">
        <f t="shared" si="33"/>
        <v>3845.5593349658166</v>
      </c>
      <c r="H185" s="79">
        <f t="shared" si="33"/>
        <v>3173.5114173336915</v>
      </c>
      <c r="I185" s="79">
        <f t="shared" si="33"/>
        <v>2727.0668239776819</v>
      </c>
      <c r="J185" s="79">
        <f t="shared" si="33"/>
        <v>2409.5320616294944</v>
      </c>
      <c r="K185" s="79">
        <f t="shared" si="32"/>
        <v>2172.5594125339967</v>
      </c>
      <c r="L185" s="79">
        <f t="shared" si="25"/>
        <v>1989.288187592733</v>
      </c>
      <c r="M185" s="79">
        <f t="shared" si="26"/>
        <v>1843.6012297700656</v>
      </c>
      <c r="N185" s="83">
        <f t="shared" si="27"/>
        <v>1602.0613103279711</v>
      </c>
      <c r="O185" s="84">
        <f t="shared" si="28"/>
        <v>1502.3890733308381</v>
      </c>
      <c r="P185" s="84">
        <f t="shared" si="29"/>
        <v>1418.4757107376054</v>
      </c>
      <c r="Q185" s="84">
        <f t="shared" si="30"/>
        <v>1346.9418440477743</v>
      </c>
      <c r="R185" s="85">
        <f t="shared" si="31"/>
        <v>1285.3090967940013</v>
      </c>
      <c r="S185" s="21"/>
    </row>
    <row r="186" spans="2:19" ht="15.5" hidden="1">
      <c r="B186" s="18"/>
      <c r="C186" s="78">
        <v>163000</v>
      </c>
      <c r="D186" s="79">
        <f t="shared" si="24"/>
        <v>13939.831156520224</v>
      </c>
      <c r="E186" s="79">
        <f t="shared" si="33"/>
        <v>7169.3002230554057</v>
      </c>
      <c r="F186" s="79">
        <f t="shared" si="33"/>
        <v>4903.5730938865154</v>
      </c>
      <c r="G186" s="79">
        <f t="shared" si="33"/>
        <v>3869.2973555520252</v>
      </c>
      <c r="H186" s="79">
        <f t="shared" si="33"/>
        <v>3193.1009939838991</v>
      </c>
      <c r="I186" s="79">
        <f t="shared" si="33"/>
        <v>2743.9005698047049</v>
      </c>
      <c r="J186" s="79">
        <f t="shared" si="33"/>
        <v>2424.4057163309112</v>
      </c>
      <c r="K186" s="79">
        <f t="shared" si="32"/>
        <v>2185.9702731051939</v>
      </c>
      <c r="L186" s="79">
        <f t="shared" si="25"/>
        <v>2001.5677443062684</v>
      </c>
      <c r="M186" s="79">
        <f t="shared" si="26"/>
        <v>1854.981484274819</v>
      </c>
      <c r="N186" s="83">
        <f t="shared" si="27"/>
        <v>1611.9505776756746</v>
      </c>
      <c r="O186" s="84">
        <f t="shared" si="28"/>
        <v>1511.6630799563372</v>
      </c>
      <c r="P186" s="84">
        <f t="shared" si="29"/>
        <v>1427.2317336433932</v>
      </c>
      <c r="Q186" s="84">
        <f t="shared" si="30"/>
        <v>1355.2562998752298</v>
      </c>
      <c r="R186" s="85">
        <f t="shared" si="31"/>
        <v>1293.2431035643347</v>
      </c>
      <c r="S186" s="21"/>
    </row>
    <row r="187" spans="2:19" ht="15.5" hidden="1">
      <c r="B187" s="18"/>
      <c r="C187" s="78">
        <v>164000</v>
      </c>
      <c r="D187" s="79">
        <f t="shared" si="24"/>
        <v>14025.351593063293</v>
      </c>
      <c r="E187" s="79">
        <f t="shared" si="33"/>
        <v>7213.2836600066657</v>
      </c>
      <c r="F187" s="79">
        <f t="shared" si="33"/>
        <v>4933.6563644011567</v>
      </c>
      <c r="G187" s="79">
        <f t="shared" si="33"/>
        <v>3893.0353761382339</v>
      </c>
      <c r="H187" s="79">
        <f t="shared" si="33"/>
        <v>3212.6905706341072</v>
      </c>
      <c r="I187" s="79">
        <f t="shared" si="33"/>
        <v>2760.7343156317274</v>
      </c>
      <c r="J187" s="79">
        <f t="shared" si="33"/>
        <v>2439.2793710323276</v>
      </c>
      <c r="K187" s="79">
        <f t="shared" si="32"/>
        <v>2199.3811336763915</v>
      </c>
      <c r="L187" s="79">
        <f t="shared" si="25"/>
        <v>2013.8473010198038</v>
      </c>
      <c r="M187" s="79">
        <f t="shared" si="26"/>
        <v>1866.3617387795725</v>
      </c>
      <c r="N187" s="83">
        <f t="shared" si="27"/>
        <v>1621.8398450233783</v>
      </c>
      <c r="O187" s="84">
        <f t="shared" si="28"/>
        <v>1520.937086581836</v>
      </c>
      <c r="P187" s="84">
        <f t="shared" si="29"/>
        <v>1435.9877565491809</v>
      </c>
      <c r="Q187" s="84">
        <f t="shared" si="30"/>
        <v>1363.5707557026853</v>
      </c>
      <c r="R187" s="85">
        <f t="shared" si="31"/>
        <v>1301.1771103346682</v>
      </c>
      <c r="S187" s="21"/>
    </row>
    <row r="188" spans="2:19" ht="15.5">
      <c r="B188" s="18"/>
      <c r="C188" s="86">
        <v>165000</v>
      </c>
      <c r="D188" s="87">
        <f t="shared" si="24"/>
        <v>14110.872029606362</v>
      </c>
      <c r="E188" s="87">
        <f t="shared" si="33"/>
        <v>7257.2670969579258</v>
      </c>
      <c r="F188" s="87">
        <f t="shared" si="33"/>
        <v>4963.7396349157989</v>
      </c>
      <c r="G188" s="87">
        <f t="shared" si="33"/>
        <v>3916.773396724443</v>
      </c>
      <c r="H188" s="87">
        <f t="shared" si="33"/>
        <v>3232.2801472843148</v>
      </c>
      <c r="I188" s="87">
        <f t="shared" si="33"/>
        <v>2777.56806145875</v>
      </c>
      <c r="J188" s="87">
        <f t="shared" si="33"/>
        <v>2454.1530257337445</v>
      </c>
      <c r="K188" s="87">
        <f t="shared" si="32"/>
        <v>2212.7919942475892</v>
      </c>
      <c r="L188" s="87">
        <f t="shared" si="25"/>
        <v>2026.1268577333396</v>
      </c>
      <c r="M188" s="87">
        <f t="shared" si="26"/>
        <v>1877.7419932843259</v>
      </c>
      <c r="N188" s="88">
        <f t="shared" si="27"/>
        <v>1631.7291123710818</v>
      </c>
      <c r="O188" s="89">
        <f t="shared" si="28"/>
        <v>1530.2110932073349</v>
      </c>
      <c r="P188" s="89">
        <f t="shared" si="29"/>
        <v>1444.7437794549685</v>
      </c>
      <c r="Q188" s="89">
        <f t="shared" si="30"/>
        <v>1371.8852115301406</v>
      </c>
      <c r="R188" s="90">
        <f t="shared" si="31"/>
        <v>1309.1111171050015</v>
      </c>
      <c r="S188" s="21"/>
    </row>
    <row r="189" spans="2:19" ht="15.5" hidden="1">
      <c r="B189" s="18"/>
      <c r="C189" s="78">
        <v>166000</v>
      </c>
      <c r="D189" s="79">
        <f t="shared" si="24"/>
        <v>14196.392466149429</v>
      </c>
      <c r="E189" s="79">
        <f t="shared" si="33"/>
        <v>7301.2505339091858</v>
      </c>
      <c r="F189" s="79">
        <f t="shared" si="33"/>
        <v>4993.8229054304402</v>
      </c>
      <c r="G189" s="79">
        <f t="shared" si="33"/>
        <v>3940.5114173106513</v>
      </c>
      <c r="H189" s="79">
        <f t="shared" si="33"/>
        <v>3251.8697239345233</v>
      </c>
      <c r="I189" s="79">
        <f t="shared" si="33"/>
        <v>2794.401807285773</v>
      </c>
      <c r="J189" s="79">
        <f t="shared" si="33"/>
        <v>2469.0266804351613</v>
      </c>
      <c r="K189" s="79">
        <f t="shared" si="32"/>
        <v>2226.2028548187864</v>
      </c>
      <c r="L189" s="79">
        <f t="shared" si="25"/>
        <v>2038.406414446875</v>
      </c>
      <c r="M189" s="79">
        <f t="shared" si="26"/>
        <v>1889.1222477890794</v>
      </c>
      <c r="N189" s="83">
        <f t="shared" si="27"/>
        <v>1641.618379718785</v>
      </c>
      <c r="O189" s="84">
        <f t="shared" si="28"/>
        <v>1539.4850998328341</v>
      </c>
      <c r="P189" s="84">
        <f t="shared" si="29"/>
        <v>1453.4998023607561</v>
      </c>
      <c r="Q189" s="84">
        <f t="shared" si="30"/>
        <v>1380.1996673575961</v>
      </c>
      <c r="R189" s="85">
        <f t="shared" si="31"/>
        <v>1317.0451238753349</v>
      </c>
      <c r="S189" s="21"/>
    </row>
    <row r="190" spans="2:19" ht="15.5" hidden="1">
      <c r="B190" s="18"/>
      <c r="C190" s="78">
        <v>167000</v>
      </c>
      <c r="D190" s="79">
        <f t="shared" si="24"/>
        <v>14281.912902692498</v>
      </c>
      <c r="E190" s="79">
        <f t="shared" si="33"/>
        <v>7345.2339708604459</v>
      </c>
      <c r="F190" s="79">
        <f t="shared" si="33"/>
        <v>5023.9061759450815</v>
      </c>
      <c r="G190" s="79">
        <f t="shared" si="33"/>
        <v>3964.2494378968604</v>
      </c>
      <c r="H190" s="79">
        <f t="shared" si="33"/>
        <v>3271.459300584731</v>
      </c>
      <c r="I190" s="79">
        <f t="shared" si="33"/>
        <v>2811.2355531127955</v>
      </c>
      <c r="J190" s="79">
        <f t="shared" si="33"/>
        <v>2483.9003351365777</v>
      </c>
      <c r="K190" s="79">
        <f t="shared" si="32"/>
        <v>2239.613715389984</v>
      </c>
      <c r="L190" s="79">
        <f t="shared" si="25"/>
        <v>2050.6859711604102</v>
      </c>
      <c r="M190" s="79">
        <f t="shared" si="26"/>
        <v>1900.5025022938332</v>
      </c>
      <c r="N190" s="83">
        <f t="shared" si="27"/>
        <v>1651.5076470664887</v>
      </c>
      <c r="O190" s="84">
        <f t="shared" si="28"/>
        <v>1548.759106458333</v>
      </c>
      <c r="P190" s="84">
        <f t="shared" si="29"/>
        <v>1462.255825266544</v>
      </c>
      <c r="Q190" s="84">
        <f t="shared" si="30"/>
        <v>1388.5141231850514</v>
      </c>
      <c r="R190" s="85">
        <f t="shared" si="31"/>
        <v>1324.9791306456682</v>
      </c>
      <c r="S190" s="21"/>
    </row>
    <row r="191" spans="2:19" ht="15.5" hidden="1">
      <c r="B191" s="18"/>
      <c r="C191" s="78">
        <v>168000</v>
      </c>
      <c r="D191" s="79">
        <f t="shared" si="24"/>
        <v>14367.433339235569</v>
      </c>
      <c r="E191" s="79">
        <f t="shared" si="33"/>
        <v>7389.2174078117059</v>
      </c>
      <c r="F191" s="79">
        <f t="shared" si="33"/>
        <v>5053.9894464597228</v>
      </c>
      <c r="G191" s="79">
        <f t="shared" si="33"/>
        <v>3987.9874584830691</v>
      </c>
      <c r="H191" s="79">
        <f t="shared" si="33"/>
        <v>3291.048877234939</v>
      </c>
      <c r="I191" s="79">
        <f t="shared" si="33"/>
        <v>2828.0692989398181</v>
      </c>
      <c r="J191" s="79">
        <f t="shared" si="33"/>
        <v>2498.7739898379941</v>
      </c>
      <c r="K191" s="79">
        <f t="shared" si="32"/>
        <v>2253.0245759611812</v>
      </c>
      <c r="L191" s="79">
        <f t="shared" si="25"/>
        <v>2062.9655278739456</v>
      </c>
      <c r="M191" s="79">
        <f t="shared" si="26"/>
        <v>1911.8827567985866</v>
      </c>
      <c r="N191" s="83">
        <f t="shared" si="27"/>
        <v>1661.3969144141922</v>
      </c>
      <c r="O191" s="84">
        <f t="shared" si="28"/>
        <v>1558.0331130838319</v>
      </c>
      <c r="P191" s="84">
        <f t="shared" si="29"/>
        <v>1471.0118481723314</v>
      </c>
      <c r="Q191" s="84">
        <f t="shared" si="30"/>
        <v>1396.8285790125069</v>
      </c>
      <c r="R191" s="85">
        <f t="shared" si="31"/>
        <v>1332.9131374160015</v>
      </c>
      <c r="S191" s="21"/>
    </row>
    <row r="192" spans="2:19" ht="15.5" hidden="1">
      <c r="B192" s="18"/>
      <c r="C192" s="78">
        <v>169000</v>
      </c>
      <c r="D192" s="79">
        <f t="shared" si="24"/>
        <v>14452.953775778638</v>
      </c>
      <c r="E192" s="79">
        <f t="shared" si="33"/>
        <v>7433.2008447629669</v>
      </c>
      <c r="F192" s="79">
        <f t="shared" si="33"/>
        <v>5084.0727169743632</v>
      </c>
      <c r="G192" s="79">
        <f t="shared" si="33"/>
        <v>4011.7254790692773</v>
      </c>
      <c r="H192" s="79">
        <f t="shared" si="33"/>
        <v>3310.6384538851466</v>
      </c>
      <c r="I192" s="79">
        <f t="shared" si="33"/>
        <v>2844.903044766841</v>
      </c>
      <c r="J192" s="79">
        <f t="shared" si="33"/>
        <v>2513.647644539411</v>
      </c>
      <c r="K192" s="79">
        <f t="shared" si="32"/>
        <v>2266.4354365323788</v>
      </c>
      <c r="L192" s="79">
        <f t="shared" si="25"/>
        <v>2075.245084587481</v>
      </c>
      <c r="M192" s="79">
        <f t="shared" si="26"/>
        <v>1923.2630113033401</v>
      </c>
      <c r="N192" s="83">
        <f t="shared" si="27"/>
        <v>1671.2861817618957</v>
      </c>
      <c r="O192" s="84">
        <f t="shared" si="28"/>
        <v>1567.3071197093311</v>
      </c>
      <c r="P192" s="84">
        <f t="shared" si="29"/>
        <v>1479.7678710781192</v>
      </c>
      <c r="Q192" s="84">
        <f t="shared" si="30"/>
        <v>1405.1430348399622</v>
      </c>
      <c r="R192" s="85">
        <f t="shared" si="31"/>
        <v>1340.8471441863348</v>
      </c>
      <c r="S192" s="21"/>
    </row>
    <row r="193" spans="2:19" ht="15.5">
      <c r="B193" s="18"/>
      <c r="C193" s="92">
        <v>170000</v>
      </c>
      <c r="D193" s="93">
        <f t="shared" si="24"/>
        <v>14538.474212321706</v>
      </c>
      <c r="E193" s="93">
        <f t="shared" si="33"/>
        <v>7477.1842817142269</v>
      </c>
      <c r="F193" s="93">
        <f t="shared" si="33"/>
        <v>5114.1559874890045</v>
      </c>
      <c r="G193" s="93">
        <f t="shared" si="33"/>
        <v>4035.4634996554864</v>
      </c>
      <c r="H193" s="93">
        <f t="shared" si="33"/>
        <v>3330.2280305353552</v>
      </c>
      <c r="I193" s="93">
        <f t="shared" si="33"/>
        <v>2861.736790593864</v>
      </c>
      <c r="J193" s="93">
        <f t="shared" si="33"/>
        <v>2528.5212992408274</v>
      </c>
      <c r="K193" s="93">
        <f t="shared" si="32"/>
        <v>2279.8462971035765</v>
      </c>
      <c r="L193" s="93">
        <f t="shared" si="25"/>
        <v>2087.5246413010163</v>
      </c>
      <c r="M193" s="93">
        <f t="shared" si="26"/>
        <v>1934.6432658080935</v>
      </c>
      <c r="N193" s="88">
        <f t="shared" si="27"/>
        <v>1681.1754491095994</v>
      </c>
      <c r="O193" s="89">
        <f t="shared" si="28"/>
        <v>1576.5811263348301</v>
      </c>
      <c r="P193" s="89">
        <f t="shared" si="29"/>
        <v>1488.5238939839071</v>
      </c>
      <c r="Q193" s="89">
        <f t="shared" si="30"/>
        <v>1413.4574906674177</v>
      </c>
      <c r="R193" s="90">
        <f t="shared" si="31"/>
        <v>1348.7811509566682</v>
      </c>
      <c r="S193" s="21"/>
    </row>
    <row r="194" spans="2:19" ht="15.5" hidden="1">
      <c r="B194" s="18"/>
      <c r="C194" s="78">
        <v>171000</v>
      </c>
      <c r="D194" s="79">
        <f t="shared" si="24"/>
        <v>14623.994648864775</v>
      </c>
      <c r="E194" s="79">
        <f t="shared" si="33"/>
        <v>7521.1677186654861</v>
      </c>
      <c r="F194" s="79">
        <f t="shared" si="33"/>
        <v>5144.2392580036458</v>
      </c>
      <c r="G194" s="79">
        <f t="shared" si="33"/>
        <v>4059.2015202416951</v>
      </c>
      <c r="H194" s="79">
        <f t="shared" si="33"/>
        <v>3349.8176071855628</v>
      </c>
      <c r="I194" s="79">
        <f t="shared" si="33"/>
        <v>2878.5705364208866</v>
      </c>
      <c r="J194" s="79">
        <f t="shared" si="33"/>
        <v>2543.3949539422442</v>
      </c>
      <c r="K194" s="79">
        <f t="shared" si="32"/>
        <v>2293.2571576747741</v>
      </c>
      <c r="L194" s="79">
        <f t="shared" si="25"/>
        <v>2099.8041980145517</v>
      </c>
      <c r="M194" s="79">
        <f t="shared" si="26"/>
        <v>1946.023520312847</v>
      </c>
      <c r="N194" s="83">
        <f t="shared" si="27"/>
        <v>1691.0647164573029</v>
      </c>
      <c r="O194" s="84">
        <f t="shared" si="28"/>
        <v>1585.855132960329</v>
      </c>
      <c r="P194" s="84">
        <f t="shared" si="29"/>
        <v>1497.2799168896945</v>
      </c>
      <c r="Q194" s="84">
        <f t="shared" si="30"/>
        <v>1421.771946494873</v>
      </c>
      <c r="R194" s="85">
        <f t="shared" si="31"/>
        <v>1356.7151577270015</v>
      </c>
      <c r="S194" s="21"/>
    </row>
    <row r="195" spans="2:19" ht="15.5" hidden="1">
      <c r="B195" s="18"/>
      <c r="C195" s="78">
        <v>172000</v>
      </c>
      <c r="D195" s="79">
        <f t="shared" si="24"/>
        <v>14709.515085407844</v>
      </c>
      <c r="E195" s="79">
        <f t="shared" si="33"/>
        <v>7565.151155616747</v>
      </c>
      <c r="F195" s="79">
        <f t="shared" si="33"/>
        <v>5174.3225285182871</v>
      </c>
      <c r="G195" s="79">
        <f t="shared" si="33"/>
        <v>4082.9395408279042</v>
      </c>
      <c r="H195" s="79">
        <f t="shared" si="33"/>
        <v>3369.4071838357709</v>
      </c>
      <c r="I195" s="79">
        <f t="shared" si="33"/>
        <v>2895.4042822479091</v>
      </c>
      <c r="J195" s="79">
        <f t="shared" si="33"/>
        <v>2558.2686086436606</v>
      </c>
      <c r="K195" s="79">
        <f t="shared" si="32"/>
        <v>2306.6680182459718</v>
      </c>
      <c r="L195" s="79">
        <f t="shared" si="25"/>
        <v>2112.0837547280871</v>
      </c>
      <c r="M195" s="79">
        <f t="shared" si="26"/>
        <v>1957.4037748176004</v>
      </c>
      <c r="N195" s="83">
        <f t="shared" si="27"/>
        <v>1700.9539838050064</v>
      </c>
      <c r="O195" s="84">
        <f t="shared" si="28"/>
        <v>1595.1291395858282</v>
      </c>
      <c r="P195" s="84">
        <f t="shared" si="29"/>
        <v>1506.0359397954824</v>
      </c>
      <c r="Q195" s="84">
        <f t="shared" si="30"/>
        <v>1430.0864023223285</v>
      </c>
      <c r="R195" s="85">
        <f t="shared" si="31"/>
        <v>1364.6491644973348</v>
      </c>
      <c r="S195" s="21"/>
    </row>
    <row r="196" spans="2:19" ht="15.5" hidden="1">
      <c r="B196" s="18"/>
      <c r="C196" s="78">
        <v>173000</v>
      </c>
      <c r="D196" s="79">
        <f t="shared" si="24"/>
        <v>14795.035521950911</v>
      </c>
      <c r="E196" s="79">
        <f t="shared" si="33"/>
        <v>7609.1345925680071</v>
      </c>
      <c r="F196" s="79">
        <f t="shared" si="33"/>
        <v>5204.4057990329284</v>
      </c>
      <c r="G196" s="79">
        <f t="shared" si="33"/>
        <v>4106.6775614141125</v>
      </c>
      <c r="H196" s="79">
        <f t="shared" si="33"/>
        <v>3388.9967604859785</v>
      </c>
      <c r="I196" s="79">
        <f t="shared" si="33"/>
        <v>2912.2380280749321</v>
      </c>
      <c r="J196" s="79">
        <f t="shared" si="33"/>
        <v>2573.1422633450775</v>
      </c>
      <c r="K196" s="79">
        <f t="shared" si="32"/>
        <v>2320.078878817169</v>
      </c>
      <c r="L196" s="79">
        <f t="shared" si="25"/>
        <v>2124.3633114416225</v>
      </c>
      <c r="M196" s="79">
        <f t="shared" si="26"/>
        <v>1968.7840293223539</v>
      </c>
      <c r="N196" s="83">
        <f t="shared" si="27"/>
        <v>1710.8432511527099</v>
      </c>
      <c r="O196" s="84">
        <f t="shared" si="28"/>
        <v>1604.4031462113271</v>
      </c>
      <c r="P196" s="84">
        <f t="shared" si="29"/>
        <v>1514.79196270127</v>
      </c>
      <c r="Q196" s="84">
        <f t="shared" si="30"/>
        <v>1438.400858149784</v>
      </c>
      <c r="R196" s="85">
        <f t="shared" si="31"/>
        <v>1372.5831712676681</v>
      </c>
      <c r="S196" s="21"/>
    </row>
    <row r="197" spans="2:19" ht="15.5" hidden="1">
      <c r="B197" s="18"/>
      <c r="C197" s="78">
        <v>174000</v>
      </c>
      <c r="D197" s="79">
        <f t="shared" si="24"/>
        <v>14880.555958493982</v>
      </c>
      <c r="E197" s="79">
        <f t="shared" si="33"/>
        <v>7653.1180295192671</v>
      </c>
      <c r="F197" s="79">
        <f t="shared" si="33"/>
        <v>5234.4890695475697</v>
      </c>
      <c r="G197" s="79">
        <f t="shared" si="33"/>
        <v>4130.4155820003216</v>
      </c>
      <c r="H197" s="79">
        <f t="shared" si="33"/>
        <v>3408.5863371361866</v>
      </c>
      <c r="I197" s="79">
        <f t="shared" si="33"/>
        <v>2929.0717739019551</v>
      </c>
      <c r="J197" s="79">
        <f t="shared" si="33"/>
        <v>2588.0159180464943</v>
      </c>
      <c r="K197" s="79">
        <f t="shared" si="32"/>
        <v>2333.4897393883666</v>
      </c>
      <c r="L197" s="79">
        <f t="shared" si="25"/>
        <v>2136.6428681551579</v>
      </c>
      <c r="M197" s="79">
        <f t="shared" si="26"/>
        <v>1980.1642838271073</v>
      </c>
      <c r="N197" s="83">
        <f t="shared" si="27"/>
        <v>1720.7325185004133</v>
      </c>
      <c r="O197" s="84">
        <f t="shared" si="28"/>
        <v>1613.6771528368261</v>
      </c>
      <c r="P197" s="84">
        <f t="shared" si="29"/>
        <v>1523.5479856070576</v>
      </c>
      <c r="Q197" s="84">
        <f t="shared" si="30"/>
        <v>1446.7153139772392</v>
      </c>
      <c r="R197" s="85">
        <f t="shared" si="31"/>
        <v>1380.5171780380012</v>
      </c>
      <c r="S197" s="21"/>
    </row>
    <row r="198" spans="2:19" ht="15.5">
      <c r="B198" s="18"/>
      <c r="C198" s="86">
        <v>175000</v>
      </c>
      <c r="D198" s="87">
        <f t="shared" si="24"/>
        <v>14966.076395037051</v>
      </c>
      <c r="E198" s="87">
        <f t="shared" si="33"/>
        <v>7697.1014664705281</v>
      </c>
      <c r="F198" s="87">
        <f t="shared" si="33"/>
        <v>5264.572340062211</v>
      </c>
      <c r="G198" s="87">
        <f t="shared" si="33"/>
        <v>4154.1536025865307</v>
      </c>
      <c r="H198" s="87">
        <f t="shared" si="33"/>
        <v>3428.1759137863951</v>
      </c>
      <c r="I198" s="87">
        <f t="shared" si="33"/>
        <v>2945.9055197289772</v>
      </c>
      <c r="J198" s="87">
        <f t="shared" si="33"/>
        <v>2602.8895727479107</v>
      </c>
      <c r="K198" s="87">
        <f t="shared" si="32"/>
        <v>2346.9005999595638</v>
      </c>
      <c r="L198" s="87">
        <f t="shared" si="25"/>
        <v>2148.9224248686933</v>
      </c>
      <c r="M198" s="87">
        <f t="shared" si="26"/>
        <v>1991.5445383318611</v>
      </c>
      <c r="N198" s="88">
        <f t="shared" si="27"/>
        <v>1730.6217858481168</v>
      </c>
      <c r="O198" s="89">
        <f t="shared" si="28"/>
        <v>1622.9511594623252</v>
      </c>
      <c r="P198" s="89">
        <f t="shared" si="29"/>
        <v>1532.3040085128453</v>
      </c>
      <c r="Q198" s="89">
        <f t="shared" si="30"/>
        <v>1455.0297698046945</v>
      </c>
      <c r="R198" s="90">
        <f t="shared" si="31"/>
        <v>1388.4511848083346</v>
      </c>
      <c r="S198" s="21"/>
    </row>
    <row r="199" spans="2:19" ht="15.5" hidden="1">
      <c r="B199" s="18"/>
      <c r="C199" s="78">
        <v>176000</v>
      </c>
      <c r="D199" s="79">
        <f t="shared" si="24"/>
        <v>15051.596831580118</v>
      </c>
      <c r="E199" s="79">
        <f t="shared" si="33"/>
        <v>7741.0849034217872</v>
      </c>
      <c r="F199" s="79">
        <f t="shared" si="33"/>
        <v>5294.6556105768523</v>
      </c>
      <c r="G199" s="79">
        <f t="shared" si="33"/>
        <v>4177.8916231727389</v>
      </c>
      <c r="H199" s="79">
        <f t="shared" si="33"/>
        <v>3447.7654904366027</v>
      </c>
      <c r="I199" s="79">
        <f t="shared" si="33"/>
        <v>2962.7392655560002</v>
      </c>
      <c r="J199" s="79">
        <f t="shared" si="33"/>
        <v>2617.7632274493276</v>
      </c>
      <c r="K199" s="79">
        <f t="shared" si="32"/>
        <v>2360.3114605307615</v>
      </c>
      <c r="L199" s="79">
        <f t="shared" si="25"/>
        <v>2161.2019815822287</v>
      </c>
      <c r="M199" s="79">
        <f t="shared" si="26"/>
        <v>2002.9247928366144</v>
      </c>
      <c r="N199" s="83">
        <f t="shared" si="27"/>
        <v>1740.5110531958205</v>
      </c>
      <c r="O199" s="84">
        <f t="shared" si="28"/>
        <v>1632.2251660878242</v>
      </c>
      <c r="P199" s="84">
        <f t="shared" si="29"/>
        <v>1541.0600314186331</v>
      </c>
      <c r="Q199" s="84">
        <f t="shared" si="30"/>
        <v>1463.34422563215</v>
      </c>
      <c r="R199" s="85">
        <f t="shared" si="31"/>
        <v>1396.3851915786681</v>
      </c>
      <c r="S199" s="21"/>
    </row>
    <row r="200" spans="2:19" ht="15.5" hidden="1">
      <c r="B200" s="18"/>
      <c r="C200" s="78">
        <v>177000</v>
      </c>
      <c r="D200" s="79">
        <f t="shared" si="24"/>
        <v>15137.117268123187</v>
      </c>
      <c r="E200" s="79">
        <f t="shared" si="33"/>
        <v>7785.0683403730472</v>
      </c>
      <c r="F200" s="79">
        <f t="shared" si="33"/>
        <v>5324.7388810914927</v>
      </c>
      <c r="G200" s="79">
        <f t="shared" si="33"/>
        <v>4201.6296437589472</v>
      </c>
      <c r="H200" s="79">
        <f t="shared" si="33"/>
        <v>3467.3550670868103</v>
      </c>
      <c r="I200" s="79">
        <f t="shared" si="33"/>
        <v>2979.5730113830227</v>
      </c>
      <c r="J200" s="79">
        <f t="shared" si="33"/>
        <v>2632.636882150744</v>
      </c>
      <c r="K200" s="79">
        <f t="shared" si="32"/>
        <v>2373.7223211019591</v>
      </c>
      <c r="L200" s="79">
        <f t="shared" si="25"/>
        <v>2173.481538295764</v>
      </c>
      <c r="M200" s="79">
        <f t="shared" si="26"/>
        <v>2014.305047341368</v>
      </c>
      <c r="N200" s="83">
        <f t="shared" si="27"/>
        <v>1750.400320543524</v>
      </c>
      <c r="O200" s="84">
        <f t="shared" si="28"/>
        <v>1641.4991727133231</v>
      </c>
      <c r="P200" s="84">
        <f t="shared" si="29"/>
        <v>1549.8160543244205</v>
      </c>
      <c r="Q200" s="84">
        <f t="shared" si="30"/>
        <v>1471.6586814596055</v>
      </c>
      <c r="R200" s="85">
        <f t="shared" si="31"/>
        <v>1404.3191983490015</v>
      </c>
      <c r="S200" s="21"/>
    </row>
    <row r="201" spans="2:19" ht="15.5" hidden="1">
      <c r="B201" s="18"/>
      <c r="C201" s="78">
        <v>178000</v>
      </c>
      <c r="D201" s="79">
        <f t="shared" si="24"/>
        <v>15222.637704666256</v>
      </c>
      <c r="E201" s="79">
        <f t="shared" si="33"/>
        <v>7829.0517773243082</v>
      </c>
      <c r="F201" s="79">
        <f t="shared" si="33"/>
        <v>5354.822151606134</v>
      </c>
      <c r="G201" s="79">
        <f t="shared" si="33"/>
        <v>4225.3676643451563</v>
      </c>
      <c r="H201" s="79">
        <f t="shared" si="33"/>
        <v>3486.9446437370184</v>
      </c>
      <c r="I201" s="79">
        <f t="shared" si="33"/>
        <v>2996.4067572100457</v>
      </c>
      <c r="J201" s="79">
        <f t="shared" si="33"/>
        <v>2647.5105368521604</v>
      </c>
      <c r="K201" s="79">
        <f t="shared" si="32"/>
        <v>2387.1331816731567</v>
      </c>
      <c r="L201" s="79">
        <f t="shared" si="25"/>
        <v>2185.7610950092994</v>
      </c>
      <c r="M201" s="79">
        <f t="shared" si="26"/>
        <v>2025.6853018461213</v>
      </c>
      <c r="N201" s="83">
        <f t="shared" si="27"/>
        <v>1760.2895878912277</v>
      </c>
      <c r="O201" s="84">
        <f t="shared" si="28"/>
        <v>1650.773179338822</v>
      </c>
      <c r="P201" s="84">
        <f t="shared" si="29"/>
        <v>1558.5720772302084</v>
      </c>
      <c r="Q201" s="84">
        <f t="shared" si="30"/>
        <v>1479.9731372870608</v>
      </c>
      <c r="R201" s="85">
        <f t="shared" si="31"/>
        <v>1412.2532051193348</v>
      </c>
      <c r="S201" s="21"/>
    </row>
    <row r="202" spans="2:19" ht="15.5" hidden="1">
      <c r="B202" s="18"/>
      <c r="C202" s="78">
        <v>179000</v>
      </c>
      <c r="D202" s="79">
        <f t="shared" si="24"/>
        <v>15308.158141209326</v>
      </c>
      <c r="E202" s="79">
        <f t="shared" si="33"/>
        <v>7873.0352142755683</v>
      </c>
      <c r="F202" s="79">
        <f t="shared" si="33"/>
        <v>5384.9054221207753</v>
      </c>
      <c r="G202" s="79">
        <f t="shared" si="33"/>
        <v>4249.1056849313654</v>
      </c>
      <c r="H202" s="79">
        <f t="shared" si="33"/>
        <v>3506.5342203872269</v>
      </c>
      <c r="I202" s="79">
        <f t="shared" si="33"/>
        <v>3013.2405030370683</v>
      </c>
      <c r="J202" s="79">
        <f t="shared" si="33"/>
        <v>2662.3841915535772</v>
      </c>
      <c r="K202" s="79">
        <f t="shared" si="32"/>
        <v>2400.5440422443539</v>
      </c>
      <c r="L202" s="79">
        <f t="shared" si="25"/>
        <v>2198.0406517228348</v>
      </c>
      <c r="M202" s="79">
        <f t="shared" si="26"/>
        <v>2037.0655563508749</v>
      </c>
      <c r="N202" s="83">
        <f t="shared" si="27"/>
        <v>1770.178855238931</v>
      </c>
      <c r="O202" s="84">
        <f t="shared" si="28"/>
        <v>1660.0471859643212</v>
      </c>
      <c r="P202" s="84">
        <f t="shared" si="29"/>
        <v>1567.3281001359962</v>
      </c>
      <c r="Q202" s="84">
        <f t="shared" si="30"/>
        <v>1488.2875931145161</v>
      </c>
      <c r="R202" s="85">
        <f t="shared" si="31"/>
        <v>1420.1872118896681</v>
      </c>
      <c r="S202" s="21"/>
    </row>
    <row r="203" spans="2:19" ht="15.5">
      <c r="B203" s="18"/>
      <c r="C203" s="78">
        <v>180000</v>
      </c>
      <c r="D203" s="79">
        <f t="shared" si="24"/>
        <v>15393.678577752395</v>
      </c>
      <c r="E203" s="79">
        <f t="shared" si="33"/>
        <v>7917.0186512268283</v>
      </c>
      <c r="F203" s="79">
        <f t="shared" si="33"/>
        <v>5414.9886926354166</v>
      </c>
      <c r="G203" s="79">
        <f t="shared" si="33"/>
        <v>4272.8437055175746</v>
      </c>
      <c r="H203" s="79">
        <f t="shared" si="33"/>
        <v>3526.1237970374345</v>
      </c>
      <c r="I203" s="79">
        <f t="shared" si="33"/>
        <v>3030.0742488640913</v>
      </c>
      <c r="J203" s="79">
        <f t="shared" si="33"/>
        <v>2677.2578462549936</v>
      </c>
      <c r="K203" s="79">
        <f t="shared" si="32"/>
        <v>2413.9549028155516</v>
      </c>
      <c r="L203" s="79">
        <f t="shared" si="25"/>
        <v>2210.3202084363702</v>
      </c>
      <c r="M203" s="79">
        <f t="shared" si="26"/>
        <v>2048.4458108556282</v>
      </c>
      <c r="N203" s="88">
        <f t="shared" si="27"/>
        <v>1780.0681225866344</v>
      </c>
      <c r="O203" s="89">
        <f t="shared" si="28"/>
        <v>1669.3211925898202</v>
      </c>
      <c r="P203" s="89">
        <f t="shared" si="29"/>
        <v>1576.0841230417839</v>
      </c>
      <c r="Q203" s="89">
        <f t="shared" si="30"/>
        <v>1496.6020489419718</v>
      </c>
      <c r="R203" s="90">
        <f t="shared" si="31"/>
        <v>1428.1212186600014</v>
      </c>
      <c r="S203" s="21"/>
    </row>
    <row r="204" spans="2:19" ht="15.5" hidden="1">
      <c r="B204" s="18"/>
      <c r="C204" s="78">
        <v>181000</v>
      </c>
      <c r="D204" s="79">
        <f t="shared" si="24"/>
        <v>15479.199014295464</v>
      </c>
      <c r="E204" s="79">
        <f t="shared" si="33"/>
        <v>7961.0020881780883</v>
      </c>
      <c r="F204" s="79">
        <f t="shared" si="33"/>
        <v>5445.0719631500579</v>
      </c>
      <c r="G204" s="79">
        <f t="shared" si="33"/>
        <v>4296.5817261037828</v>
      </c>
      <c r="H204" s="79">
        <f t="shared" si="33"/>
        <v>3545.7133736876426</v>
      </c>
      <c r="I204" s="79">
        <f t="shared" si="33"/>
        <v>3046.9079946911133</v>
      </c>
      <c r="J204" s="79">
        <f t="shared" si="33"/>
        <v>2692.1315009564105</v>
      </c>
      <c r="K204" s="79">
        <f t="shared" si="32"/>
        <v>2427.3657633867492</v>
      </c>
      <c r="L204" s="79">
        <f t="shared" si="25"/>
        <v>2222.599765149906</v>
      </c>
      <c r="M204" s="79">
        <f t="shared" si="26"/>
        <v>2059.826065360382</v>
      </c>
      <c r="N204" s="83">
        <f t="shared" si="27"/>
        <v>1789.9573899343382</v>
      </c>
      <c r="O204" s="84">
        <f t="shared" si="28"/>
        <v>1678.5951992153189</v>
      </c>
      <c r="P204" s="84">
        <f t="shared" si="29"/>
        <v>1584.8401459475715</v>
      </c>
      <c r="Q204" s="84">
        <f t="shared" si="30"/>
        <v>1504.9165047694271</v>
      </c>
      <c r="R204" s="85">
        <f t="shared" si="31"/>
        <v>1436.0552254303348</v>
      </c>
      <c r="S204" s="21"/>
    </row>
    <row r="205" spans="2:19" ht="15.5" hidden="1">
      <c r="B205" s="18"/>
      <c r="C205" s="78">
        <v>182000</v>
      </c>
      <c r="D205" s="79">
        <f t="shared" si="24"/>
        <v>15564.719450838531</v>
      </c>
      <c r="E205" s="79">
        <f t="shared" si="33"/>
        <v>8004.9855251293484</v>
      </c>
      <c r="F205" s="79">
        <f t="shared" si="33"/>
        <v>5475.1552336646992</v>
      </c>
      <c r="G205" s="79">
        <f t="shared" si="33"/>
        <v>4320.319746689991</v>
      </c>
      <c r="H205" s="79">
        <f t="shared" si="33"/>
        <v>3565.3029503378502</v>
      </c>
      <c r="I205" s="79">
        <f t="shared" si="33"/>
        <v>3063.7417405181363</v>
      </c>
      <c r="J205" s="79">
        <f t="shared" si="33"/>
        <v>2707.0051556578273</v>
      </c>
      <c r="K205" s="79">
        <f t="shared" si="32"/>
        <v>2440.7766239579469</v>
      </c>
      <c r="L205" s="79">
        <f t="shared" si="25"/>
        <v>2234.879321863441</v>
      </c>
      <c r="M205" s="79">
        <f t="shared" si="26"/>
        <v>2071.2063198651354</v>
      </c>
      <c r="N205" s="83">
        <f t="shared" si="27"/>
        <v>1799.8466572820416</v>
      </c>
      <c r="O205" s="84">
        <f t="shared" si="28"/>
        <v>1687.869205840818</v>
      </c>
      <c r="P205" s="84">
        <f t="shared" si="29"/>
        <v>1593.5961688533591</v>
      </c>
      <c r="Q205" s="84">
        <f t="shared" si="30"/>
        <v>1513.2309605968824</v>
      </c>
      <c r="R205" s="85">
        <f t="shared" si="31"/>
        <v>1443.9892322006681</v>
      </c>
      <c r="S205" s="21"/>
    </row>
    <row r="206" spans="2:19" ht="15.5" hidden="1">
      <c r="B206" s="18"/>
      <c r="C206" s="78">
        <v>183000</v>
      </c>
      <c r="D206" s="79">
        <f t="shared" si="24"/>
        <v>15650.2398873816</v>
      </c>
      <c r="E206" s="79">
        <f t="shared" si="33"/>
        <v>8048.9689620806084</v>
      </c>
      <c r="F206" s="79">
        <f t="shared" si="33"/>
        <v>5505.2385041793405</v>
      </c>
      <c r="G206" s="79">
        <f t="shared" si="33"/>
        <v>4344.0577672762001</v>
      </c>
      <c r="H206" s="79">
        <f t="shared" si="33"/>
        <v>3584.8925269880588</v>
      </c>
      <c r="I206" s="79">
        <f t="shared" si="33"/>
        <v>3080.5754863451593</v>
      </c>
      <c r="J206" s="79">
        <f t="shared" si="33"/>
        <v>2721.8788103592437</v>
      </c>
      <c r="K206" s="79">
        <f t="shared" si="32"/>
        <v>2454.1874845291441</v>
      </c>
      <c r="L206" s="79">
        <f t="shared" si="25"/>
        <v>2247.1588785769763</v>
      </c>
      <c r="M206" s="79">
        <f t="shared" si="26"/>
        <v>2082.5865743698887</v>
      </c>
      <c r="N206" s="83">
        <f t="shared" si="27"/>
        <v>1809.7359246297451</v>
      </c>
      <c r="O206" s="84">
        <f t="shared" si="28"/>
        <v>1697.143212466317</v>
      </c>
      <c r="P206" s="84">
        <f t="shared" si="29"/>
        <v>1602.352191759147</v>
      </c>
      <c r="Q206" s="84">
        <f t="shared" si="30"/>
        <v>1521.5454164243379</v>
      </c>
      <c r="R206" s="85">
        <f t="shared" si="31"/>
        <v>1451.9232389710014</v>
      </c>
      <c r="S206" s="21"/>
    </row>
    <row r="207" spans="2:19" ht="15.5" hidden="1">
      <c r="B207" s="18"/>
      <c r="C207" s="78">
        <v>184000</v>
      </c>
      <c r="D207" s="79">
        <f t="shared" si="24"/>
        <v>15735.760323924671</v>
      </c>
      <c r="E207" s="79">
        <f t="shared" si="33"/>
        <v>8092.9523990318694</v>
      </c>
      <c r="F207" s="79">
        <f t="shared" si="33"/>
        <v>5535.3217746939818</v>
      </c>
      <c r="G207" s="79">
        <f t="shared" si="33"/>
        <v>4367.7957878624084</v>
      </c>
      <c r="H207" s="79">
        <f t="shared" si="33"/>
        <v>3604.4821036382664</v>
      </c>
      <c r="I207" s="79">
        <f t="shared" si="33"/>
        <v>3097.4092321721819</v>
      </c>
      <c r="J207" s="79">
        <f t="shared" si="33"/>
        <v>2736.7524650606606</v>
      </c>
      <c r="K207" s="79">
        <f t="shared" si="32"/>
        <v>2467.5983451003417</v>
      </c>
      <c r="L207" s="79">
        <f t="shared" si="25"/>
        <v>2259.4384352905117</v>
      </c>
      <c r="M207" s="79">
        <f t="shared" si="26"/>
        <v>2093.9668288746425</v>
      </c>
      <c r="N207" s="83">
        <f t="shared" si="27"/>
        <v>1819.6251919774488</v>
      </c>
      <c r="O207" s="84">
        <f t="shared" si="28"/>
        <v>1706.4172190918159</v>
      </c>
      <c r="P207" s="84">
        <f t="shared" si="29"/>
        <v>1611.1082146649344</v>
      </c>
      <c r="Q207" s="84">
        <f t="shared" si="30"/>
        <v>1529.8598722517934</v>
      </c>
      <c r="R207" s="85">
        <f t="shared" si="31"/>
        <v>1459.8572457413347</v>
      </c>
      <c r="S207" s="21"/>
    </row>
    <row r="208" spans="2:19" ht="15.5">
      <c r="B208" s="18"/>
      <c r="C208" s="86">
        <v>185000</v>
      </c>
      <c r="D208" s="87">
        <f t="shared" si="24"/>
        <v>15821.28076046774</v>
      </c>
      <c r="E208" s="87">
        <f t="shared" si="33"/>
        <v>8136.9358359831285</v>
      </c>
      <c r="F208" s="87">
        <f t="shared" si="33"/>
        <v>5565.4050452086221</v>
      </c>
      <c r="G208" s="87">
        <f t="shared" si="33"/>
        <v>4391.5338084486175</v>
      </c>
      <c r="H208" s="87">
        <f t="shared" si="33"/>
        <v>3624.0716802884745</v>
      </c>
      <c r="I208" s="87">
        <f t="shared" si="33"/>
        <v>3114.2429779992049</v>
      </c>
      <c r="J208" s="87">
        <f t="shared" si="33"/>
        <v>2751.626119762077</v>
      </c>
      <c r="K208" s="87">
        <f t="shared" si="32"/>
        <v>2481.0092056715389</v>
      </c>
      <c r="L208" s="87">
        <f t="shared" si="25"/>
        <v>2271.7179920040471</v>
      </c>
      <c r="M208" s="87">
        <f t="shared" si="26"/>
        <v>2105.3470833793958</v>
      </c>
      <c r="N208" s="88">
        <f t="shared" si="27"/>
        <v>1829.5144593251523</v>
      </c>
      <c r="O208" s="89">
        <f t="shared" si="28"/>
        <v>1715.6912257173151</v>
      </c>
      <c r="P208" s="89">
        <f t="shared" si="29"/>
        <v>1619.8642375707223</v>
      </c>
      <c r="Q208" s="89">
        <f t="shared" si="30"/>
        <v>1538.1743280792487</v>
      </c>
      <c r="R208" s="90">
        <f t="shared" si="31"/>
        <v>1467.7912525116681</v>
      </c>
      <c r="S208" s="21"/>
    </row>
    <row r="209" spans="2:19" ht="15.5" hidden="1">
      <c r="B209" s="18"/>
      <c r="C209" s="78">
        <v>186000</v>
      </c>
      <c r="D209" s="79">
        <f t="shared" si="24"/>
        <v>15906.801197010807</v>
      </c>
      <c r="E209" s="79">
        <f t="shared" si="33"/>
        <v>8180.9192729343886</v>
      </c>
      <c r="F209" s="79">
        <f t="shared" si="33"/>
        <v>5595.4883157232634</v>
      </c>
      <c r="G209" s="79">
        <f t="shared" si="33"/>
        <v>4415.2718290348266</v>
      </c>
      <c r="H209" s="79">
        <f t="shared" si="33"/>
        <v>3643.6612569386821</v>
      </c>
      <c r="I209" s="79">
        <f t="shared" si="33"/>
        <v>3131.0767238262274</v>
      </c>
      <c r="J209" s="79">
        <f t="shared" si="33"/>
        <v>2766.4997744634938</v>
      </c>
      <c r="K209" s="79">
        <f t="shared" si="32"/>
        <v>2494.4200662427365</v>
      </c>
      <c r="L209" s="79">
        <f t="shared" si="25"/>
        <v>2283.9975487175825</v>
      </c>
      <c r="M209" s="79">
        <f t="shared" si="26"/>
        <v>2116.7273378841496</v>
      </c>
      <c r="N209" s="83">
        <f t="shared" si="27"/>
        <v>1839.4037266728556</v>
      </c>
      <c r="O209" s="84">
        <f t="shared" si="28"/>
        <v>1724.965232342814</v>
      </c>
      <c r="P209" s="84">
        <f t="shared" si="29"/>
        <v>1628.6202604765101</v>
      </c>
      <c r="Q209" s="84">
        <f t="shared" si="30"/>
        <v>1546.4887839067039</v>
      </c>
      <c r="R209" s="85">
        <f t="shared" si="31"/>
        <v>1475.7252592820014</v>
      </c>
      <c r="S209" s="21"/>
    </row>
    <row r="210" spans="2:19" ht="15.5" hidden="1">
      <c r="B210" s="18"/>
      <c r="C210" s="78">
        <v>187000</v>
      </c>
      <c r="D210" s="79">
        <f t="shared" si="24"/>
        <v>15992.321633553876</v>
      </c>
      <c r="E210" s="79">
        <f t="shared" si="33"/>
        <v>8224.9027098856495</v>
      </c>
      <c r="F210" s="79">
        <f t="shared" si="33"/>
        <v>5625.5715862379047</v>
      </c>
      <c r="G210" s="79">
        <f t="shared" si="33"/>
        <v>4439.0098496210348</v>
      </c>
      <c r="H210" s="79">
        <f t="shared" si="33"/>
        <v>3663.2508335888906</v>
      </c>
      <c r="I210" s="79">
        <f t="shared" ref="E210:J225" si="34">PMT(I$11,I$6,$C210*(-1))</f>
        <v>3147.9104696532504</v>
      </c>
      <c r="J210" s="79">
        <f t="shared" si="34"/>
        <v>2781.3734291649102</v>
      </c>
      <c r="K210" s="79">
        <f t="shared" si="32"/>
        <v>2507.8309268139342</v>
      </c>
      <c r="L210" s="79">
        <f t="shared" si="25"/>
        <v>2296.2771054311179</v>
      </c>
      <c r="M210" s="79">
        <f t="shared" si="26"/>
        <v>2128.107592388903</v>
      </c>
      <c r="N210" s="83">
        <f t="shared" si="27"/>
        <v>1849.2929940205593</v>
      </c>
      <c r="O210" s="84">
        <f t="shared" si="28"/>
        <v>1734.239238968313</v>
      </c>
      <c r="P210" s="84">
        <f t="shared" si="29"/>
        <v>1637.3762833822975</v>
      </c>
      <c r="Q210" s="84">
        <f t="shared" si="30"/>
        <v>1554.8032397341594</v>
      </c>
      <c r="R210" s="85">
        <f t="shared" si="31"/>
        <v>1483.6592660523349</v>
      </c>
      <c r="S210" s="21"/>
    </row>
    <row r="211" spans="2:19" ht="15.5" hidden="1">
      <c r="B211" s="18"/>
      <c r="C211" s="78">
        <v>188000</v>
      </c>
      <c r="D211" s="79">
        <f t="shared" si="24"/>
        <v>16077.842070096945</v>
      </c>
      <c r="E211" s="79">
        <f t="shared" si="34"/>
        <v>8268.8861468369105</v>
      </c>
      <c r="F211" s="79">
        <f t="shared" si="34"/>
        <v>5655.654856752546</v>
      </c>
      <c r="G211" s="79">
        <f t="shared" si="34"/>
        <v>4462.747870207244</v>
      </c>
      <c r="H211" s="79">
        <f t="shared" si="34"/>
        <v>3682.8404102390987</v>
      </c>
      <c r="I211" s="79">
        <f t="shared" si="34"/>
        <v>3164.7442154802725</v>
      </c>
      <c r="J211" s="79">
        <f t="shared" si="34"/>
        <v>2796.2470838663271</v>
      </c>
      <c r="K211" s="79">
        <f t="shared" si="32"/>
        <v>2521.2417873851318</v>
      </c>
      <c r="L211" s="79">
        <f t="shared" si="25"/>
        <v>2308.5566621446533</v>
      </c>
      <c r="M211" s="79">
        <f t="shared" si="26"/>
        <v>2139.4878468936563</v>
      </c>
      <c r="N211" s="83">
        <f t="shared" si="27"/>
        <v>1859.1822613682627</v>
      </c>
      <c r="O211" s="84">
        <f t="shared" si="28"/>
        <v>1743.5132455938121</v>
      </c>
      <c r="P211" s="84">
        <f t="shared" si="29"/>
        <v>1646.1323062880854</v>
      </c>
      <c r="Q211" s="84">
        <f t="shared" si="30"/>
        <v>1563.1176955616149</v>
      </c>
      <c r="R211" s="85">
        <f t="shared" si="31"/>
        <v>1491.5932728226683</v>
      </c>
      <c r="S211" s="21"/>
    </row>
    <row r="212" spans="2:19" ht="15.5" hidden="1">
      <c r="B212" s="18"/>
      <c r="C212" s="78">
        <v>189000</v>
      </c>
      <c r="D212" s="79">
        <f t="shared" ref="D212:D223" si="35">PMT(D$11,D$6,$C212*(-1))</f>
        <v>16163.362506640013</v>
      </c>
      <c r="E212" s="79">
        <f t="shared" si="34"/>
        <v>8312.8695837881696</v>
      </c>
      <c r="F212" s="79">
        <f t="shared" si="34"/>
        <v>5685.7381272671873</v>
      </c>
      <c r="G212" s="79">
        <f t="shared" si="34"/>
        <v>4486.4858907934522</v>
      </c>
      <c r="H212" s="79">
        <f t="shared" si="34"/>
        <v>3702.4299868893063</v>
      </c>
      <c r="I212" s="79">
        <f t="shared" si="34"/>
        <v>3181.5779613072955</v>
      </c>
      <c r="J212" s="79">
        <f t="shared" si="34"/>
        <v>2811.1207385677435</v>
      </c>
      <c r="K212" s="79">
        <f t="shared" si="32"/>
        <v>2534.652647956329</v>
      </c>
      <c r="L212" s="79">
        <f t="shared" si="25"/>
        <v>2320.8362188581887</v>
      </c>
      <c r="M212" s="79">
        <f t="shared" si="26"/>
        <v>2150.8681013984096</v>
      </c>
      <c r="N212" s="83">
        <f t="shared" si="27"/>
        <v>1869.0715287159662</v>
      </c>
      <c r="O212" s="84">
        <f t="shared" si="28"/>
        <v>1752.7872522193111</v>
      </c>
      <c r="P212" s="84">
        <f t="shared" si="29"/>
        <v>1654.888329193873</v>
      </c>
      <c r="Q212" s="84">
        <f t="shared" si="30"/>
        <v>1571.4321513890702</v>
      </c>
      <c r="R212" s="85">
        <f t="shared" si="31"/>
        <v>1499.5272795930016</v>
      </c>
      <c r="S212" s="21"/>
    </row>
    <row r="213" spans="2:19" ht="15.5">
      <c r="B213" s="18"/>
      <c r="C213" s="92">
        <v>190000</v>
      </c>
      <c r="D213" s="93">
        <f t="shared" si="35"/>
        <v>16248.882943183084</v>
      </c>
      <c r="E213" s="93">
        <f t="shared" si="34"/>
        <v>8356.8530207394288</v>
      </c>
      <c r="F213" s="93">
        <f t="shared" si="34"/>
        <v>5715.8213977818286</v>
      </c>
      <c r="G213" s="93">
        <f t="shared" si="34"/>
        <v>4510.2239113796613</v>
      </c>
      <c r="H213" s="93">
        <f t="shared" si="34"/>
        <v>3722.0195635395139</v>
      </c>
      <c r="I213" s="93">
        <f t="shared" si="34"/>
        <v>3198.4117071343189</v>
      </c>
      <c r="J213" s="93">
        <f t="shared" si="34"/>
        <v>2825.9943932691604</v>
      </c>
      <c r="K213" s="93">
        <f t="shared" si="32"/>
        <v>2548.0635085275267</v>
      </c>
      <c r="L213" s="93">
        <f t="shared" si="25"/>
        <v>2333.115775571724</v>
      </c>
      <c r="M213" s="93">
        <f t="shared" si="26"/>
        <v>2162.2483559031634</v>
      </c>
      <c r="N213" s="88">
        <f t="shared" si="27"/>
        <v>1878.9607960636699</v>
      </c>
      <c r="O213" s="89">
        <f t="shared" si="28"/>
        <v>1762.06125884481</v>
      </c>
      <c r="P213" s="89">
        <f t="shared" si="29"/>
        <v>1663.6443520996606</v>
      </c>
      <c r="Q213" s="89">
        <f t="shared" si="30"/>
        <v>1579.7466072165255</v>
      </c>
      <c r="R213" s="90">
        <f t="shared" si="31"/>
        <v>1507.4612863633349</v>
      </c>
      <c r="S213" s="21"/>
    </row>
    <row r="214" spans="2:19" ht="15.5" hidden="1">
      <c r="B214" s="18"/>
      <c r="C214" s="78">
        <v>191000</v>
      </c>
      <c r="D214" s="79">
        <f t="shared" si="35"/>
        <v>16334.403379726153</v>
      </c>
      <c r="E214" s="79">
        <f t="shared" si="34"/>
        <v>8400.8364576906897</v>
      </c>
      <c r="F214" s="79">
        <f t="shared" si="34"/>
        <v>5745.9046682964699</v>
      </c>
      <c r="G214" s="79">
        <f t="shared" si="34"/>
        <v>4533.9619319658705</v>
      </c>
      <c r="H214" s="79">
        <f t="shared" si="34"/>
        <v>3741.6091401897224</v>
      </c>
      <c r="I214" s="79">
        <f t="shared" si="34"/>
        <v>3215.245452961341</v>
      </c>
      <c r="J214" s="79">
        <f t="shared" si="34"/>
        <v>2840.8680479705768</v>
      </c>
      <c r="K214" s="79">
        <f t="shared" si="32"/>
        <v>2561.4743690987243</v>
      </c>
      <c r="L214" s="79">
        <f t="shared" si="25"/>
        <v>2345.3953322852594</v>
      </c>
      <c r="M214" s="79">
        <f t="shared" si="26"/>
        <v>2173.6286104079168</v>
      </c>
      <c r="N214" s="83">
        <f t="shared" si="27"/>
        <v>1888.8500634113734</v>
      </c>
      <c r="O214" s="84">
        <f t="shared" si="28"/>
        <v>1771.3352654703092</v>
      </c>
      <c r="P214" s="84">
        <f t="shared" si="29"/>
        <v>1672.4003750054483</v>
      </c>
      <c r="Q214" s="84">
        <f t="shared" si="30"/>
        <v>1588.0610630439812</v>
      </c>
      <c r="R214" s="85">
        <f t="shared" si="31"/>
        <v>1515.3952931336682</v>
      </c>
      <c r="S214" s="21"/>
    </row>
    <row r="215" spans="2:19" ht="15.5" hidden="1">
      <c r="B215" s="18"/>
      <c r="C215" s="78">
        <v>192000</v>
      </c>
      <c r="D215" s="79">
        <f t="shared" si="35"/>
        <v>16419.92381626922</v>
      </c>
      <c r="E215" s="79">
        <f t="shared" si="34"/>
        <v>8444.8198946419507</v>
      </c>
      <c r="F215" s="79">
        <f t="shared" si="34"/>
        <v>5775.9879388111112</v>
      </c>
      <c r="G215" s="79">
        <f t="shared" si="34"/>
        <v>4557.6999525520787</v>
      </c>
      <c r="H215" s="79">
        <f t="shared" si="34"/>
        <v>3761.1987168399305</v>
      </c>
      <c r="I215" s="79">
        <f t="shared" si="34"/>
        <v>3232.079198788364</v>
      </c>
      <c r="J215" s="79">
        <f t="shared" si="34"/>
        <v>2855.7417026719936</v>
      </c>
      <c r="K215" s="79">
        <f t="shared" si="32"/>
        <v>2574.885229669922</v>
      </c>
      <c r="L215" s="79">
        <f t="shared" si="25"/>
        <v>2357.6748889987948</v>
      </c>
      <c r="M215" s="79">
        <f t="shared" si="26"/>
        <v>2185.0088649126706</v>
      </c>
      <c r="N215" s="83">
        <f t="shared" si="27"/>
        <v>1898.7393307590767</v>
      </c>
      <c r="O215" s="84">
        <f t="shared" si="28"/>
        <v>1780.6092720958081</v>
      </c>
      <c r="P215" s="84">
        <f t="shared" si="29"/>
        <v>1681.1563979112361</v>
      </c>
      <c r="Q215" s="84">
        <f t="shared" si="30"/>
        <v>1596.3755188714365</v>
      </c>
      <c r="R215" s="85">
        <f t="shared" si="31"/>
        <v>1523.3292999040016</v>
      </c>
      <c r="S215" s="21"/>
    </row>
    <row r="216" spans="2:19" ht="15.5" hidden="1">
      <c r="B216" s="18"/>
      <c r="C216" s="78">
        <v>193000</v>
      </c>
      <c r="D216" s="79">
        <f t="shared" si="35"/>
        <v>16505.444252812289</v>
      </c>
      <c r="E216" s="79">
        <f t="shared" si="34"/>
        <v>8488.8033315932098</v>
      </c>
      <c r="F216" s="79">
        <f t="shared" si="34"/>
        <v>5806.0712093257516</v>
      </c>
      <c r="G216" s="79">
        <f t="shared" si="34"/>
        <v>4581.4379731382878</v>
      </c>
      <c r="H216" s="79">
        <f t="shared" si="34"/>
        <v>3780.7882934901381</v>
      </c>
      <c r="I216" s="79">
        <f t="shared" si="34"/>
        <v>3248.9129446153866</v>
      </c>
      <c r="J216" s="79">
        <f t="shared" si="34"/>
        <v>2870.61535737341</v>
      </c>
      <c r="K216" s="79">
        <f t="shared" si="32"/>
        <v>2588.2960902411191</v>
      </c>
      <c r="L216" s="79">
        <f t="shared" si="25"/>
        <v>2369.9544457123302</v>
      </c>
      <c r="M216" s="79">
        <f t="shared" si="26"/>
        <v>2196.3891194174239</v>
      </c>
      <c r="N216" s="83">
        <f t="shared" si="27"/>
        <v>1908.6285981067804</v>
      </c>
      <c r="O216" s="84">
        <f t="shared" si="28"/>
        <v>1789.8832787213071</v>
      </c>
      <c r="P216" s="84">
        <f t="shared" si="29"/>
        <v>1689.9124208170235</v>
      </c>
      <c r="Q216" s="84">
        <f t="shared" si="30"/>
        <v>1604.6899746988918</v>
      </c>
      <c r="R216" s="85">
        <f t="shared" si="31"/>
        <v>1531.2633066743349</v>
      </c>
      <c r="S216" s="21"/>
    </row>
    <row r="217" spans="2:19" ht="15.5" hidden="1">
      <c r="B217" s="18"/>
      <c r="C217" s="78">
        <v>194000</v>
      </c>
      <c r="D217" s="79">
        <f t="shared" si="35"/>
        <v>16590.964689355358</v>
      </c>
      <c r="E217" s="79">
        <f t="shared" si="34"/>
        <v>8532.7867685444708</v>
      </c>
      <c r="F217" s="79">
        <f t="shared" si="34"/>
        <v>5836.1544798403929</v>
      </c>
      <c r="G217" s="79">
        <f t="shared" si="34"/>
        <v>4605.175993724496</v>
      </c>
      <c r="H217" s="79">
        <f t="shared" si="34"/>
        <v>3800.3778701403462</v>
      </c>
      <c r="I217" s="79">
        <f t="shared" si="34"/>
        <v>3265.7466904424095</v>
      </c>
      <c r="J217" s="79">
        <f t="shared" si="34"/>
        <v>2885.4890120748269</v>
      </c>
      <c r="K217" s="79">
        <f t="shared" si="32"/>
        <v>2601.7069508123168</v>
      </c>
      <c r="L217" s="79">
        <f t="shared" si="25"/>
        <v>2382.2340024258656</v>
      </c>
      <c r="M217" s="79">
        <f t="shared" si="26"/>
        <v>2207.7693739221772</v>
      </c>
      <c r="N217" s="83">
        <f t="shared" si="27"/>
        <v>1918.5178654544839</v>
      </c>
      <c r="O217" s="84">
        <f t="shared" si="28"/>
        <v>1799.1572853468062</v>
      </c>
      <c r="P217" s="84">
        <f t="shared" si="29"/>
        <v>1698.6684437228114</v>
      </c>
      <c r="Q217" s="84">
        <f t="shared" si="30"/>
        <v>1613.0044305263471</v>
      </c>
      <c r="R217" s="85">
        <f t="shared" si="31"/>
        <v>1539.1973134446682</v>
      </c>
      <c r="S217" s="21"/>
    </row>
    <row r="218" spans="2:19" ht="15.5">
      <c r="B218" s="18"/>
      <c r="C218" s="86">
        <v>195000</v>
      </c>
      <c r="D218" s="87">
        <f t="shared" si="35"/>
        <v>16676.485125898427</v>
      </c>
      <c r="E218" s="87">
        <f t="shared" si="34"/>
        <v>8576.7702054957299</v>
      </c>
      <c r="F218" s="87">
        <f t="shared" si="34"/>
        <v>5866.2377503550342</v>
      </c>
      <c r="G218" s="87">
        <f t="shared" si="34"/>
        <v>4628.9140143107052</v>
      </c>
      <c r="H218" s="87">
        <f t="shared" si="34"/>
        <v>3819.9674467905543</v>
      </c>
      <c r="I218" s="87">
        <f t="shared" si="34"/>
        <v>3282.5804362694316</v>
      </c>
      <c r="J218" s="87">
        <f t="shared" si="34"/>
        <v>2900.3626667762437</v>
      </c>
      <c r="K218" s="87">
        <f t="shared" si="32"/>
        <v>2615.117811383514</v>
      </c>
      <c r="L218" s="87">
        <f t="shared" si="25"/>
        <v>2394.513559139401</v>
      </c>
      <c r="M218" s="87">
        <f t="shared" si="26"/>
        <v>2219.1496284269306</v>
      </c>
      <c r="N218" s="88">
        <f t="shared" si="27"/>
        <v>1928.4071328021873</v>
      </c>
      <c r="O218" s="89">
        <f t="shared" si="28"/>
        <v>1808.4312919723052</v>
      </c>
      <c r="P218" s="89">
        <f t="shared" si="29"/>
        <v>1707.4244666285992</v>
      </c>
      <c r="Q218" s="89">
        <f t="shared" si="30"/>
        <v>1621.3188863538028</v>
      </c>
      <c r="R218" s="90">
        <f t="shared" si="31"/>
        <v>1547.1313202150016</v>
      </c>
      <c r="S218" s="21"/>
    </row>
    <row r="219" spans="2:19" ht="15.5" hidden="1">
      <c r="B219" s="18"/>
      <c r="C219" s="78">
        <v>196000</v>
      </c>
      <c r="D219" s="79">
        <f t="shared" si="35"/>
        <v>16762.005562441496</v>
      </c>
      <c r="E219" s="79">
        <f t="shared" si="34"/>
        <v>8620.7536424469909</v>
      </c>
      <c r="F219" s="79">
        <f t="shared" si="34"/>
        <v>5896.3210208696755</v>
      </c>
      <c r="G219" s="79">
        <f t="shared" si="34"/>
        <v>4652.6520348969143</v>
      </c>
      <c r="H219" s="79">
        <f t="shared" si="34"/>
        <v>3839.5570234407624</v>
      </c>
      <c r="I219" s="79">
        <f t="shared" si="34"/>
        <v>3299.4141820964546</v>
      </c>
      <c r="J219" s="79">
        <f t="shared" si="34"/>
        <v>2915.2363214776601</v>
      </c>
      <c r="K219" s="79">
        <f t="shared" si="32"/>
        <v>2628.5286719547116</v>
      </c>
      <c r="L219" s="79">
        <f t="shared" si="25"/>
        <v>2406.7931158529364</v>
      </c>
      <c r="M219" s="79">
        <f t="shared" si="26"/>
        <v>2230.5298829316844</v>
      </c>
      <c r="N219" s="83">
        <f t="shared" si="27"/>
        <v>1938.296400149891</v>
      </c>
      <c r="O219" s="84">
        <f t="shared" si="28"/>
        <v>1817.7052985978041</v>
      </c>
      <c r="P219" s="84">
        <f t="shared" si="29"/>
        <v>1716.1804895343869</v>
      </c>
      <c r="Q219" s="84">
        <f t="shared" si="30"/>
        <v>1629.6333421812581</v>
      </c>
      <c r="R219" s="85">
        <f t="shared" si="31"/>
        <v>1555.0653269853349</v>
      </c>
      <c r="S219" s="21"/>
    </row>
    <row r="220" spans="2:19" ht="15.5" hidden="1">
      <c r="B220" s="18"/>
      <c r="C220" s="78">
        <v>197000</v>
      </c>
      <c r="D220" s="79">
        <f t="shared" si="35"/>
        <v>16847.525998984565</v>
      </c>
      <c r="E220" s="79">
        <f t="shared" si="34"/>
        <v>8664.7370793982518</v>
      </c>
      <c r="F220" s="79">
        <f t="shared" si="34"/>
        <v>5926.4042913843168</v>
      </c>
      <c r="G220" s="79">
        <f t="shared" si="34"/>
        <v>4676.3900554831225</v>
      </c>
      <c r="H220" s="79">
        <f t="shared" si="34"/>
        <v>3859.14660009097</v>
      </c>
      <c r="I220" s="79">
        <f t="shared" si="34"/>
        <v>3316.2479279234772</v>
      </c>
      <c r="J220" s="79">
        <f t="shared" si="34"/>
        <v>2930.1099761790765</v>
      </c>
      <c r="K220" s="79">
        <f t="shared" si="32"/>
        <v>2641.9395325259093</v>
      </c>
      <c r="L220" s="79">
        <f t="shared" si="25"/>
        <v>2419.0726725664722</v>
      </c>
      <c r="M220" s="79">
        <f t="shared" si="26"/>
        <v>2241.9101374364377</v>
      </c>
      <c r="N220" s="83">
        <f t="shared" si="27"/>
        <v>1948.1856674975945</v>
      </c>
      <c r="O220" s="84">
        <f t="shared" si="28"/>
        <v>1826.9793052233031</v>
      </c>
      <c r="P220" s="84">
        <f t="shared" si="29"/>
        <v>1724.9365124401745</v>
      </c>
      <c r="Q220" s="84">
        <f t="shared" si="30"/>
        <v>1637.9477980087133</v>
      </c>
      <c r="R220" s="85">
        <f t="shared" si="31"/>
        <v>1562.9993337556682</v>
      </c>
      <c r="S220" s="21"/>
    </row>
    <row r="221" spans="2:19" ht="15.5" hidden="1">
      <c r="B221" s="18"/>
      <c r="C221" s="78">
        <v>198000</v>
      </c>
      <c r="D221" s="79">
        <f t="shared" si="35"/>
        <v>16933.046435527634</v>
      </c>
      <c r="E221" s="79">
        <f t="shared" si="34"/>
        <v>8708.7205163495109</v>
      </c>
      <c r="F221" s="79">
        <f t="shared" si="34"/>
        <v>5956.4875618989581</v>
      </c>
      <c r="G221" s="79">
        <f t="shared" si="34"/>
        <v>4700.1280760693317</v>
      </c>
      <c r="H221" s="79">
        <f t="shared" si="34"/>
        <v>3878.736176741178</v>
      </c>
      <c r="I221" s="79">
        <f t="shared" si="34"/>
        <v>3333.0816737505002</v>
      </c>
      <c r="J221" s="79">
        <f t="shared" si="34"/>
        <v>2944.9836308804934</v>
      </c>
      <c r="K221" s="79">
        <f t="shared" si="32"/>
        <v>2655.3503930971069</v>
      </c>
      <c r="L221" s="79">
        <f t="shared" si="25"/>
        <v>2431.3522292800076</v>
      </c>
      <c r="M221" s="79">
        <f t="shared" si="26"/>
        <v>2253.290391941191</v>
      </c>
      <c r="N221" s="83">
        <f t="shared" si="27"/>
        <v>1958.0749348452982</v>
      </c>
      <c r="O221" s="84">
        <f t="shared" si="28"/>
        <v>1836.2533118488022</v>
      </c>
      <c r="P221" s="84">
        <f t="shared" si="29"/>
        <v>1733.6925353459621</v>
      </c>
      <c r="Q221" s="84">
        <f t="shared" si="30"/>
        <v>1646.2622538361688</v>
      </c>
      <c r="R221" s="85">
        <f t="shared" si="31"/>
        <v>1570.9333405260018</v>
      </c>
      <c r="S221" s="21"/>
    </row>
    <row r="222" spans="2:19" ht="15.5" hidden="1">
      <c r="B222" s="18"/>
      <c r="C222" s="78">
        <v>199000</v>
      </c>
      <c r="D222" s="79">
        <f t="shared" si="35"/>
        <v>17018.566872070704</v>
      </c>
      <c r="E222" s="79">
        <f t="shared" si="34"/>
        <v>8752.7039533007719</v>
      </c>
      <c r="F222" s="79">
        <f t="shared" si="34"/>
        <v>5986.5708324135994</v>
      </c>
      <c r="G222" s="79">
        <f t="shared" si="34"/>
        <v>4723.8660966555399</v>
      </c>
      <c r="H222" s="79">
        <f t="shared" si="34"/>
        <v>3898.3257533913857</v>
      </c>
      <c r="I222" s="79">
        <f t="shared" si="34"/>
        <v>3349.9154195775232</v>
      </c>
      <c r="J222" s="79">
        <f t="shared" si="34"/>
        <v>2959.8572855819098</v>
      </c>
      <c r="K222" s="79">
        <f t="shared" si="32"/>
        <v>2668.7612536683046</v>
      </c>
      <c r="L222" s="79">
        <f t="shared" si="25"/>
        <v>2443.631785993543</v>
      </c>
      <c r="M222" s="79">
        <f t="shared" si="26"/>
        <v>2264.6706464459444</v>
      </c>
      <c r="N222" s="83">
        <f t="shared" si="27"/>
        <v>1967.9642021930015</v>
      </c>
      <c r="O222" s="84">
        <f t="shared" si="28"/>
        <v>1845.527318474301</v>
      </c>
      <c r="P222" s="84">
        <f t="shared" si="29"/>
        <v>1742.44855825175</v>
      </c>
      <c r="Q222" s="84">
        <f t="shared" si="30"/>
        <v>1654.5767096636243</v>
      </c>
      <c r="R222" s="85">
        <f t="shared" si="31"/>
        <v>1578.8673472963351</v>
      </c>
      <c r="S222" s="21"/>
    </row>
    <row r="223" spans="2:19" ht="15.5">
      <c r="B223" s="18"/>
      <c r="C223" s="78">
        <v>200000</v>
      </c>
      <c r="D223" s="79">
        <f t="shared" si="35"/>
        <v>17104.087308613773</v>
      </c>
      <c r="E223" s="79">
        <f t="shared" si="34"/>
        <v>8796.687390252031</v>
      </c>
      <c r="F223" s="79">
        <f t="shared" si="34"/>
        <v>6016.6541029282398</v>
      </c>
      <c r="G223" s="79">
        <f t="shared" si="34"/>
        <v>4747.604117241749</v>
      </c>
      <c r="H223" s="79">
        <f t="shared" si="34"/>
        <v>3917.9153300415942</v>
      </c>
      <c r="I223" s="79">
        <f t="shared" si="34"/>
        <v>3366.7491654045457</v>
      </c>
      <c r="J223" s="79">
        <f t="shared" si="34"/>
        <v>2974.7309402833266</v>
      </c>
      <c r="K223" s="79">
        <f t="shared" si="32"/>
        <v>2682.1721142395018</v>
      </c>
      <c r="L223" s="79">
        <f t="shared" si="25"/>
        <v>2455.9113427070783</v>
      </c>
      <c r="M223" s="79">
        <f t="shared" si="26"/>
        <v>2276.0509009506982</v>
      </c>
      <c r="N223" s="88">
        <f t="shared" si="27"/>
        <v>1977.853469540705</v>
      </c>
      <c r="O223" s="89">
        <f t="shared" si="28"/>
        <v>1854.8013250997999</v>
      </c>
      <c r="P223" s="89">
        <f t="shared" si="29"/>
        <v>1751.2045811575374</v>
      </c>
      <c r="Q223" s="89">
        <f t="shared" si="30"/>
        <v>1662.8911654910796</v>
      </c>
      <c r="R223" s="90">
        <f t="shared" si="31"/>
        <v>1586.8013540666684</v>
      </c>
      <c r="S223" s="21"/>
    </row>
    <row r="224" spans="2:19" ht="15.5" hidden="1">
      <c r="B224" s="18"/>
      <c r="C224" s="78">
        <v>201000</v>
      </c>
      <c r="D224" s="79">
        <f t="shared" ref="D224:D273" si="36">IF(OR($V$19="P2",$V$19="P4",$V$19="P5"),PMT(D$11,D$6,$C224*(-1)),0)</f>
        <v>0</v>
      </c>
      <c r="E224" s="79">
        <f t="shared" si="34"/>
        <v>8840.670827203292</v>
      </c>
      <c r="F224" s="79">
        <f t="shared" si="34"/>
        <v>6046.7373734428811</v>
      </c>
      <c r="G224" s="79">
        <f t="shared" si="34"/>
        <v>4771.3421378279581</v>
      </c>
      <c r="H224" s="79">
        <f t="shared" si="34"/>
        <v>3937.5049066918018</v>
      </c>
      <c r="I224" s="79">
        <f t="shared" si="34"/>
        <v>3383.5829112315687</v>
      </c>
      <c r="J224" s="79">
        <f t="shared" si="34"/>
        <v>2989.6045949847435</v>
      </c>
      <c r="K224" s="79">
        <f t="shared" si="32"/>
        <v>2695.5829748106994</v>
      </c>
      <c r="L224" s="79">
        <f t="shared" si="25"/>
        <v>2468.1908994206137</v>
      </c>
      <c r="M224" s="79">
        <f t="shared" si="26"/>
        <v>2287.431155455452</v>
      </c>
      <c r="N224" s="83"/>
      <c r="O224" s="84"/>
      <c r="P224" s="84"/>
      <c r="Q224" s="84"/>
      <c r="R224" s="85"/>
      <c r="S224" s="21"/>
    </row>
    <row r="225" spans="2:19" ht="15.5" hidden="1">
      <c r="B225" s="18"/>
      <c r="C225" s="78">
        <v>202000</v>
      </c>
      <c r="D225" s="79">
        <f t="shared" si="36"/>
        <v>0</v>
      </c>
      <c r="E225" s="79">
        <f t="shared" si="34"/>
        <v>8884.6542641545511</v>
      </c>
      <c r="F225" s="79">
        <f t="shared" si="34"/>
        <v>6076.8206439575224</v>
      </c>
      <c r="G225" s="79">
        <f t="shared" si="34"/>
        <v>4795.0801584141664</v>
      </c>
      <c r="H225" s="79">
        <f t="shared" si="34"/>
        <v>3957.0944833420099</v>
      </c>
      <c r="I225" s="79">
        <f t="shared" si="34"/>
        <v>3400.4166570585908</v>
      </c>
      <c r="J225" s="79">
        <f t="shared" si="34"/>
        <v>3004.4782496861603</v>
      </c>
      <c r="K225" s="79">
        <f t="shared" si="32"/>
        <v>2708.9938353818966</v>
      </c>
      <c r="L225" s="79">
        <f t="shared" ref="L225:L288" si="37">PMT($L$11,$L$6,C225*(-1))</f>
        <v>2480.4704561341491</v>
      </c>
      <c r="M225" s="79">
        <f t="shared" ref="M225:M288" si="38">PMT($M$11,$M$6,C225*(-1))</f>
        <v>2298.8114099602053</v>
      </c>
      <c r="N225" s="83"/>
      <c r="O225" s="84"/>
      <c r="P225" s="84"/>
      <c r="Q225" s="84"/>
      <c r="R225" s="85"/>
      <c r="S225" s="21"/>
    </row>
    <row r="226" spans="2:19" ht="15.5" hidden="1">
      <c r="B226" s="18"/>
      <c r="C226" s="78">
        <v>203000</v>
      </c>
      <c r="D226" s="79">
        <f t="shared" si="36"/>
        <v>0</v>
      </c>
      <c r="E226" s="79">
        <f t="shared" ref="E226:J268" si="39">PMT(E$11,E$6,$C226*(-1))</f>
        <v>8928.6377011058121</v>
      </c>
      <c r="F226" s="79">
        <f t="shared" si="39"/>
        <v>6106.9039144721637</v>
      </c>
      <c r="G226" s="79">
        <f t="shared" si="39"/>
        <v>4818.8181790003755</v>
      </c>
      <c r="H226" s="79">
        <f t="shared" si="39"/>
        <v>3976.6840599922175</v>
      </c>
      <c r="I226" s="79">
        <f t="shared" si="39"/>
        <v>3417.2504028856138</v>
      </c>
      <c r="J226" s="79">
        <f t="shared" si="39"/>
        <v>3019.3519043875763</v>
      </c>
      <c r="K226" s="79">
        <f t="shared" ref="K226:K289" si="40">PMT($K$11,$K$6,C226*(-1))</f>
        <v>2722.4046959530942</v>
      </c>
      <c r="L226" s="79">
        <f t="shared" si="37"/>
        <v>2492.7500128476845</v>
      </c>
      <c r="M226" s="79">
        <f t="shared" si="38"/>
        <v>2310.1916644649586</v>
      </c>
      <c r="N226" s="83"/>
      <c r="O226" s="84"/>
      <c r="P226" s="84"/>
      <c r="Q226" s="84"/>
      <c r="R226" s="85"/>
      <c r="S226" s="21"/>
    </row>
    <row r="227" spans="2:19" ht="15.5" hidden="1">
      <c r="B227" s="18"/>
      <c r="C227" s="78">
        <v>204000</v>
      </c>
      <c r="D227" s="79">
        <f t="shared" si="36"/>
        <v>0</v>
      </c>
      <c r="E227" s="79">
        <f t="shared" si="39"/>
        <v>8972.621138057073</v>
      </c>
      <c r="F227" s="79">
        <f t="shared" si="39"/>
        <v>6136.987184986805</v>
      </c>
      <c r="G227" s="79">
        <f t="shared" si="39"/>
        <v>4842.5561995865837</v>
      </c>
      <c r="H227" s="79">
        <f t="shared" si="39"/>
        <v>3996.273636642426</v>
      </c>
      <c r="I227" s="79">
        <f t="shared" si="39"/>
        <v>3434.0841487126363</v>
      </c>
      <c r="J227" s="79">
        <f t="shared" si="39"/>
        <v>3034.2255590889931</v>
      </c>
      <c r="K227" s="79">
        <f t="shared" si="40"/>
        <v>2735.8155565242919</v>
      </c>
      <c r="L227" s="79">
        <f t="shared" si="37"/>
        <v>2505.0295695612194</v>
      </c>
      <c r="M227" s="79">
        <f t="shared" si="38"/>
        <v>2321.571918969712</v>
      </c>
      <c r="N227" s="83"/>
      <c r="O227" s="84"/>
      <c r="P227" s="84"/>
      <c r="Q227" s="84"/>
      <c r="R227" s="85"/>
      <c r="S227" s="21"/>
    </row>
    <row r="228" spans="2:19" ht="15.5">
      <c r="B228" s="18"/>
      <c r="C228" s="86">
        <v>205000</v>
      </c>
      <c r="D228" s="87">
        <f t="shared" si="36"/>
        <v>0</v>
      </c>
      <c r="E228" s="87">
        <f t="shared" si="39"/>
        <v>9016.6045750083322</v>
      </c>
      <c r="F228" s="87">
        <f t="shared" si="39"/>
        <v>6167.0704555014463</v>
      </c>
      <c r="G228" s="87">
        <f t="shared" si="39"/>
        <v>4866.2942201727919</v>
      </c>
      <c r="H228" s="87">
        <f t="shared" si="39"/>
        <v>4015.8632132926341</v>
      </c>
      <c r="I228" s="87">
        <f t="shared" si="39"/>
        <v>3450.9178945396593</v>
      </c>
      <c r="J228" s="87">
        <f t="shared" si="39"/>
        <v>3049.09921379041</v>
      </c>
      <c r="K228" s="87">
        <f t="shared" si="40"/>
        <v>2749.2264170954891</v>
      </c>
      <c r="L228" s="87">
        <f t="shared" si="37"/>
        <v>2517.3091262747548</v>
      </c>
      <c r="M228" s="87">
        <f t="shared" si="38"/>
        <v>2332.9521734744658</v>
      </c>
      <c r="N228" s="88"/>
      <c r="O228" s="89"/>
      <c r="P228" s="89"/>
      <c r="Q228" s="89"/>
      <c r="R228" s="90"/>
      <c r="S228" s="21"/>
    </row>
    <row r="229" spans="2:19" ht="15.5" hidden="1">
      <c r="B229" s="18"/>
      <c r="C229" s="78">
        <v>206000</v>
      </c>
      <c r="D229" s="79">
        <f t="shared" si="36"/>
        <v>0</v>
      </c>
      <c r="E229" s="79">
        <f t="shared" si="39"/>
        <v>9060.5880119595913</v>
      </c>
      <c r="F229" s="79">
        <f t="shared" si="39"/>
        <v>6197.1537260160876</v>
      </c>
      <c r="G229" s="79">
        <f t="shared" si="39"/>
        <v>4890.0322407590011</v>
      </c>
      <c r="H229" s="79">
        <f t="shared" si="39"/>
        <v>4035.4527899428417</v>
      </c>
      <c r="I229" s="79">
        <f t="shared" si="39"/>
        <v>3467.7516403666818</v>
      </c>
      <c r="J229" s="79">
        <f t="shared" si="39"/>
        <v>3063.9728684918264</v>
      </c>
      <c r="K229" s="79">
        <f t="shared" si="40"/>
        <v>2762.6372776666867</v>
      </c>
      <c r="L229" s="79">
        <f t="shared" si="37"/>
        <v>2529.5886829882902</v>
      </c>
      <c r="M229" s="79">
        <f t="shared" si="38"/>
        <v>2344.3324279792191</v>
      </c>
      <c r="N229" s="83"/>
      <c r="O229" s="84"/>
      <c r="P229" s="84"/>
      <c r="Q229" s="84"/>
      <c r="R229" s="85"/>
      <c r="S229" s="21"/>
    </row>
    <row r="230" spans="2:19" ht="15.5" hidden="1">
      <c r="B230" s="18"/>
      <c r="C230" s="78">
        <v>207000</v>
      </c>
      <c r="D230" s="79">
        <f t="shared" si="36"/>
        <v>0</v>
      </c>
      <c r="E230" s="79">
        <f t="shared" si="39"/>
        <v>9104.5714489108523</v>
      </c>
      <c r="F230" s="79">
        <f t="shared" si="39"/>
        <v>6227.2369965307289</v>
      </c>
      <c r="G230" s="79">
        <f t="shared" si="39"/>
        <v>4913.7702613452102</v>
      </c>
      <c r="H230" s="79">
        <f t="shared" si="39"/>
        <v>4055.0423665930493</v>
      </c>
      <c r="I230" s="79">
        <f t="shared" si="39"/>
        <v>3484.5853861937048</v>
      </c>
      <c r="J230" s="79">
        <f t="shared" si="39"/>
        <v>3078.8465231932432</v>
      </c>
      <c r="K230" s="79">
        <f t="shared" si="40"/>
        <v>2776.0481382378844</v>
      </c>
      <c r="L230" s="79">
        <f t="shared" si="37"/>
        <v>2541.8682397018256</v>
      </c>
      <c r="M230" s="79">
        <f t="shared" si="38"/>
        <v>2355.7126824839729</v>
      </c>
      <c r="N230" s="83"/>
      <c r="O230" s="84"/>
      <c r="P230" s="84"/>
      <c r="Q230" s="84"/>
      <c r="R230" s="85"/>
      <c r="S230" s="21"/>
    </row>
    <row r="231" spans="2:19" ht="15.5" hidden="1">
      <c r="B231" s="18"/>
      <c r="C231" s="78">
        <v>208000</v>
      </c>
      <c r="D231" s="79">
        <f t="shared" si="36"/>
        <v>0</v>
      </c>
      <c r="E231" s="79">
        <f t="shared" si="39"/>
        <v>9148.5548858621132</v>
      </c>
      <c r="F231" s="79">
        <f t="shared" si="39"/>
        <v>6257.3202670453693</v>
      </c>
      <c r="G231" s="79">
        <f t="shared" si="39"/>
        <v>4937.5082819314184</v>
      </c>
      <c r="H231" s="79">
        <f t="shared" si="39"/>
        <v>4074.6319432432579</v>
      </c>
      <c r="I231" s="79">
        <f t="shared" si="39"/>
        <v>3501.4191320207278</v>
      </c>
      <c r="J231" s="79">
        <f t="shared" si="39"/>
        <v>3093.7201778946596</v>
      </c>
      <c r="K231" s="79">
        <f t="shared" si="40"/>
        <v>2789.458998809082</v>
      </c>
      <c r="L231" s="79">
        <f t="shared" si="37"/>
        <v>2554.147796415361</v>
      </c>
      <c r="M231" s="79">
        <f t="shared" si="38"/>
        <v>2367.0929369887263</v>
      </c>
      <c r="N231" s="83"/>
      <c r="O231" s="84"/>
      <c r="P231" s="84"/>
      <c r="Q231" s="84"/>
      <c r="R231" s="85"/>
      <c r="S231" s="21"/>
    </row>
    <row r="232" spans="2:19" ht="15.5" hidden="1">
      <c r="B232" s="18"/>
      <c r="C232" s="78">
        <v>209000</v>
      </c>
      <c r="D232" s="79">
        <f t="shared" si="36"/>
        <v>0</v>
      </c>
      <c r="E232" s="79">
        <f t="shared" si="39"/>
        <v>9192.5383228133724</v>
      </c>
      <c r="F232" s="79">
        <f t="shared" si="39"/>
        <v>6287.4035375600106</v>
      </c>
      <c r="G232" s="79">
        <f t="shared" si="39"/>
        <v>4961.2463025176276</v>
      </c>
      <c r="H232" s="79">
        <f t="shared" si="39"/>
        <v>4094.2215198934659</v>
      </c>
      <c r="I232" s="79">
        <f t="shared" si="39"/>
        <v>3518.2528778477499</v>
      </c>
      <c r="J232" s="79">
        <f t="shared" si="39"/>
        <v>3108.593832596076</v>
      </c>
      <c r="K232" s="79">
        <f t="shared" si="40"/>
        <v>2802.8698593802796</v>
      </c>
      <c r="L232" s="79">
        <f t="shared" si="37"/>
        <v>2566.4273531288964</v>
      </c>
      <c r="M232" s="79">
        <f t="shared" si="38"/>
        <v>2378.4731914934796</v>
      </c>
      <c r="N232" s="83"/>
      <c r="O232" s="84"/>
      <c r="P232" s="84"/>
      <c r="Q232" s="84"/>
      <c r="R232" s="85"/>
      <c r="S232" s="21"/>
    </row>
    <row r="233" spans="2:19" ht="15.5">
      <c r="B233" s="18"/>
      <c r="C233" s="78">
        <v>210000</v>
      </c>
      <c r="D233" s="79">
        <f t="shared" si="36"/>
        <v>0</v>
      </c>
      <c r="E233" s="79">
        <f t="shared" si="39"/>
        <v>9236.5217597646333</v>
      </c>
      <c r="F233" s="79">
        <f t="shared" si="39"/>
        <v>6317.4868080746519</v>
      </c>
      <c r="G233" s="79">
        <f t="shared" si="39"/>
        <v>4984.9843231038358</v>
      </c>
      <c r="H233" s="79">
        <f t="shared" si="39"/>
        <v>4113.8110965436736</v>
      </c>
      <c r="I233" s="79">
        <f t="shared" si="39"/>
        <v>3535.0866236747734</v>
      </c>
      <c r="J233" s="79">
        <f t="shared" si="39"/>
        <v>3123.4674872974929</v>
      </c>
      <c r="K233" s="79">
        <f t="shared" si="40"/>
        <v>2816.2807199514768</v>
      </c>
      <c r="L233" s="79">
        <f t="shared" si="37"/>
        <v>2578.7069098424317</v>
      </c>
      <c r="M233" s="79">
        <f t="shared" si="38"/>
        <v>2389.8534459982329</v>
      </c>
      <c r="N233" s="88"/>
      <c r="O233" s="89"/>
      <c r="P233" s="89"/>
      <c r="Q233" s="89"/>
      <c r="R233" s="90"/>
      <c r="S233" s="21"/>
    </row>
    <row r="234" spans="2:19" ht="15.5" hidden="1">
      <c r="B234" s="18"/>
      <c r="C234" s="78">
        <v>211000</v>
      </c>
      <c r="D234" s="79">
        <f t="shared" si="36"/>
        <v>0</v>
      </c>
      <c r="E234" s="79">
        <f t="shared" si="39"/>
        <v>9280.5051967158925</v>
      </c>
      <c r="F234" s="79">
        <f t="shared" si="39"/>
        <v>6347.5700785892932</v>
      </c>
      <c r="G234" s="79">
        <f t="shared" si="39"/>
        <v>5008.7223436900449</v>
      </c>
      <c r="H234" s="79">
        <f t="shared" si="39"/>
        <v>4133.4006731938816</v>
      </c>
      <c r="I234" s="79">
        <f t="shared" si="39"/>
        <v>3551.9203695017954</v>
      </c>
      <c r="J234" s="79">
        <f t="shared" si="39"/>
        <v>3138.3411419989097</v>
      </c>
      <c r="K234" s="79">
        <f t="shared" si="40"/>
        <v>2829.691580522674</v>
      </c>
      <c r="L234" s="79">
        <f t="shared" si="37"/>
        <v>2590.9864665559671</v>
      </c>
      <c r="M234" s="79">
        <f t="shared" si="38"/>
        <v>2401.2337005029867</v>
      </c>
      <c r="N234" s="83"/>
      <c r="O234" s="84"/>
      <c r="P234" s="84"/>
      <c r="Q234" s="84"/>
      <c r="R234" s="85"/>
      <c r="S234" s="21"/>
    </row>
    <row r="235" spans="2:19" ht="15.5" hidden="1">
      <c r="B235" s="18"/>
      <c r="C235" s="78">
        <v>212000</v>
      </c>
      <c r="D235" s="79">
        <f t="shared" si="36"/>
        <v>0</v>
      </c>
      <c r="E235" s="79">
        <f t="shared" si="39"/>
        <v>9324.4886336671534</v>
      </c>
      <c r="F235" s="79">
        <f t="shared" si="39"/>
        <v>6377.6533491039354</v>
      </c>
      <c r="G235" s="79">
        <f t="shared" si="39"/>
        <v>5032.460364276254</v>
      </c>
      <c r="H235" s="79">
        <f t="shared" si="39"/>
        <v>4152.9902498440897</v>
      </c>
      <c r="I235" s="79">
        <f t="shared" si="39"/>
        <v>3568.7541153288184</v>
      </c>
      <c r="J235" s="79">
        <f t="shared" si="39"/>
        <v>3153.2147967003266</v>
      </c>
      <c r="K235" s="79">
        <f t="shared" si="40"/>
        <v>2843.1024410938717</v>
      </c>
      <c r="L235" s="79">
        <f t="shared" si="37"/>
        <v>2603.2660232695025</v>
      </c>
      <c r="M235" s="79">
        <f t="shared" si="38"/>
        <v>2412.6139550077401</v>
      </c>
      <c r="N235" s="83"/>
      <c r="O235" s="84"/>
      <c r="P235" s="84"/>
      <c r="Q235" s="84"/>
      <c r="R235" s="85"/>
      <c r="S235" s="21"/>
    </row>
    <row r="236" spans="2:19" ht="15.5" hidden="1">
      <c r="B236" s="18"/>
      <c r="C236" s="78">
        <v>213000</v>
      </c>
      <c r="D236" s="79">
        <f t="shared" si="36"/>
        <v>0</v>
      </c>
      <c r="E236" s="79">
        <f t="shared" si="39"/>
        <v>9368.4720706184144</v>
      </c>
      <c r="F236" s="79">
        <f t="shared" si="39"/>
        <v>6407.7366196185767</v>
      </c>
      <c r="G236" s="79">
        <f t="shared" si="39"/>
        <v>5056.1983848624623</v>
      </c>
      <c r="H236" s="79">
        <f t="shared" si="39"/>
        <v>4172.5798264942978</v>
      </c>
      <c r="I236" s="79">
        <f t="shared" si="39"/>
        <v>3585.587861155841</v>
      </c>
      <c r="J236" s="79">
        <f t="shared" si="39"/>
        <v>3168.0884514017425</v>
      </c>
      <c r="K236" s="79">
        <f t="shared" si="40"/>
        <v>2856.5133016650693</v>
      </c>
      <c r="L236" s="79">
        <f t="shared" si="37"/>
        <v>2615.5455799830384</v>
      </c>
      <c r="M236" s="79">
        <f t="shared" si="38"/>
        <v>2423.9942095124934</v>
      </c>
      <c r="N236" s="83"/>
      <c r="O236" s="84"/>
      <c r="P236" s="84"/>
      <c r="Q236" s="84"/>
      <c r="R236" s="85"/>
      <c r="S236" s="21"/>
    </row>
    <row r="237" spans="2:19" ht="15.5" hidden="1">
      <c r="B237" s="18"/>
      <c r="C237" s="78">
        <v>214000</v>
      </c>
      <c r="D237" s="79">
        <f t="shared" si="36"/>
        <v>0</v>
      </c>
      <c r="E237" s="79">
        <f t="shared" si="39"/>
        <v>9412.4555075696735</v>
      </c>
      <c r="F237" s="79">
        <f t="shared" si="39"/>
        <v>6437.819890133218</v>
      </c>
      <c r="G237" s="79">
        <f t="shared" si="39"/>
        <v>5079.9364054486714</v>
      </c>
      <c r="H237" s="79">
        <f t="shared" si="39"/>
        <v>4192.1694031445058</v>
      </c>
      <c r="I237" s="79">
        <f t="shared" si="39"/>
        <v>3602.421606982864</v>
      </c>
      <c r="J237" s="79">
        <f t="shared" si="39"/>
        <v>3182.9621061031594</v>
      </c>
      <c r="K237" s="79">
        <f t="shared" si="40"/>
        <v>2869.924162236267</v>
      </c>
      <c r="L237" s="79">
        <f t="shared" si="37"/>
        <v>2627.8251366965737</v>
      </c>
      <c r="M237" s="79">
        <f t="shared" si="38"/>
        <v>2435.3744640172467</v>
      </c>
      <c r="N237" s="83"/>
      <c r="O237" s="84"/>
      <c r="P237" s="84"/>
      <c r="Q237" s="84"/>
      <c r="R237" s="85"/>
      <c r="S237" s="21"/>
    </row>
    <row r="238" spans="2:19" ht="15.5">
      <c r="B238" s="18"/>
      <c r="C238" s="86">
        <v>215000</v>
      </c>
      <c r="D238" s="87">
        <f t="shared" si="36"/>
        <v>0</v>
      </c>
      <c r="E238" s="87">
        <f t="shared" si="39"/>
        <v>9456.4389445209345</v>
      </c>
      <c r="F238" s="87">
        <f t="shared" si="39"/>
        <v>6467.9031606478593</v>
      </c>
      <c r="G238" s="87">
        <f t="shared" si="39"/>
        <v>5103.6744260348796</v>
      </c>
      <c r="H238" s="87">
        <f t="shared" si="39"/>
        <v>4211.758979794713</v>
      </c>
      <c r="I238" s="87">
        <f t="shared" si="39"/>
        <v>3619.255352809887</v>
      </c>
      <c r="J238" s="87">
        <f t="shared" si="39"/>
        <v>3197.8357608045762</v>
      </c>
      <c r="K238" s="87">
        <f t="shared" si="40"/>
        <v>2883.3350228074646</v>
      </c>
      <c r="L238" s="87">
        <f t="shared" si="37"/>
        <v>2640.1046934101091</v>
      </c>
      <c r="M238" s="87">
        <f t="shared" si="38"/>
        <v>2446.7547185220005</v>
      </c>
      <c r="N238" s="88"/>
      <c r="O238" s="89"/>
      <c r="P238" s="89"/>
      <c r="Q238" s="89"/>
      <c r="R238" s="90"/>
      <c r="S238" s="21"/>
    </row>
    <row r="239" spans="2:19" ht="15.5" hidden="1">
      <c r="B239" s="18"/>
      <c r="C239" s="78">
        <v>216000</v>
      </c>
      <c r="D239" s="79">
        <f t="shared" si="36"/>
        <v>0</v>
      </c>
      <c r="E239" s="79">
        <f t="shared" si="39"/>
        <v>9500.4223814721954</v>
      </c>
      <c r="F239" s="79">
        <f t="shared" si="39"/>
        <v>6497.9864311624997</v>
      </c>
      <c r="G239" s="79">
        <f t="shared" si="39"/>
        <v>5127.4124466210887</v>
      </c>
      <c r="H239" s="79">
        <f t="shared" si="39"/>
        <v>4231.348556444922</v>
      </c>
      <c r="I239" s="79">
        <f t="shared" si="39"/>
        <v>3636.0890986369091</v>
      </c>
      <c r="J239" s="79">
        <f t="shared" si="39"/>
        <v>3212.7094155059926</v>
      </c>
      <c r="K239" s="79">
        <f t="shared" si="40"/>
        <v>2896.7458833786618</v>
      </c>
      <c r="L239" s="79">
        <f t="shared" si="37"/>
        <v>2652.3842501236445</v>
      </c>
      <c r="M239" s="79">
        <f t="shared" si="38"/>
        <v>2458.1349730267539</v>
      </c>
      <c r="N239" s="83"/>
      <c r="O239" s="84"/>
      <c r="P239" s="84"/>
      <c r="Q239" s="84"/>
      <c r="R239" s="85"/>
      <c r="S239" s="21"/>
    </row>
    <row r="240" spans="2:19" ht="15.5" hidden="1">
      <c r="B240" s="18"/>
      <c r="C240" s="78">
        <v>217000</v>
      </c>
      <c r="D240" s="79">
        <f t="shared" si="36"/>
        <v>0</v>
      </c>
      <c r="E240" s="79">
        <f t="shared" si="39"/>
        <v>9544.4058184234527</v>
      </c>
      <c r="F240" s="79">
        <f t="shared" si="39"/>
        <v>6528.069701677141</v>
      </c>
      <c r="G240" s="79">
        <f t="shared" si="39"/>
        <v>5151.1504672072979</v>
      </c>
      <c r="H240" s="79">
        <f t="shared" si="39"/>
        <v>4250.9381330951301</v>
      </c>
      <c r="I240" s="79">
        <f t="shared" si="39"/>
        <v>3652.9228444639325</v>
      </c>
      <c r="J240" s="79">
        <f t="shared" si="39"/>
        <v>3227.5830702074095</v>
      </c>
      <c r="K240" s="79">
        <f t="shared" si="40"/>
        <v>2910.1567439498594</v>
      </c>
      <c r="L240" s="79">
        <f t="shared" si="37"/>
        <v>2664.6638068371799</v>
      </c>
      <c r="M240" s="79">
        <f t="shared" si="38"/>
        <v>2469.5152275315077</v>
      </c>
      <c r="N240" s="83"/>
      <c r="O240" s="84"/>
      <c r="P240" s="84"/>
      <c r="Q240" s="84"/>
      <c r="R240" s="85"/>
      <c r="S240" s="21"/>
    </row>
    <row r="241" spans="2:19" ht="15.5" hidden="1">
      <c r="B241" s="18"/>
      <c r="C241" s="78">
        <v>218000</v>
      </c>
      <c r="D241" s="79">
        <f t="shared" si="36"/>
        <v>0</v>
      </c>
      <c r="E241" s="79">
        <f t="shared" si="39"/>
        <v>9588.3892553747137</v>
      </c>
      <c r="F241" s="79">
        <f t="shared" si="39"/>
        <v>6558.1529721917823</v>
      </c>
      <c r="G241" s="79">
        <f t="shared" si="39"/>
        <v>5174.8884877935061</v>
      </c>
      <c r="H241" s="79">
        <f t="shared" si="39"/>
        <v>4270.5277097453372</v>
      </c>
      <c r="I241" s="79">
        <f t="shared" si="39"/>
        <v>3669.7565902909546</v>
      </c>
      <c r="J241" s="79">
        <f t="shared" si="39"/>
        <v>3242.4567249088259</v>
      </c>
      <c r="K241" s="79">
        <f t="shared" si="40"/>
        <v>2923.5676045210571</v>
      </c>
      <c r="L241" s="79">
        <f t="shared" si="37"/>
        <v>2676.9433635507153</v>
      </c>
      <c r="M241" s="79">
        <f t="shared" si="38"/>
        <v>2480.895482036261</v>
      </c>
      <c r="N241" s="83"/>
      <c r="O241" s="84"/>
      <c r="P241" s="84"/>
      <c r="Q241" s="84"/>
      <c r="R241" s="85"/>
      <c r="S241" s="21"/>
    </row>
    <row r="242" spans="2:19" ht="15.5" hidden="1">
      <c r="B242" s="18"/>
      <c r="C242" s="78">
        <v>219000</v>
      </c>
      <c r="D242" s="79">
        <f t="shared" si="36"/>
        <v>0</v>
      </c>
      <c r="E242" s="79">
        <f t="shared" si="39"/>
        <v>9632.3726923259746</v>
      </c>
      <c r="F242" s="79">
        <f t="shared" si="39"/>
        <v>6588.2362427064236</v>
      </c>
      <c r="G242" s="79">
        <f t="shared" si="39"/>
        <v>5198.6265083797152</v>
      </c>
      <c r="H242" s="79">
        <f t="shared" si="39"/>
        <v>4290.1172863955453</v>
      </c>
      <c r="I242" s="79">
        <f t="shared" si="39"/>
        <v>3686.5903361179776</v>
      </c>
      <c r="J242" s="79">
        <f t="shared" si="39"/>
        <v>3257.3303796102423</v>
      </c>
      <c r="K242" s="79">
        <f t="shared" si="40"/>
        <v>2936.9784650922547</v>
      </c>
      <c r="L242" s="79">
        <f t="shared" si="37"/>
        <v>2689.2229202642507</v>
      </c>
      <c r="M242" s="79">
        <f t="shared" si="38"/>
        <v>2492.2757365410143</v>
      </c>
      <c r="N242" s="83"/>
      <c r="O242" s="84"/>
      <c r="P242" s="84"/>
      <c r="Q242" s="84"/>
      <c r="R242" s="85"/>
      <c r="S242" s="21"/>
    </row>
    <row r="243" spans="2:19" ht="15.5">
      <c r="B243" s="18"/>
      <c r="C243" s="92">
        <v>220000</v>
      </c>
      <c r="D243" s="93">
        <f t="shared" si="36"/>
        <v>0</v>
      </c>
      <c r="E243" s="79">
        <f t="shared" si="39"/>
        <v>9676.3561292772338</v>
      </c>
      <c r="F243" s="79">
        <f t="shared" si="39"/>
        <v>6618.3195132210649</v>
      </c>
      <c r="G243" s="79">
        <f t="shared" si="39"/>
        <v>5222.3645289659235</v>
      </c>
      <c r="H243" s="79">
        <f t="shared" si="39"/>
        <v>4309.7068630457534</v>
      </c>
      <c r="I243" s="79">
        <f t="shared" si="39"/>
        <v>3703.4240819450001</v>
      </c>
      <c r="J243" s="79">
        <f t="shared" si="39"/>
        <v>3272.2040343116591</v>
      </c>
      <c r="K243" s="79">
        <f t="shared" si="40"/>
        <v>2950.3893256634519</v>
      </c>
      <c r="L243" s="79">
        <f t="shared" si="37"/>
        <v>2701.502476977786</v>
      </c>
      <c r="M243" s="79">
        <f t="shared" si="38"/>
        <v>2503.6559910457681</v>
      </c>
      <c r="N243" s="88"/>
      <c r="O243" s="89"/>
      <c r="P243" s="89"/>
      <c r="Q243" s="89"/>
      <c r="R243" s="90"/>
      <c r="S243" s="21"/>
    </row>
    <row r="244" spans="2:19" ht="15.5" hidden="1">
      <c r="B244" s="18"/>
      <c r="C244" s="92">
        <v>221000</v>
      </c>
      <c r="D244" s="93">
        <f t="shared" si="36"/>
        <v>0</v>
      </c>
      <c r="E244" s="79">
        <f t="shared" si="39"/>
        <v>9720.3395662284947</v>
      </c>
      <c r="F244" s="79">
        <f t="shared" si="39"/>
        <v>6648.4027837357062</v>
      </c>
      <c r="G244" s="79">
        <f t="shared" si="39"/>
        <v>5246.1025495521326</v>
      </c>
      <c r="H244" s="79">
        <f t="shared" si="39"/>
        <v>4329.2964396959615</v>
      </c>
      <c r="I244" s="79">
        <f t="shared" si="39"/>
        <v>3720.2578277720231</v>
      </c>
      <c r="J244" s="79">
        <f t="shared" si="39"/>
        <v>3287.077689013076</v>
      </c>
      <c r="K244" s="79">
        <f t="shared" si="40"/>
        <v>2963.8001862346496</v>
      </c>
      <c r="L244" s="79">
        <f t="shared" si="37"/>
        <v>2713.7820336913214</v>
      </c>
      <c r="M244" s="79">
        <f t="shared" si="38"/>
        <v>2515.0362455505215</v>
      </c>
      <c r="N244" s="83"/>
      <c r="O244" s="84"/>
      <c r="P244" s="84"/>
      <c r="Q244" s="84"/>
      <c r="R244" s="85"/>
      <c r="S244" s="21"/>
    </row>
    <row r="245" spans="2:19" ht="15.5" hidden="1">
      <c r="B245" s="18"/>
      <c r="C245" s="92">
        <v>222000</v>
      </c>
      <c r="D245" s="93">
        <f t="shared" si="36"/>
        <v>0</v>
      </c>
      <c r="E245" s="79">
        <f t="shared" si="39"/>
        <v>9764.3230031797557</v>
      </c>
      <c r="F245" s="79">
        <f t="shared" si="39"/>
        <v>6678.4860542503475</v>
      </c>
      <c r="G245" s="79">
        <f t="shared" si="39"/>
        <v>5269.8405701383417</v>
      </c>
      <c r="H245" s="79">
        <f t="shared" si="39"/>
        <v>4348.8860163461695</v>
      </c>
      <c r="I245" s="79">
        <f t="shared" si="39"/>
        <v>3737.0915735990452</v>
      </c>
      <c r="J245" s="79">
        <f t="shared" si="39"/>
        <v>3301.9513437144929</v>
      </c>
      <c r="K245" s="79">
        <f t="shared" si="40"/>
        <v>2977.2110468058472</v>
      </c>
      <c r="L245" s="79">
        <f t="shared" si="37"/>
        <v>2726.0615904048568</v>
      </c>
      <c r="M245" s="79">
        <f t="shared" si="38"/>
        <v>2526.4165000552753</v>
      </c>
      <c r="N245" s="83"/>
      <c r="O245" s="84"/>
      <c r="P245" s="84"/>
      <c r="Q245" s="84"/>
      <c r="R245" s="85"/>
      <c r="S245" s="21"/>
    </row>
    <row r="246" spans="2:19" ht="15.5" hidden="1">
      <c r="B246" s="18"/>
      <c r="C246" s="92">
        <v>223000</v>
      </c>
      <c r="D246" s="93">
        <f t="shared" si="36"/>
        <v>0</v>
      </c>
      <c r="E246" s="79">
        <f t="shared" si="39"/>
        <v>9808.3064401310148</v>
      </c>
      <c r="F246" s="79">
        <f t="shared" si="39"/>
        <v>6708.5693247649888</v>
      </c>
      <c r="G246" s="79">
        <f t="shared" si="39"/>
        <v>5293.5785907245499</v>
      </c>
      <c r="H246" s="79">
        <f t="shared" si="39"/>
        <v>4368.4755929963776</v>
      </c>
      <c r="I246" s="79">
        <f t="shared" si="39"/>
        <v>3753.9253194260687</v>
      </c>
      <c r="J246" s="79">
        <f t="shared" si="39"/>
        <v>3316.8249984159092</v>
      </c>
      <c r="K246" s="79">
        <f t="shared" si="40"/>
        <v>2990.6219073770449</v>
      </c>
      <c r="L246" s="79">
        <f t="shared" si="37"/>
        <v>2738.3411471183922</v>
      </c>
      <c r="M246" s="79">
        <f t="shared" si="38"/>
        <v>2537.7967545600286</v>
      </c>
      <c r="N246" s="83"/>
      <c r="O246" s="84"/>
      <c r="P246" s="84"/>
      <c r="Q246" s="84"/>
      <c r="R246" s="85"/>
      <c r="S246" s="21"/>
    </row>
    <row r="247" spans="2:19" ht="15.5" hidden="1">
      <c r="B247" s="18"/>
      <c r="C247" s="92">
        <v>224000</v>
      </c>
      <c r="D247" s="93">
        <f t="shared" si="36"/>
        <v>0</v>
      </c>
      <c r="E247" s="79">
        <f t="shared" si="39"/>
        <v>9852.2898770822758</v>
      </c>
      <c r="F247" s="79">
        <f t="shared" si="39"/>
        <v>6738.6525952796292</v>
      </c>
      <c r="G247" s="79">
        <f t="shared" si="39"/>
        <v>5317.3166113107591</v>
      </c>
      <c r="H247" s="79">
        <f t="shared" si="39"/>
        <v>4388.0651696465848</v>
      </c>
      <c r="I247" s="79">
        <f t="shared" si="39"/>
        <v>3770.7590652530916</v>
      </c>
      <c r="J247" s="79">
        <f t="shared" si="39"/>
        <v>3331.6986531173256</v>
      </c>
      <c r="K247" s="79">
        <f t="shared" si="40"/>
        <v>3004.0327679482416</v>
      </c>
      <c r="L247" s="79">
        <f t="shared" si="37"/>
        <v>2750.6207038319276</v>
      </c>
      <c r="M247" s="79">
        <f t="shared" si="38"/>
        <v>2549.1770090647819</v>
      </c>
      <c r="N247" s="83"/>
      <c r="O247" s="84"/>
      <c r="P247" s="84"/>
      <c r="Q247" s="84"/>
      <c r="R247" s="85"/>
      <c r="S247" s="21"/>
    </row>
    <row r="248" spans="2:19" ht="15.5">
      <c r="B248" s="18"/>
      <c r="C248" s="86">
        <v>225000</v>
      </c>
      <c r="D248" s="87">
        <f t="shared" si="36"/>
        <v>0</v>
      </c>
      <c r="E248" s="87">
        <f t="shared" si="39"/>
        <v>9896.2733140335367</v>
      </c>
      <c r="F248" s="87">
        <f t="shared" si="39"/>
        <v>6768.7358657942705</v>
      </c>
      <c r="G248" s="87">
        <f t="shared" si="39"/>
        <v>5341.0546318969673</v>
      </c>
      <c r="H248" s="87">
        <f t="shared" si="39"/>
        <v>4407.6547462967937</v>
      </c>
      <c r="I248" s="87">
        <f t="shared" si="39"/>
        <v>3787.5928110801137</v>
      </c>
      <c r="J248" s="87">
        <f t="shared" si="39"/>
        <v>3346.5723078187425</v>
      </c>
      <c r="K248" s="87">
        <f t="shared" si="40"/>
        <v>3017.4436285194392</v>
      </c>
      <c r="L248" s="87">
        <f t="shared" si="37"/>
        <v>2762.900260545463</v>
      </c>
      <c r="M248" s="87">
        <f t="shared" si="38"/>
        <v>2560.5572635695353</v>
      </c>
      <c r="N248" s="88"/>
      <c r="O248" s="89"/>
      <c r="P248" s="89"/>
      <c r="Q248" s="89"/>
      <c r="R248" s="90"/>
      <c r="S248" s="21"/>
    </row>
    <row r="249" spans="2:19" ht="15.5" hidden="1">
      <c r="B249" s="18"/>
      <c r="C249" s="92">
        <v>226000</v>
      </c>
      <c r="D249" s="93">
        <f t="shared" si="36"/>
        <v>0</v>
      </c>
      <c r="E249" s="79">
        <f t="shared" si="39"/>
        <v>9940.2567509847941</v>
      </c>
      <c r="F249" s="79">
        <f t="shared" si="39"/>
        <v>6798.8191363089118</v>
      </c>
      <c r="G249" s="79">
        <f t="shared" si="39"/>
        <v>5364.7926524831755</v>
      </c>
      <c r="H249" s="79">
        <f t="shared" si="39"/>
        <v>4427.2443229470009</v>
      </c>
      <c r="I249" s="79">
        <f t="shared" si="39"/>
        <v>3804.4265569071367</v>
      </c>
      <c r="J249" s="79">
        <f t="shared" si="39"/>
        <v>3361.4459625201589</v>
      </c>
      <c r="K249" s="79">
        <f t="shared" si="40"/>
        <v>3030.8544890906369</v>
      </c>
      <c r="L249" s="79">
        <f t="shared" si="37"/>
        <v>2775.1798172589979</v>
      </c>
      <c r="M249" s="79">
        <f t="shared" si="38"/>
        <v>2571.9375180742891</v>
      </c>
      <c r="N249" s="83"/>
      <c r="O249" s="84"/>
      <c r="P249" s="84"/>
      <c r="Q249" s="84"/>
      <c r="R249" s="85"/>
      <c r="S249" s="21"/>
    </row>
    <row r="250" spans="2:19" ht="15.5" hidden="1">
      <c r="B250" s="18"/>
      <c r="C250" s="92">
        <v>227000</v>
      </c>
      <c r="D250" s="93">
        <f t="shared" si="36"/>
        <v>0</v>
      </c>
      <c r="E250" s="79">
        <f t="shared" si="39"/>
        <v>9984.240187936055</v>
      </c>
      <c r="F250" s="79">
        <f t="shared" si="39"/>
        <v>6828.9024068235531</v>
      </c>
      <c r="G250" s="79">
        <f t="shared" si="39"/>
        <v>5388.5306730693846</v>
      </c>
      <c r="H250" s="79">
        <f t="shared" si="39"/>
        <v>4446.833899597209</v>
      </c>
      <c r="I250" s="79">
        <f t="shared" si="39"/>
        <v>3821.2603027341593</v>
      </c>
      <c r="J250" s="79">
        <f t="shared" si="39"/>
        <v>3376.3196172215758</v>
      </c>
      <c r="K250" s="79">
        <f t="shared" si="40"/>
        <v>3044.2653496618345</v>
      </c>
      <c r="L250" s="79">
        <f t="shared" si="37"/>
        <v>2787.4593739725333</v>
      </c>
      <c r="M250" s="79">
        <f t="shared" si="38"/>
        <v>2583.3177725790424</v>
      </c>
      <c r="N250" s="83"/>
      <c r="O250" s="84"/>
      <c r="P250" s="84"/>
      <c r="Q250" s="84"/>
      <c r="R250" s="85"/>
      <c r="S250" s="21"/>
    </row>
    <row r="251" spans="2:19" ht="15.5" hidden="1">
      <c r="B251" s="18"/>
      <c r="C251" s="92">
        <v>228000</v>
      </c>
      <c r="D251" s="93">
        <f t="shared" si="36"/>
        <v>0</v>
      </c>
      <c r="E251" s="79">
        <f t="shared" si="39"/>
        <v>10028.223624887316</v>
      </c>
      <c r="F251" s="79">
        <f t="shared" si="39"/>
        <v>6858.9856773381944</v>
      </c>
      <c r="G251" s="79">
        <f t="shared" si="39"/>
        <v>5412.2686936555938</v>
      </c>
      <c r="H251" s="79">
        <f t="shared" si="39"/>
        <v>4466.4234762474171</v>
      </c>
      <c r="I251" s="79">
        <f t="shared" si="39"/>
        <v>3838.0940485611823</v>
      </c>
      <c r="J251" s="79">
        <f t="shared" si="39"/>
        <v>3391.1932719229926</v>
      </c>
      <c r="K251" s="79">
        <f t="shared" si="40"/>
        <v>3057.6762102330317</v>
      </c>
      <c r="L251" s="79">
        <f t="shared" si="37"/>
        <v>2799.7389306860691</v>
      </c>
      <c r="M251" s="79">
        <f t="shared" si="38"/>
        <v>2594.6980270837962</v>
      </c>
      <c r="N251" s="83"/>
      <c r="O251" s="84"/>
      <c r="P251" s="84"/>
      <c r="Q251" s="84"/>
      <c r="R251" s="85"/>
      <c r="S251" s="21"/>
    </row>
    <row r="252" spans="2:19" ht="15.5" hidden="1">
      <c r="B252" s="18"/>
      <c r="C252" s="92">
        <v>229000</v>
      </c>
      <c r="D252" s="93">
        <f t="shared" si="36"/>
        <v>0</v>
      </c>
      <c r="E252" s="79">
        <f t="shared" si="39"/>
        <v>10072.207061838575</v>
      </c>
      <c r="F252" s="79">
        <f t="shared" si="39"/>
        <v>6889.0689478528357</v>
      </c>
      <c r="G252" s="79">
        <f t="shared" si="39"/>
        <v>5436.0067142418029</v>
      </c>
      <c r="H252" s="79">
        <f t="shared" si="39"/>
        <v>4486.0130528976251</v>
      </c>
      <c r="I252" s="79">
        <f t="shared" si="39"/>
        <v>3854.9277943882043</v>
      </c>
      <c r="J252" s="79">
        <f t="shared" si="39"/>
        <v>3406.0669266244086</v>
      </c>
      <c r="K252" s="79">
        <f t="shared" si="40"/>
        <v>3071.0870708042294</v>
      </c>
      <c r="L252" s="79">
        <f t="shared" si="37"/>
        <v>2812.0184873996045</v>
      </c>
      <c r="M252" s="79">
        <f t="shared" si="38"/>
        <v>2606.0782815885495</v>
      </c>
      <c r="N252" s="83"/>
      <c r="O252" s="84"/>
      <c r="P252" s="84"/>
      <c r="Q252" s="84"/>
      <c r="R252" s="85"/>
      <c r="S252" s="21"/>
    </row>
    <row r="253" spans="2:19" ht="15.5">
      <c r="B253" s="18"/>
      <c r="C253" s="92">
        <v>230000</v>
      </c>
      <c r="D253" s="93">
        <f t="shared" si="36"/>
        <v>0</v>
      </c>
      <c r="E253" s="79">
        <f t="shared" si="39"/>
        <v>10116.190498789836</v>
      </c>
      <c r="F253" s="79">
        <f t="shared" si="39"/>
        <v>6919.152218367477</v>
      </c>
      <c r="G253" s="79">
        <f t="shared" si="39"/>
        <v>5459.7447348280111</v>
      </c>
      <c r="H253" s="79">
        <f t="shared" si="39"/>
        <v>4505.6026295478332</v>
      </c>
      <c r="I253" s="79">
        <f t="shared" si="39"/>
        <v>3871.7615402152278</v>
      </c>
      <c r="J253" s="79">
        <f t="shared" si="39"/>
        <v>3420.9405813258254</v>
      </c>
      <c r="K253" s="79">
        <f t="shared" si="40"/>
        <v>3084.497931375427</v>
      </c>
      <c r="L253" s="79">
        <f t="shared" si="37"/>
        <v>2824.2980441131399</v>
      </c>
      <c r="M253" s="79">
        <f t="shared" si="38"/>
        <v>2617.4585360933029</v>
      </c>
      <c r="N253" s="88"/>
      <c r="O253" s="89"/>
      <c r="P253" s="89"/>
      <c r="Q253" s="89"/>
      <c r="R253" s="90"/>
      <c r="S253" s="21"/>
    </row>
    <row r="254" spans="2:19" ht="15.5" hidden="1">
      <c r="B254" s="18"/>
      <c r="C254" s="92">
        <v>231000</v>
      </c>
      <c r="D254" s="93">
        <f t="shared" si="36"/>
        <v>0</v>
      </c>
      <c r="E254" s="79">
        <f t="shared" si="39"/>
        <v>10160.173935741097</v>
      </c>
      <c r="F254" s="79">
        <f t="shared" si="39"/>
        <v>6949.2354888821183</v>
      </c>
      <c r="G254" s="79">
        <f t="shared" si="39"/>
        <v>5483.4827554142194</v>
      </c>
      <c r="H254" s="79">
        <f t="shared" si="39"/>
        <v>4525.1922061980413</v>
      </c>
      <c r="I254" s="79">
        <f t="shared" si="39"/>
        <v>3888.5952860422508</v>
      </c>
      <c r="J254" s="79">
        <f t="shared" si="39"/>
        <v>3435.8142360272423</v>
      </c>
      <c r="K254" s="79">
        <f t="shared" si="40"/>
        <v>3097.9087919466247</v>
      </c>
      <c r="L254" s="79">
        <f t="shared" si="37"/>
        <v>2836.5776008266753</v>
      </c>
      <c r="M254" s="79">
        <f t="shared" si="38"/>
        <v>2628.8387905980562</v>
      </c>
      <c r="N254" s="83"/>
      <c r="O254" s="84"/>
      <c r="P254" s="84"/>
      <c r="Q254" s="84"/>
      <c r="R254" s="85"/>
      <c r="S254" s="21"/>
    </row>
    <row r="255" spans="2:19" ht="15.5" hidden="1">
      <c r="B255" s="18"/>
      <c r="C255" s="92">
        <v>232000</v>
      </c>
      <c r="D255" s="93">
        <f t="shared" si="36"/>
        <v>0</v>
      </c>
      <c r="E255" s="79">
        <f t="shared" si="39"/>
        <v>10204.157372692356</v>
      </c>
      <c r="F255" s="79">
        <f t="shared" si="39"/>
        <v>6979.3187593967587</v>
      </c>
      <c r="G255" s="79">
        <f t="shared" si="39"/>
        <v>5507.2207760004285</v>
      </c>
      <c r="H255" s="79">
        <f t="shared" si="39"/>
        <v>4544.7817828482484</v>
      </c>
      <c r="I255" s="79">
        <f t="shared" si="39"/>
        <v>3905.4290318692729</v>
      </c>
      <c r="J255" s="79">
        <f t="shared" si="39"/>
        <v>3450.6878907286591</v>
      </c>
      <c r="K255" s="79">
        <f t="shared" si="40"/>
        <v>3111.3196525178219</v>
      </c>
      <c r="L255" s="79">
        <f t="shared" si="37"/>
        <v>2848.8571575402107</v>
      </c>
      <c r="M255" s="79">
        <f t="shared" si="38"/>
        <v>2640.21904510281</v>
      </c>
      <c r="N255" s="83"/>
      <c r="O255" s="84"/>
      <c r="P255" s="84"/>
      <c r="Q255" s="84"/>
      <c r="R255" s="85"/>
      <c r="S255" s="21"/>
    </row>
    <row r="256" spans="2:19" ht="15.5" hidden="1">
      <c r="B256" s="18"/>
      <c r="C256" s="92">
        <v>233000</v>
      </c>
      <c r="D256" s="93">
        <f t="shared" si="36"/>
        <v>0</v>
      </c>
      <c r="E256" s="79">
        <f t="shared" si="39"/>
        <v>10248.140809643617</v>
      </c>
      <c r="F256" s="79">
        <f t="shared" si="39"/>
        <v>7009.4020299113999</v>
      </c>
      <c r="G256" s="79">
        <f t="shared" si="39"/>
        <v>5530.9587965866376</v>
      </c>
      <c r="H256" s="79">
        <f t="shared" si="39"/>
        <v>4564.3713594984574</v>
      </c>
      <c r="I256" s="79">
        <f t="shared" si="39"/>
        <v>3922.2627776962959</v>
      </c>
      <c r="J256" s="79">
        <f t="shared" si="39"/>
        <v>3465.5615454300755</v>
      </c>
      <c r="K256" s="79">
        <f t="shared" si="40"/>
        <v>3124.7305130890195</v>
      </c>
      <c r="L256" s="79">
        <f t="shared" si="37"/>
        <v>2861.136714253746</v>
      </c>
      <c r="M256" s="79">
        <f t="shared" si="38"/>
        <v>2651.5992996075634</v>
      </c>
      <c r="N256" s="83"/>
      <c r="O256" s="84"/>
      <c r="P256" s="84"/>
      <c r="Q256" s="84"/>
      <c r="R256" s="85"/>
      <c r="S256" s="21"/>
    </row>
    <row r="257" spans="2:19" ht="15.5" hidden="1">
      <c r="B257" s="18"/>
      <c r="C257" s="92">
        <v>234000</v>
      </c>
      <c r="D257" s="93">
        <f t="shared" si="36"/>
        <v>0</v>
      </c>
      <c r="E257" s="79">
        <f t="shared" si="39"/>
        <v>10292.124246594878</v>
      </c>
      <c r="F257" s="79">
        <f t="shared" si="39"/>
        <v>7039.4853004260412</v>
      </c>
      <c r="G257" s="79">
        <f t="shared" si="39"/>
        <v>5554.6968171728467</v>
      </c>
      <c r="H257" s="79">
        <f t="shared" si="39"/>
        <v>4583.9609361486655</v>
      </c>
      <c r="I257" s="79">
        <f t="shared" si="39"/>
        <v>3939.0965235233184</v>
      </c>
      <c r="J257" s="79">
        <f t="shared" si="39"/>
        <v>3480.4352001314919</v>
      </c>
      <c r="K257" s="79">
        <f t="shared" si="40"/>
        <v>3138.1413736602171</v>
      </c>
      <c r="L257" s="79">
        <f t="shared" si="37"/>
        <v>2873.416270967281</v>
      </c>
      <c r="M257" s="79">
        <f t="shared" si="38"/>
        <v>2662.9795541123167</v>
      </c>
      <c r="N257" s="83"/>
      <c r="O257" s="84"/>
      <c r="P257" s="84"/>
      <c r="Q257" s="84"/>
      <c r="R257" s="85"/>
      <c r="S257" s="21"/>
    </row>
    <row r="258" spans="2:19" ht="15.5">
      <c r="B258" s="18"/>
      <c r="C258" s="86">
        <v>235000</v>
      </c>
      <c r="D258" s="87">
        <f t="shared" si="36"/>
        <v>0</v>
      </c>
      <c r="E258" s="87">
        <f t="shared" si="39"/>
        <v>10336.107683546137</v>
      </c>
      <c r="F258" s="87">
        <f t="shared" si="39"/>
        <v>7069.5685709406825</v>
      </c>
      <c r="G258" s="87">
        <f t="shared" si="39"/>
        <v>5578.434837759055</v>
      </c>
      <c r="H258" s="87">
        <f t="shared" si="39"/>
        <v>4603.5505127988727</v>
      </c>
      <c r="I258" s="87">
        <f t="shared" si="39"/>
        <v>3955.9302693503414</v>
      </c>
      <c r="J258" s="87">
        <f t="shared" si="39"/>
        <v>3495.3088548329088</v>
      </c>
      <c r="K258" s="87">
        <f t="shared" si="40"/>
        <v>3151.5522342314148</v>
      </c>
      <c r="L258" s="87">
        <f t="shared" si="37"/>
        <v>2885.6958276808168</v>
      </c>
      <c r="M258" s="87">
        <f t="shared" si="38"/>
        <v>2674.3598086170705</v>
      </c>
      <c r="N258" s="88"/>
      <c r="O258" s="89"/>
      <c r="P258" s="89"/>
      <c r="Q258" s="89"/>
      <c r="R258" s="90"/>
      <c r="S258" s="21"/>
    </row>
    <row r="259" spans="2:19" ht="15.5" hidden="1">
      <c r="B259" s="18"/>
      <c r="C259" s="92">
        <v>236000</v>
      </c>
      <c r="D259" s="93">
        <f t="shared" si="36"/>
        <v>0</v>
      </c>
      <c r="E259" s="79">
        <f t="shared" si="39"/>
        <v>10380.091120497396</v>
      </c>
      <c r="F259" s="79">
        <f t="shared" si="39"/>
        <v>7099.6518414553238</v>
      </c>
      <c r="G259" s="79">
        <f t="shared" si="39"/>
        <v>5602.1728583452632</v>
      </c>
      <c r="H259" s="79">
        <f t="shared" si="39"/>
        <v>4623.1400894490807</v>
      </c>
      <c r="I259" s="79">
        <f t="shared" si="39"/>
        <v>3972.7640151773635</v>
      </c>
      <c r="J259" s="79">
        <f t="shared" si="39"/>
        <v>3510.1825095343252</v>
      </c>
      <c r="K259" s="79">
        <f t="shared" si="40"/>
        <v>3164.9630948026124</v>
      </c>
      <c r="L259" s="79">
        <f t="shared" si="37"/>
        <v>2897.9753843943527</v>
      </c>
      <c r="M259" s="79">
        <f t="shared" si="38"/>
        <v>2685.7400631218238</v>
      </c>
      <c r="N259" s="83"/>
      <c r="O259" s="84"/>
      <c r="P259" s="84"/>
      <c r="Q259" s="84"/>
      <c r="R259" s="85"/>
      <c r="S259" s="21"/>
    </row>
    <row r="260" spans="2:19" ht="15.5" hidden="1">
      <c r="B260" s="18"/>
      <c r="C260" s="92">
        <v>237000</v>
      </c>
      <c r="D260" s="93">
        <f t="shared" si="36"/>
        <v>0</v>
      </c>
      <c r="E260" s="79">
        <f t="shared" si="39"/>
        <v>10424.074557448657</v>
      </c>
      <c r="F260" s="79">
        <f t="shared" si="39"/>
        <v>7129.7351119699651</v>
      </c>
      <c r="G260" s="79">
        <f t="shared" si="39"/>
        <v>5625.9108789314723</v>
      </c>
      <c r="H260" s="79">
        <f t="shared" si="39"/>
        <v>4642.7296660992888</v>
      </c>
      <c r="I260" s="79">
        <f t="shared" si="39"/>
        <v>3989.5977610043869</v>
      </c>
      <c r="J260" s="79">
        <f t="shared" si="39"/>
        <v>3525.056164235742</v>
      </c>
      <c r="K260" s="79">
        <f t="shared" si="40"/>
        <v>3178.3739553738096</v>
      </c>
      <c r="L260" s="79">
        <f t="shared" si="37"/>
        <v>2910.2549411078876</v>
      </c>
      <c r="M260" s="79">
        <f t="shared" si="38"/>
        <v>2697.1203176265776</v>
      </c>
      <c r="N260" s="83"/>
      <c r="O260" s="84"/>
      <c r="P260" s="84"/>
      <c r="Q260" s="84"/>
      <c r="R260" s="85"/>
      <c r="S260" s="21"/>
    </row>
    <row r="261" spans="2:19" ht="15.5" hidden="1">
      <c r="B261" s="18"/>
      <c r="C261" s="92">
        <v>238000</v>
      </c>
      <c r="D261" s="93">
        <f t="shared" si="36"/>
        <v>0</v>
      </c>
      <c r="E261" s="79">
        <f t="shared" si="39"/>
        <v>10468.057994399916</v>
      </c>
      <c r="F261" s="79">
        <f t="shared" si="39"/>
        <v>7159.8183824846064</v>
      </c>
      <c r="G261" s="79">
        <f t="shared" si="39"/>
        <v>5649.6488995176815</v>
      </c>
      <c r="H261" s="79">
        <f t="shared" si="39"/>
        <v>4662.3192427494969</v>
      </c>
      <c r="I261" s="79">
        <f t="shared" si="39"/>
        <v>4006.431506831409</v>
      </c>
      <c r="J261" s="79">
        <f t="shared" si="39"/>
        <v>3539.9298189371589</v>
      </c>
      <c r="K261" s="79">
        <f t="shared" si="40"/>
        <v>3191.7848159450073</v>
      </c>
      <c r="L261" s="79">
        <f t="shared" si="37"/>
        <v>2922.534497821423</v>
      </c>
      <c r="M261" s="79">
        <f t="shared" si="38"/>
        <v>2708.500572131331</v>
      </c>
      <c r="N261" s="83"/>
      <c r="O261" s="84"/>
      <c r="P261" s="84"/>
      <c r="Q261" s="84"/>
      <c r="R261" s="85"/>
      <c r="S261" s="21"/>
    </row>
    <row r="262" spans="2:19" ht="15.5" hidden="1">
      <c r="B262" s="18"/>
      <c r="C262" s="92">
        <v>239000</v>
      </c>
      <c r="D262" s="93">
        <f t="shared" si="36"/>
        <v>0</v>
      </c>
      <c r="E262" s="79">
        <f t="shared" si="39"/>
        <v>10512.041431351177</v>
      </c>
      <c r="F262" s="79">
        <f t="shared" si="39"/>
        <v>7189.9016529992477</v>
      </c>
      <c r="G262" s="79">
        <f t="shared" si="39"/>
        <v>5673.3869201038897</v>
      </c>
      <c r="H262" s="79">
        <f t="shared" si="39"/>
        <v>4681.908819399705</v>
      </c>
      <c r="I262" s="79">
        <f t="shared" si="39"/>
        <v>4023.265252658432</v>
      </c>
      <c r="J262" s="79">
        <f t="shared" si="39"/>
        <v>3554.8034736385748</v>
      </c>
      <c r="K262" s="79">
        <f t="shared" si="40"/>
        <v>3205.1956765162049</v>
      </c>
      <c r="L262" s="79">
        <f t="shared" si="37"/>
        <v>2934.8140545349584</v>
      </c>
      <c r="M262" s="79">
        <f t="shared" si="38"/>
        <v>2719.8808266360843</v>
      </c>
      <c r="N262" s="83"/>
      <c r="O262" s="84"/>
      <c r="P262" s="84"/>
      <c r="Q262" s="84"/>
      <c r="R262" s="85"/>
      <c r="S262" s="21"/>
    </row>
    <row r="263" spans="2:19" ht="15.5">
      <c r="B263" s="18"/>
      <c r="C263" s="92">
        <v>240000</v>
      </c>
      <c r="D263" s="93">
        <f t="shared" si="36"/>
        <v>0</v>
      </c>
      <c r="E263" s="79">
        <f t="shared" si="39"/>
        <v>10556.024868302438</v>
      </c>
      <c r="F263" s="79">
        <f t="shared" si="39"/>
        <v>7219.9849235138881</v>
      </c>
      <c r="G263" s="79">
        <f t="shared" si="39"/>
        <v>5697.1249406900988</v>
      </c>
      <c r="H263" s="79">
        <f t="shared" si="39"/>
        <v>4701.498396049913</v>
      </c>
      <c r="I263" s="79">
        <f t="shared" si="39"/>
        <v>4040.098998485455</v>
      </c>
      <c r="J263" s="79">
        <f t="shared" si="39"/>
        <v>3569.6771283399917</v>
      </c>
      <c r="K263" s="79">
        <f t="shared" si="40"/>
        <v>3218.6065370874026</v>
      </c>
      <c r="L263" s="79">
        <f t="shared" si="37"/>
        <v>2947.0936112484937</v>
      </c>
      <c r="M263" s="79">
        <f t="shared" si="38"/>
        <v>2731.2610811408376</v>
      </c>
      <c r="N263" s="88"/>
      <c r="O263" s="89"/>
      <c r="P263" s="89"/>
      <c r="Q263" s="89"/>
      <c r="R263" s="90"/>
      <c r="S263" s="21"/>
    </row>
    <row r="264" spans="2:19" ht="15.5" hidden="1">
      <c r="B264" s="18"/>
      <c r="C264" s="78">
        <v>241000</v>
      </c>
      <c r="D264" s="79">
        <f t="shared" si="36"/>
        <v>0</v>
      </c>
      <c r="E264" s="79">
        <f t="shared" si="39"/>
        <v>10600.008305253697</v>
      </c>
      <c r="F264" s="79">
        <f t="shared" si="39"/>
        <v>7250.0681940285294</v>
      </c>
      <c r="G264" s="79">
        <f t="shared" si="39"/>
        <v>5720.862961276307</v>
      </c>
      <c r="H264" s="79">
        <f t="shared" si="39"/>
        <v>4721.0879727001202</v>
      </c>
      <c r="I264" s="79">
        <f t="shared" si="39"/>
        <v>4056.9327443124776</v>
      </c>
      <c r="J264" s="79">
        <f t="shared" si="39"/>
        <v>3584.5507830414085</v>
      </c>
      <c r="K264" s="79">
        <f t="shared" si="40"/>
        <v>3232.0173976585997</v>
      </c>
      <c r="L264" s="79">
        <f t="shared" si="37"/>
        <v>2959.3731679620291</v>
      </c>
      <c r="M264" s="79">
        <f t="shared" si="38"/>
        <v>2742.6413356455914</v>
      </c>
      <c r="N264" s="83"/>
      <c r="O264" s="84"/>
      <c r="P264" s="84"/>
      <c r="Q264" s="84"/>
      <c r="R264" s="85"/>
      <c r="S264" s="21"/>
    </row>
    <row r="265" spans="2:19" ht="15.5" hidden="1">
      <c r="B265" s="18"/>
      <c r="C265" s="78">
        <v>242000</v>
      </c>
      <c r="D265" s="79">
        <f t="shared" si="36"/>
        <v>0</v>
      </c>
      <c r="E265" s="79">
        <f t="shared" si="39"/>
        <v>10643.991742204958</v>
      </c>
      <c r="F265" s="79">
        <f t="shared" si="39"/>
        <v>7280.1514645431707</v>
      </c>
      <c r="G265" s="79">
        <f t="shared" si="39"/>
        <v>5744.6009818625162</v>
      </c>
      <c r="H265" s="79">
        <f t="shared" si="39"/>
        <v>4740.6775493503292</v>
      </c>
      <c r="I265" s="79">
        <f t="shared" si="39"/>
        <v>4073.7664901395005</v>
      </c>
      <c r="J265" s="79">
        <f t="shared" si="39"/>
        <v>3599.4244377428254</v>
      </c>
      <c r="K265" s="79">
        <f t="shared" si="40"/>
        <v>3245.4282582297969</v>
      </c>
      <c r="L265" s="79">
        <f t="shared" si="37"/>
        <v>2971.6527246755645</v>
      </c>
      <c r="M265" s="79">
        <f t="shared" si="38"/>
        <v>2754.0215901503448</v>
      </c>
      <c r="N265" s="83"/>
      <c r="O265" s="84"/>
      <c r="P265" s="84"/>
      <c r="Q265" s="84"/>
      <c r="R265" s="85"/>
      <c r="S265" s="21"/>
    </row>
    <row r="266" spans="2:19" ht="15.5" hidden="1">
      <c r="B266" s="18"/>
      <c r="C266" s="78">
        <v>243000</v>
      </c>
      <c r="D266" s="79">
        <f t="shared" si="36"/>
        <v>0</v>
      </c>
      <c r="E266" s="79">
        <f t="shared" si="39"/>
        <v>10687.975179156219</v>
      </c>
      <c r="F266" s="79">
        <f t="shared" si="39"/>
        <v>7310.234735057812</v>
      </c>
      <c r="G266" s="79">
        <f t="shared" si="39"/>
        <v>5768.3390024487244</v>
      </c>
      <c r="H266" s="79">
        <f t="shared" si="39"/>
        <v>4760.2671260005363</v>
      </c>
      <c r="I266" s="79">
        <f t="shared" si="39"/>
        <v>4090.6002359665231</v>
      </c>
      <c r="J266" s="79">
        <f t="shared" si="39"/>
        <v>3614.2980924442418</v>
      </c>
      <c r="K266" s="79">
        <f t="shared" si="40"/>
        <v>3258.8391188009946</v>
      </c>
      <c r="L266" s="79">
        <f t="shared" si="37"/>
        <v>2983.9322813890999</v>
      </c>
      <c r="M266" s="79">
        <f t="shared" si="38"/>
        <v>2765.4018446550986</v>
      </c>
      <c r="N266" s="83"/>
      <c r="O266" s="84"/>
      <c r="P266" s="84"/>
      <c r="Q266" s="84"/>
      <c r="R266" s="85"/>
      <c r="S266" s="21"/>
    </row>
    <row r="267" spans="2:19" ht="15.5" hidden="1">
      <c r="B267" s="18"/>
      <c r="C267" s="78">
        <v>244000</v>
      </c>
      <c r="D267" s="79">
        <f t="shared" si="36"/>
        <v>0</v>
      </c>
      <c r="E267" s="79">
        <f t="shared" si="39"/>
        <v>10731.958616107479</v>
      </c>
      <c r="F267" s="79">
        <f t="shared" si="39"/>
        <v>7340.3180055724533</v>
      </c>
      <c r="G267" s="79">
        <f t="shared" si="39"/>
        <v>5792.0770230349335</v>
      </c>
      <c r="H267" s="79">
        <f t="shared" si="39"/>
        <v>4779.8567026507444</v>
      </c>
      <c r="I267" s="79">
        <f t="shared" si="39"/>
        <v>4107.4339817935461</v>
      </c>
      <c r="J267" s="79">
        <f t="shared" si="39"/>
        <v>3629.1717471456586</v>
      </c>
      <c r="K267" s="79">
        <f t="shared" si="40"/>
        <v>3272.2499793721918</v>
      </c>
      <c r="L267" s="79">
        <f t="shared" si="37"/>
        <v>2996.2118381026353</v>
      </c>
      <c r="M267" s="79">
        <f t="shared" si="38"/>
        <v>2776.7820991598519</v>
      </c>
      <c r="N267" s="83"/>
      <c r="O267" s="84"/>
      <c r="P267" s="84"/>
      <c r="Q267" s="84"/>
      <c r="R267" s="85"/>
      <c r="S267" s="21"/>
    </row>
    <row r="268" spans="2:19" ht="15.5">
      <c r="B268" s="18"/>
      <c r="C268" s="86">
        <v>245000</v>
      </c>
      <c r="D268" s="87">
        <f t="shared" si="36"/>
        <v>0</v>
      </c>
      <c r="E268" s="87">
        <f t="shared" si="39"/>
        <v>10775.942053058738</v>
      </c>
      <c r="F268" s="87">
        <f t="shared" si="39"/>
        <v>7370.4012760870946</v>
      </c>
      <c r="G268" s="87">
        <f t="shared" si="39"/>
        <v>5815.8150436211417</v>
      </c>
      <c r="H268" s="87">
        <f t="shared" ref="H268:J331" si="41">PMT(H$11,H$6,$C268*(-1))</f>
        <v>4799.4462793009525</v>
      </c>
      <c r="I268" s="87">
        <f t="shared" si="41"/>
        <v>4124.2677276205686</v>
      </c>
      <c r="J268" s="87">
        <f t="shared" si="41"/>
        <v>3644.045401847075</v>
      </c>
      <c r="K268" s="87">
        <f t="shared" si="40"/>
        <v>3285.6608399433894</v>
      </c>
      <c r="L268" s="87">
        <f t="shared" si="37"/>
        <v>3008.4913948161707</v>
      </c>
      <c r="M268" s="87">
        <f t="shared" si="38"/>
        <v>2788.1623536646052</v>
      </c>
      <c r="N268" s="88"/>
      <c r="O268" s="89"/>
      <c r="P268" s="89"/>
      <c r="Q268" s="89"/>
      <c r="R268" s="90"/>
      <c r="S268" s="21"/>
    </row>
    <row r="269" spans="2:19" ht="15.5" hidden="1">
      <c r="B269" s="18"/>
      <c r="C269" s="78">
        <v>246000</v>
      </c>
      <c r="D269" s="79">
        <f t="shared" si="36"/>
        <v>0</v>
      </c>
      <c r="E269" s="79">
        <f t="shared" ref="E269:J332" si="42">PMT(E$11,E$6,$C269*(-1))</f>
        <v>10819.925490009999</v>
      </c>
      <c r="F269" s="79">
        <f t="shared" si="42"/>
        <v>7400.4845466017359</v>
      </c>
      <c r="G269" s="79">
        <f t="shared" si="42"/>
        <v>5839.5530642073518</v>
      </c>
      <c r="H269" s="79">
        <f t="shared" si="41"/>
        <v>4819.0358559511606</v>
      </c>
      <c r="I269" s="79">
        <f t="shared" si="41"/>
        <v>4141.1014734475912</v>
      </c>
      <c r="J269" s="79">
        <f t="shared" si="41"/>
        <v>3658.9190565484914</v>
      </c>
      <c r="K269" s="79">
        <f t="shared" si="40"/>
        <v>3299.0717005145871</v>
      </c>
      <c r="L269" s="79">
        <f t="shared" si="37"/>
        <v>3020.7709515297061</v>
      </c>
      <c r="M269" s="79">
        <f t="shared" si="38"/>
        <v>2799.5426081693586</v>
      </c>
      <c r="N269" s="83"/>
      <c r="O269" s="84"/>
      <c r="P269" s="84"/>
      <c r="Q269" s="84"/>
      <c r="R269" s="85"/>
      <c r="S269" s="21"/>
    </row>
    <row r="270" spans="2:19" ht="15.5" hidden="1">
      <c r="B270" s="18"/>
      <c r="C270" s="78">
        <v>247000</v>
      </c>
      <c r="D270" s="79">
        <f t="shared" si="36"/>
        <v>0</v>
      </c>
      <c r="E270" s="79">
        <f t="shared" si="42"/>
        <v>10863.908926961258</v>
      </c>
      <c r="F270" s="79">
        <f t="shared" si="42"/>
        <v>7430.5678171163772</v>
      </c>
      <c r="G270" s="79">
        <f t="shared" si="42"/>
        <v>5863.29108479356</v>
      </c>
      <c r="H270" s="79">
        <f t="shared" si="41"/>
        <v>4838.6254326013686</v>
      </c>
      <c r="I270" s="79">
        <f t="shared" si="41"/>
        <v>4157.9352192746137</v>
      </c>
      <c r="J270" s="79">
        <f t="shared" si="41"/>
        <v>3673.7927112499083</v>
      </c>
      <c r="K270" s="79">
        <f t="shared" si="40"/>
        <v>3312.4825610857847</v>
      </c>
      <c r="L270" s="79">
        <f t="shared" si="37"/>
        <v>3033.050508243241</v>
      </c>
      <c r="M270" s="79">
        <f t="shared" si="38"/>
        <v>2810.9228626741124</v>
      </c>
      <c r="N270" s="83"/>
      <c r="O270" s="84"/>
      <c r="P270" s="84"/>
      <c r="Q270" s="84"/>
      <c r="R270" s="85"/>
      <c r="S270" s="21"/>
    </row>
    <row r="271" spans="2:19" ht="15.5" hidden="1">
      <c r="B271" s="18"/>
      <c r="C271" s="78">
        <v>248000</v>
      </c>
      <c r="D271" s="79">
        <f t="shared" si="36"/>
        <v>0</v>
      </c>
      <c r="E271" s="79">
        <f t="shared" si="42"/>
        <v>10907.892363912519</v>
      </c>
      <c r="F271" s="79">
        <f t="shared" si="42"/>
        <v>7460.6510876310176</v>
      </c>
      <c r="G271" s="79">
        <f t="shared" si="42"/>
        <v>5887.0291053797682</v>
      </c>
      <c r="H271" s="79">
        <f t="shared" si="41"/>
        <v>4858.2150092515767</v>
      </c>
      <c r="I271" s="79">
        <f t="shared" si="41"/>
        <v>4174.7689651016362</v>
      </c>
      <c r="J271" s="79">
        <f t="shared" si="41"/>
        <v>3688.6663659513251</v>
      </c>
      <c r="K271" s="79">
        <f t="shared" si="40"/>
        <v>3325.8934216569819</v>
      </c>
      <c r="L271" s="79">
        <f t="shared" si="37"/>
        <v>3045.3300649567768</v>
      </c>
      <c r="M271" s="79">
        <f t="shared" si="38"/>
        <v>2822.3031171788657</v>
      </c>
      <c r="N271" s="83"/>
      <c r="O271" s="84"/>
      <c r="P271" s="84"/>
      <c r="Q271" s="84"/>
      <c r="R271" s="85"/>
      <c r="S271" s="21"/>
    </row>
    <row r="272" spans="2:19" ht="15.5" hidden="1">
      <c r="B272" s="18"/>
      <c r="C272" s="78">
        <v>249000</v>
      </c>
      <c r="D272" s="79">
        <f t="shared" si="36"/>
        <v>0</v>
      </c>
      <c r="E272" s="79">
        <f t="shared" si="42"/>
        <v>10951.87580086378</v>
      </c>
      <c r="F272" s="79">
        <f t="shared" si="42"/>
        <v>7490.7343581456589</v>
      </c>
      <c r="G272" s="79">
        <f t="shared" si="42"/>
        <v>5910.7671259659774</v>
      </c>
      <c r="H272" s="79">
        <f t="shared" si="41"/>
        <v>4877.8045859017839</v>
      </c>
      <c r="I272" s="79">
        <f t="shared" si="41"/>
        <v>4191.6027109286597</v>
      </c>
      <c r="J272" s="79">
        <f t="shared" si="41"/>
        <v>3703.540020652742</v>
      </c>
      <c r="K272" s="79">
        <f t="shared" si="40"/>
        <v>3339.3042822281795</v>
      </c>
      <c r="L272" s="79">
        <f t="shared" si="37"/>
        <v>3057.6096216703118</v>
      </c>
      <c r="M272" s="79">
        <f t="shared" si="38"/>
        <v>2833.6833716836195</v>
      </c>
      <c r="N272" s="83"/>
      <c r="O272" s="84"/>
      <c r="P272" s="84"/>
      <c r="Q272" s="84"/>
      <c r="R272" s="85"/>
      <c r="S272" s="21"/>
    </row>
    <row r="273" spans="2:19" ht="15.5">
      <c r="B273" s="18"/>
      <c r="C273" s="78">
        <v>250000</v>
      </c>
      <c r="D273" s="79">
        <f t="shared" si="36"/>
        <v>0</v>
      </c>
      <c r="E273" s="79">
        <f t="shared" si="42"/>
        <v>10995.859237815039</v>
      </c>
      <c r="F273" s="79">
        <f t="shared" si="42"/>
        <v>7520.8176286603002</v>
      </c>
      <c r="G273" s="79">
        <f t="shared" si="42"/>
        <v>5934.5051465521856</v>
      </c>
      <c r="H273" s="79">
        <f t="shared" si="41"/>
        <v>4897.3941625519928</v>
      </c>
      <c r="I273" s="79">
        <f t="shared" si="41"/>
        <v>4208.4364567556822</v>
      </c>
      <c r="J273" s="79">
        <f t="shared" si="41"/>
        <v>3718.4136753541579</v>
      </c>
      <c r="K273" s="79">
        <f t="shared" si="40"/>
        <v>3352.7151427993772</v>
      </c>
      <c r="L273" s="79">
        <f t="shared" si="37"/>
        <v>3069.8891783838476</v>
      </c>
      <c r="M273" s="79">
        <f t="shared" si="38"/>
        <v>2845.0636261883724</v>
      </c>
      <c r="N273" s="88"/>
      <c r="O273" s="89"/>
      <c r="P273" s="89"/>
      <c r="Q273" s="89"/>
      <c r="R273" s="90"/>
      <c r="S273" s="21"/>
    </row>
    <row r="274" spans="2:19" ht="15.5" hidden="1">
      <c r="B274" s="18"/>
      <c r="C274" s="92">
        <v>251000</v>
      </c>
      <c r="D274" s="79">
        <f t="shared" ref="D274:D323" si="43">IF(OR($V$19="P4",$V$19="P5"),PMT(D$11,D$6,$C274*(-1)),0)</f>
        <v>0</v>
      </c>
      <c r="E274" s="79">
        <f t="shared" si="42"/>
        <v>11039.8426747663</v>
      </c>
      <c r="F274" s="79">
        <f t="shared" si="42"/>
        <v>7550.9008991749415</v>
      </c>
      <c r="G274" s="79">
        <f t="shared" si="42"/>
        <v>5958.2431671383956</v>
      </c>
      <c r="H274" s="79">
        <f t="shared" si="41"/>
        <v>4916.9837392022009</v>
      </c>
      <c r="I274" s="79">
        <f t="shared" si="41"/>
        <v>4225.2702025827048</v>
      </c>
      <c r="J274" s="79">
        <f t="shared" si="41"/>
        <v>3733.2873300555748</v>
      </c>
      <c r="K274" s="79">
        <f t="shared" si="40"/>
        <v>3366.1260033705748</v>
      </c>
      <c r="L274" s="79">
        <f t="shared" si="37"/>
        <v>3082.1687350973825</v>
      </c>
      <c r="M274" s="79">
        <f t="shared" si="38"/>
        <v>2856.4438806931262</v>
      </c>
      <c r="N274" s="94"/>
      <c r="O274" s="95"/>
      <c r="P274" s="95"/>
      <c r="Q274" s="95"/>
      <c r="R274" s="96"/>
      <c r="S274" s="21"/>
    </row>
    <row r="275" spans="2:19" ht="15.5" hidden="1">
      <c r="B275" s="18"/>
      <c r="C275" s="78">
        <v>252000</v>
      </c>
      <c r="D275" s="79">
        <f t="shared" si="43"/>
        <v>0</v>
      </c>
      <c r="E275" s="79">
        <f t="shared" si="42"/>
        <v>11083.826111717561</v>
      </c>
      <c r="F275" s="79">
        <f t="shared" si="42"/>
        <v>7580.9841696895828</v>
      </c>
      <c r="G275" s="79">
        <f t="shared" si="42"/>
        <v>5981.9811877246038</v>
      </c>
      <c r="H275" s="79">
        <f t="shared" si="41"/>
        <v>4936.5733158524081</v>
      </c>
      <c r="I275" s="79">
        <f t="shared" si="41"/>
        <v>4242.1039484097273</v>
      </c>
      <c r="J275" s="79">
        <f t="shared" si="41"/>
        <v>3748.1609847569916</v>
      </c>
      <c r="K275" s="79">
        <f t="shared" si="40"/>
        <v>3379.5368639417725</v>
      </c>
      <c r="L275" s="79">
        <f t="shared" si="37"/>
        <v>3094.4482918109184</v>
      </c>
      <c r="M275" s="79">
        <f t="shared" si="38"/>
        <v>2867.82413519788</v>
      </c>
      <c r="N275" s="97"/>
      <c r="O275" s="98"/>
      <c r="P275" s="98"/>
      <c r="Q275" s="98"/>
      <c r="R275" s="99"/>
      <c r="S275" s="21"/>
    </row>
    <row r="276" spans="2:19" ht="15.5" hidden="1">
      <c r="B276" s="18"/>
      <c r="C276" s="78">
        <v>253000</v>
      </c>
      <c r="D276" s="79">
        <f t="shared" si="43"/>
        <v>0</v>
      </c>
      <c r="E276" s="79">
        <f t="shared" si="42"/>
        <v>11127.80954866882</v>
      </c>
      <c r="F276" s="79">
        <f t="shared" si="42"/>
        <v>7611.0674402042241</v>
      </c>
      <c r="G276" s="79">
        <f t="shared" si="42"/>
        <v>6005.7192083108121</v>
      </c>
      <c r="H276" s="79">
        <f t="shared" si="41"/>
        <v>4956.1628925026162</v>
      </c>
      <c r="I276" s="79">
        <f t="shared" si="41"/>
        <v>4258.9376942367508</v>
      </c>
      <c r="J276" s="79">
        <f t="shared" si="41"/>
        <v>3763.0346394584085</v>
      </c>
      <c r="K276" s="79">
        <f t="shared" si="40"/>
        <v>3392.9477245129697</v>
      </c>
      <c r="L276" s="79">
        <f t="shared" si="37"/>
        <v>3106.7278485244542</v>
      </c>
      <c r="M276" s="79">
        <f t="shared" si="38"/>
        <v>2879.2043897026333</v>
      </c>
      <c r="N276" s="97"/>
      <c r="O276" s="98"/>
      <c r="P276" s="98"/>
      <c r="Q276" s="98"/>
      <c r="R276" s="99"/>
      <c r="S276" s="21"/>
    </row>
    <row r="277" spans="2:19" ht="15.5" hidden="1">
      <c r="B277" s="18"/>
      <c r="C277" s="78">
        <v>254000</v>
      </c>
      <c r="D277" s="79">
        <f t="shared" si="43"/>
        <v>0</v>
      </c>
      <c r="E277" s="79">
        <f t="shared" si="42"/>
        <v>11171.792985620081</v>
      </c>
      <c r="F277" s="79">
        <f t="shared" si="42"/>
        <v>7641.1507107188654</v>
      </c>
      <c r="G277" s="79">
        <f t="shared" si="42"/>
        <v>6029.4572288970212</v>
      </c>
      <c r="H277" s="79">
        <f t="shared" si="41"/>
        <v>4975.7524691528242</v>
      </c>
      <c r="I277" s="79">
        <f t="shared" si="41"/>
        <v>4275.7714400637724</v>
      </c>
      <c r="J277" s="79">
        <f t="shared" si="41"/>
        <v>3777.9082941598249</v>
      </c>
      <c r="K277" s="79">
        <f t="shared" si="40"/>
        <v>3406.3585850841673</v>
      </c>
      <c r="L277" s="79">
        <f t="shared" si="37"/>
        <v>3119.0074052379891</v>
      </c>
      <c r="M277" s="79">
        <f t="shared" si="38"/>
        <v>2890.5846442073866</v>
      </c>
      <c r="N277" s="97"/>
      <c r="O277" s="98"/>
      <c r="P277" s="98"/>
      <c r="Q277" s="98"/>
      <c r="R277" s="99"/>
      <c r="S277" s="21"/>
    </row>
    <row r="278" spans="2:19" ht="15.5">
      <c r="B278" s="18"/>
      <c r="C278" s="86">
        <v>255000</v>
      </c>
      <c r="D278" s="87">
        <f t="shared" si="43"/>
        <v>0</v>
      </c>
      <c r="E278" s="87">
        <f t="shared" si="42"/>
        <v>11215.77642257134</v>
      </c>
      <c r="F278" s="87">
        <f t="shared" si="42"/>
        <v>7671.2339812335058</v>
      </c>
      <c r="G278" s="87">
        <f t="shared" si="42"/>
        <v>6053.1952494832294</v>
      </c>
      <c r="H278" s="87">
        <f t="shared" si="41"/>
        <v>4995.3420458030323</v>
      </c>
      <c r="I278" s="87">
        <f t="shared" si="41"/>
        <v>4292.6051858907958</v>
      </c>
      <c r="J278" s="87">
        <f t="shared" si="41"/>
        <v>3792.7819488612413</v>
      </c>
      <c r="K278" s="87">
        <f t="shared" si="40"/>
        <v>3419.769445655365</v>
      </c>
      <c r="L278" s="87">
        <f t="shared" si="37"/>
        <v>3131.286961951525</v>
      </c>
      <c r="M278" s="87">
        <f t="shared" si="38"/>
        <v>2901.96489871214</v>
      </c>
      <c r="N278" s="97"/>
      <c r="O278" s="98"/>
      <c r="P278" s="98"/>
      <c r="Q278" s="98"/>
      <c r="R278" s="99"/>
      <c r="S278" s="21"/>
    </row>
    <row r="279" spans="2:19" ht="15.5" hidden="1">
      <c r="B279" s="18"/>
      <c r="C279" s="78">
        <v>256000</v>
      </c>
      <c r="D279" s="79">
        <f t="shared" si="43"/>
        <v>0</v>
      </c>
      <c r="E279" s="87">
        <f t="shared" si="42"/>
        <v>11259.759859522599</v>
      </c>
      <c r="F279" s="87">
        <f t="shared" si="42"/>
        <v>7701.3172517481471</v>
      </c>
      <c r="G279" s="87">
        <f t="shared" si="42"/>
        <v>6076.9332700694395</v>
      </c>
      <c r="H279" s="87">
        <f t="shared" si="41"/>
        <v>5014.9316224532404</v>
      </c>
      <c r="I279" s="79">
        <f t="shared" si="41"/>
        <v>4309.4389317178184</v>
      </c>
      <c r="J279" s="79">
        <f t="shared" si="41"/>
        <v>3807.6556035626577</v>
      </c>
      <c r="K279" s="79">
        <f t="shared" si="40"/>
        <v>3433.1803062265626</v>
      </c>
      <c r="L279" s="79">
        <f t="shared" si="37"/>
        <v>3143.5665186650599</v>
      </c>
      <c r="M279" s="79">
        <f t="shared" si="38"/>
        <v>2913.3451532168938</v>
      </c>
      <c r="N279" s="97"/>
      <c r="O279" s="98"/>
      <c r="P279" s="98"/>
      <c r="Q279" s="98"/>
      <c r="R279" s="99"/>
      <c r="S279" s="21"/>
    </row>
    <row r="280" spans="2:19" ht="15.5" hidden="1">
      <c r="B280" s="18"/>
      <c r="C280" s="78">
        <v>257000</v>
      </c>
      <c r="D280" s="79">
        <f t="shared" si="43"/>
        <v>0</v>
      </c>
      <c r="E280" s="87">
        <f t="shared" si="42"/>
        <v>11303.74329647386</v>
      </c>
      <c r="F280" s="87">
        <f t="shared" si="42"/>
        <v>7731.4005222627884</v>
      </c>
      <c r="G280" s="87">
        <f t="shared" si="42"/>
        <v>6100.6712906556477</v>
      </c>
      <c r="H280" s="87">
        <f t="shared" si="41"/>
        <v>5034.5211991034485</v>
      </c>
      <c r="I280" s="79">
        <f t="shared" si="41"/>
        <v>4326.2726775448409</v>
      </c>
      <c r="J280" s="79">
        <f t="shared" si="41"/>
        <v>3822.5292582640745</v>
      </c>
      <c r="K280" s="79">
        <f t="shared" si="40"/>
        <v>3446.5911667977598</v>
      </c>
      <c r="L280" s="79">
        <f t="shared" si="37"/>
        <v>3155.8460753785957</v>
      </c>
      <c r="M280" s="79">
        <f t="shared" si="38"/>
        <v>2924.7254077216476</v>
      </c>
      <c r="N280" s="97"/>
      <c r="O280" s="98"/>
      <c r="P280" s="98"/>
      <c r="Q280" s="98"/>
      <c r="R280" s="99"/>
      <c r="S280" s="21"/>
    </row>
    <row r="281" spans="2:19" ht="15.5" hidden="1">
      <c r="B281" s="18"/>
      <c r="C281" s="78">
        <v>258000</v>
      </c>
      <c r="D281" s="79">
        <f t="shared" si="43"/>
        <v>0</v>
      </c>
      <c r="E281" s="87">
        <f t="shared" si="42"/>
        <v>11347.726733425121</v>
      </c>
      <c r="F281" s="87">
        <f t="shared" si="42"/>
        <v>7761.4837927774297</v>
      </c>
      <c r="G281" s="87">
        <f t="shared" si="42"/>
        <v>6124.4093112418559</v>
      </c>
      <c r="H281" s="87">
        <f t="shared" si="41"/>
        <v>5054.1107757536565</v>
      </c>
      <c r="I281" s="79">
        <f t="shared" si="41"/>
        <v>4343.1064233718644</v>
      </c>
      <c r="J281" s="79">
        <f t="shared" si="41"/>
        <v>3837.4029129654914</v>
      </c>
      <c r="K281" s="79">
        <f t="shared" si="40"/>
        <v>3460.0020273689574</v>
      </c>
      <c r="L281" s="79">
        <f t="shared" si="37"/>
        <v>3168.1256320921307</v>
      </c>
      <c r="M281" s="79">
        <f t="shared" si="38"/>
        <v>2936.1056622264005</v>
      </c>
      <c r="N281" s="97"/>
      <c r="O281" s="98"/>
      <c r="P281" s="98"/>
      <c r="Q281" s="98"/>
      <c r="R281" s="99"/>
      <c r="S281" s="21"/>
    </row>
    <row r="282" spans="2:19" ht="15.5" hidden="1">
      <c r="B282" s="18"/>
      <c r="C282" s="78">
        <v>259000</v>
      </c>
      <c r="D282" s="79">
        <f t="shared" si="43"/>
        <v>0</v>
      </c>
      <c r="E282" s="87">
        <f t="shared" si="42"/>
        <v>11391.71017037638</v>
      </c>
      <c r="F282" s="87">
        <f t="shared" si="42"/>
        <v>7791.5670632920719</v>
      </c>
      <c r="G282" s="87">
        <f t="shared" si="42"/>
        <v>6148.147331828065</v>
      </c>
      <c r="H282" s="87">
        <f t="shared" si="41"/>
        <v>5073.7003524038646</v>
      </c>
      <c r="I282" s="79">
        <f t="shared" si="41"/>
        <v>4359.9401691988869</v>
      </c>
      <c r="J282" s="79">
        <f t="shared" si="41"/>
        <v>3852.2765676669082</v>
      </c>
      <c r="K282" s="79">
        <f t="shared" si="40"/>
        <v>3473.4128879401551</v>
      </c>
      <c r="L282" s="79">
        <f t="shared" si="37"/>
        <v>3180.4051888056665</v>
      </c>
      <c r="M282" s="79">
        <f t="shared" si="38"/>
        <v>2947.4859167311542</v>
      </c>
      <c r="N282" s="97"/>
      <c r="O282" s="98"/>
      <c r="P282" s="98"/>
      <c r="Q282" s="98"/>
      <c r="R282" s="99"/>
      <c r="S282" s="21"/>
    </row>
    <row r="283" spans="2:19" ht="15.5">
      <c r="B283" s="18"/>
      <c r="C283" s="78">
        <v>260000</v>
      </c>
      <c r="D283" s="79">
        <f t="shared" si="43"/>
        <v>0</v>
      </c>
      <c r="E283" s="93">
        <f t="shared" si="42"/>
        <v>11435.693607327641</v>
      </c>
      <c r="F283" s="93">
        <f t="shared" si="42"/>
        <v>7821.6503338067132</v>
      </c>
      <c r="G283" s="93">
        <f t="shared" si="42"/>
        <v>6171.8853524142733</v>
      </c>
      <c r="H283" s="93">
        <f t="shared" si="41"/>
        <v>5093.2899290540718</v>
      </c>
      <c r="I283" s="79">
        <f t="shared" si="41"/>
        <v>4376.7739150259094</v>
      </c>
      <c r="J283" s="79">
        <f t="shared" si="41"/>
        <v>3867.1502223683242</v>
      </c>
      <c r="K283" s="79">
        <f t="shared" si="40"/>
        <v>3486.8237485113518</v>
      </c>
      <c r="L283" s="79">
        <f t="shared" si="37"/>
        <v>3192.6847455192014</v>
      </c>
      <c r="M283" s="79">
        <f t="shared" si="38"/>
        <v>2958.8661712359076</v>
      </c>
      <c r="N283" s="97"/>
      <c r="O283" s="98"/>
      <c r="P283" s="98"/>
      <c r="Q283" s="98"/>
      <c r="R283" s="99"/>
      <c r="S283" s="21"/>
    </row>
    <row r="284" spans="2:19" ht="15.5" hidden="1">
      <c r="B284" s="18"/>
      <c r="C284" s="78">
        <v>261000</v>
      </c>
      <c r="D284" s="79">
        <f t="shared" si="43"/>
        <v>0</v>
      </c>
      <c r="E284" s="79">
        <f t="shared" si="42"/>
        <v>11479.677044278902</v>
      </c>
      <c r="F284" s="79">
        <f t="shared" si="42"/>
        <v>7851.7336043213545</v>
      </c>
      <c r="G284" s="79">
        <f t="shared" si="42"/>
        <v>6195.6233730004815</v>
      </c>
      <c r="H284" s="79">
        <f t="shared" si="41"/>
        <v>5112.8795057042798</v>
      </c>
      <c r="I284" s="79">
        <f t="shared" si="41"/>
        <v>4393.607660852932</v>
      </c>
      <c r="J284" s="79">
        <f t="shared" si="41"/>
        <v>3882.023877069741</v>
      </c>
      <c r="K284" s="79">
        <f t="shared" si="40"/>
        <v>3500.2346090825495</v>
      </c>
      <c r="L284" s="79">
        <f t="shared" si="37"/>
        <v>3204.9643022327368</v>
      </c>
      <c r="M284" s="79">
        <f t="shared" si="38"/>
        <v>2970.2464257406614</v>
      </c>
      <c r="N284" s="97"/>
      <c r="O284" s="98"/>
      <c r="P284" s="98"/>
      <c r="Q284" s="98"/>
      <c r="R284" s="99"/>
      <c r="S284" s="21"/>
    </row>
    <row r="285" spans="2:19" ht="15.5" hidden="1">
      <c r="B285" s="18"/>
      <c r="C285" s="78">
        <v>262000</v>
      </c>
      <c r="D285" s="79">
        <f t="shared" si="43"/>
        <v>0</v>
      </c>
      <c r="E285" s="79">
        <f t="shared" si="42"/>
        <v>11523.660481230161</v>
      </c>
      <c r="F285" s="79">
        <f t="shared" si="42"/>
        <v>7881.8168748359958</v>
      </c>
      <c r="G285" s="79">
        <f t="shared" si="42"/>
        <v>6219.3613935866915</v>
      </c>
      <c r="H285" s="79">
        <f t="shared" si="41"/>
        <v>5132.4690823544879</v>
      </c>
      <c r="I285" s="79">
        <f t="shared" si="41"/>
        <v>4410.4414066799545</v>
      </c>
      <c r="J285" s="79">
        <f t="shared" si="41"/>
        <v>3896.8975317711579</v>
      </c>
      <c r="K285" s="79">
        <f t="shared" si="40"/>
        <v>3513.6454696537471</v>
      </c>
      <c r="L285" s="79">
        <f t="shared" si="37"/>
        <v>3217.2438589462722</v>
      </c>
      <c r="M285" s="79">
        <f t="shared" si="38"/>
        <v>2981.6266802454143</v>
      </c>
      <c r="N285" s="97"/>
      <c r="O285" s="98"/>
      <c r="P285" s="98"/>
      <c r="Q285" s="98"/>
      <c r="R285" s="99"/>
      <c r="S285" s="21"/>
    </row>
    <row r="286" spans="2:19" ht="15.5" hidden="1">
      <c r="B286" s="18"/>
      <c r="C286" s="78">
        <v>263000</v>
      </c>
      <c r="D286" s="79">
        <f t="shared" si="43"/>
        <v>0</v>
      </c>
      <c r="E286" s="79">
        <f t="shared" si="42"/>
        <v>11567.643918181422</v>
      </c>
      <c r="F286" s="79">
        <f t="shared" si="42"/>
        <v>7911.9001453506362</v>
      </c>
      <c r="G286" s="79">
        <f t="shared" si="42"/>
        <v>6243.0994141728997</v>
      </c>
      <c r="H286" s="79">
        <f t="shared" si="41"/>
        <v>5152.058659004696</v>
      </c>
      <c r="I286" s="79">
        <f t="shared" si="41"/>
        <v>4427.2751525069771</v>
      </c>
      <c r="J286" s="79">
        <f t="shared" si="41"/>
        <v>3911.7711864725748</v>
      </c>
      <c r="K286" s="79">
        <f t="shared" si="40"/>
        <v>3527.0563302249448</v>
      </c>
      <c r="L286" s="79">
        <f t="shared" si="37"/>
        <v>3229.5234156598076</v>
      </c>
      <c r="M286" s="79">
        <f t="shared" si="38"/>
        <v>2993.0069347501681</v>
      </c>
      <c r="N286" s="97"/>
      <c r="O286" s="98"/>
      <c r="P286" s="98"/>
      <c r="Q286" s="98"/>
      <c r="R286" s="99"/>
      <c r="S286" s="21"/>
    </row>
    <row r="287" spans="2:19" ht="15.5" hidden="1">
      <c r="B287" s="18"/>
      <c r="C287" s="78">
        <v>264000</v>
      </c>
      <c r="D287" s="79">
        <f t="shared" si="43"/>
        <v>0</v>
      </c>
      <c r="E287" s="79">
        <f t="shared" si="42"/>
        <v>11611.627355132683</v>
      </c>
      <c r="F287" s="79">
        <f t="shared" si="42"/>
        <v>7941.9834158652775</v>
      </c>
      <c r="G287" s="79">
        <f t="shared" si="42"/>
        <v>6266.837434759108</v>
      </c>
      <c r="H287" s="79">
        <f t="shared" si="41"/>
        <v>5171.6482356549041</v>
      </c>
      <c r="I287" s="79">
        <f t="shared" si="41"/>
        <v>4444.1088983340005</v>
      </c>
      <c r="J287" s="79">
        <f t="shared" si="41"/>
        <v>3926.6448411739912</v>
      </c>
      <c r="K287" s="79">
        <f t="shared" si="40"/>
        <v>3540.4671907961424</v>
      </c>
      <c r="L287" s="79">
        <f t="shared" si="37"/>
        <v>3241.802972373343</v>
      </c>
      <c r="M287" s="79">
        <f t="shared" si="38"/>
        <v>3004.3871892549219</v>
      </c>
      <c r="N287" s="97"/>
      <c r="O287" s="98"/>
      <c r="P287" s="98"/>
      <c r="Q287" s="98"/>
      <c r="R287" s="99"/>
      <c r="S287" s="21"/>
    </row>
    <row r="288" spans="2:19" ht="15.5">
      <c r="B288" s="18"/>
      <c r="C288" s="86">
        <v>265000</v>
      </c>
      <c r="D288" s="87">
        <f t="shared" si="43"/>
        <v>0</v>
      </c>
      <c r="E288" s="87">
        <f t="shared" si="42"/>
        <v>11655.61079208394</v>
      </c>
      <c r="F288" s="87">
        <f t="shared" si="42"/>
        <v>7972.0666863799188</v>
      </c>
      <c r="G288" s="87">
        <f t="shared" si="42"/>
        <v>6290.5754553453171</v>
      </c>
      <c r="H288" s="87">
        <f t="shared" si="41"/>
        <v>5191.2378123051121</v>
      </c>
      <c r="I288" s="87">
        <f t="shared" si="41"/>
        <v>4460.9426441610231</v>
      </c>
      <c r="J288" s="87">
        <f t="shared" si="41"/>
        <v>3941.518495875408</v>
      </c>
      <c r="K288" s="87">
        <f t="shared" si="40"/>
        <v>3553.8780513673396</v>
      </c>
      <c r="L288" s="87">
        <f t="shared" si="37"/>
        <v>3254.0825290868784</v>
      </c>
      <c r="M288" s="87">
        <f t="shared" si="38"/>
        <v>3015.7674437596752</v>
      </c>
      <c r="N288" s="97"/>
      <c r="O288" s="98"/>
      <c r="P288" s="98"/>
      <c r="Q288" s="98"/>
      <c r="R288" s="99"/>
      <c r="S288" s="21"/>
    </row>
    <row r="289" spans="2:19" ht="15.5" hidden="1">
      <c r="B289" s="18"/>
      <c r="C289" s="78">
        <v>266000</v>
      </c>
      <c r="D289" s="79">
        <f t="shared" si="43"/>
        <v>0</v>
      </c>
      <c r="E289" s="79">
        <f t="shared" si="42"/>
        <v>11699.594229035201</v>
      </c>
      <c r="F289" s="79">
        <f t="shared" si="42"/>
        <v>8002.1499568945601</v>
      </c>
      <c r="G289" s="79">
        <f t="shared" si="42"/>
        <v>6314.3134759315253</v>
      </c>
      <c r="H289" s="79">
        <f t="shared" si="41"/>
        <v>5210.8273889553193</v>
      </c>
      <c r="I289" s="79">
        <f t="shared" si="41"/>
        <v>4477.7763899880456</v>
      </c>
      <c r="J289" s="79">
        <f t="shared" si="41"/>
        <v>3956.392150576824</v>
      </c>
      <c r="K289" s="79">
        <f t="shared" si="40"/>
        <v>3567.2889119385372</v>
      </c>
      <c r="L289" s="79">
        <f t="shared" ref="L289:L352" si="44">PMT($L$11,$L$6,C289*(-1))</f>
        <v>3266.3620858004138</v>
      </c>
      <c r="M289" s="79">
        <f t="shared" ref="M289:M352" si="45">PMT($M$11,$M$6,C289*(-1))</f>
        <v>3027.1476982644285</v>
      </c>
      <c r="N289" s="97"/>
      <c r="O289" s="98"/>
      <c r="P289" s="98"/>
      <c r="Q289" s="98"/>
      <c r="R289" s="99"/>
      <c r="S289" s="21"/>
    </row>
    <row r="290" spans="2:19" ht="15.5" hidden="1">
      <c r="B290" s="18"/>
      <c r="C290" s="78">
        <v>267000</v>
      </c>
      <c r="D290" s="79">
        <f t="shared" si="43"/>
        <v>0</v>
      </c>
      <c r="E290" s="79">
        <f t="shared" si="42"/>
        <v>11743.577665986462</v>
      </c>
      <c r="F290" s="79">
        <f t="shared" si="42"/>
        <v>8032.2332274092014</v>
      </c>
      <c r="G290" s="79">
        <f t="shared" si="42"/>
        <v>6338.0514965177354</v>
      </c>
      <c r="H290" s="79">
        <f t="shared" si="41"/>
        <v>5230.4169656055283</v>
      </c>
      <c r="I290" s="79">
        <f t="shared" si="41"/>
        <v>4494.610135815069</v>
      </c>
      <c r="J290" s="79">
        <f t="shared" si="41"/>
        <v>3971.2658052782408</v>
      </c>
      <c r="K290" s="79">
        <f t="shared" ref="K290:K353" si="46">PMT($K$11,$K$6,C290*(-1))</f>
        <v>3580.6997725097349</v>
      </c>
      <c r="L290" s="79">
        <f t="shared" si="44"/>
        <v>3278.6416425139491</v>
      </c>
      <c r="M290" s="79">
        <f t="shared" si="45"/>
        <v>3038.5279527691819</v>
      </c>
      <c r="N290" s="97"/>
      <c r="O290" s="98"/>
      <c r="P290" s="98"/>
      <c r="Q290" s="98"/>
      <c r="R290" s="99"/>
      <c r="S290" s="21"/>
    </row>
    <row r="291" spans="2:19" ht="15.5" hidden="1">
      <c r="B291" s="18"/>
      <c r="C291" s="78">
        <v>268000</v>
      </c>
      <c r="D291" s="79">
        <f t="shared" si="43"/>
        <v>0</v>
      </c>
      <c r="E291" s="79">
        <f t="shared" si="42"/>
        <v>11787.561102937721</v>
      </c>
      <c r="F291" s="79">
        <f t="shared" si="42"/>
        <v>8062.3164979238427</v>
      </c>
      <c r="G291" s="79">
        <f t="shared" si="42"/>
        <v>6361.7895171039436</v>
      </c>
      <c r="H291" s="79">
        <f t="shared" si="41"/>
        <v>5250.0065422557363</v>
      </c>
      <c r="I291" s="79">
        <f t="shared" si="41"/>
        <v>4511.4438816420907</v>
      </c>
      <c r="J291" s="79">
        <f t="shared" si="41"/>
        <v>3986.1394599796577</v>
      </c>
      <c r="K291" s="79">
        <f t="shared" si="46"/>
        <v>3594.1106330809325</v>
      </c>
      <c r="L291" s="79">
        <f t="shared" si="44"/>
        <v>3290.921199227485</v>
      </c>
      <c r="M291" s="79">
        <f t="shared" si="45"/>
        <v>3049.9082072739357</v>
      </c>
      <c r="N291" s="97"/>
      <c r="O291" s="98"/>
      <c r="P291" s="98"/>
      <c r="Q291" s="98"/>
      <c r="R291" s="99"/>
      <c r="S291" s="21"/>
    </row>
    <row r="292" spans="2:19" ht="15.5" hidden="1">
      <c r="B292" s="18"/>
      <c r="C292" s="78">
        <v>269000</v>
      </c>
      <c r="D292" s="79">
        <f t="shared" si="43"/>
        <v>0</v>
      </c>
      <c r="E292" s="79">
        <f t="shared" si="42"/>
        <v>11831.544539888982</v>
      </c>
      <c r="F292" s="79">
        <f t="shared" si="42"/>
        <v>8092.399768438484</v>
      </c>
      <c r="G292" s="79">
        <f t="shared" si="42"/>
        <v>6385.5275376901518</v>
      </c>
      <c r="H292" s="79">
        <f t="shared" si="41"/>
        <v>5269.5961189059435</v>
      </c>
      <c r="I292" s="79">
        <f t="shared" si="41"/>
        <v>4528.2776274691141</v>
      </c>
      <c r="J292" s="79">
        <f t="shared" si="41"/>
        <v>4001.0131146810745</v>
      </c>
      <c r="K292" s="79">
        <f t="shared" si="46"/>
        <v>3607.5214936521297</v>
      </c>
      <c r="L292" s="79">
        <f t="shared" si="44"/>
        <v>3303.2007559410199</v>
      </c>
      <c r="M292" s="79">
        <f t="shared" si="45"/>
        <v>3061.2884617786895</v>
      </c>
      <c r="N292" s="97"/>
      <c r="O292" s="98"/>
      <c r="P292" s="98"/>
      <c r="Q292" s="98"/>
      <c r="R292" s="99"/>
      <c r="S292" s="21"/>
    </row>
    <row r="293" spans="2:19" ht="15.5">
      <c r="B293" s="18"/>
      <c r="C293" s="78">
        <v>270000</v>
      </c>
      <c r="D293" s="79">
        <f t="shared" si="43"/>
        <v>0</v>
      </c>
      <c r="E293" s="79">
        <f t="shared" si="42"/>
        <v>11875.527976840243</v>
      </c>
      <c r="F293" s="79">
        <f t="shared" si="42"/>
        <v>8122.4830389531253</v>
      </c>
      <c r="G293" s="79">
        <f t="shared" si="42"/>
        <v>6409.2655582763609</v>
      </c>
      <c r="H293" s="79">
        <f t="shared" si="41"/>
        <v>5289.1856955561516</v>
      </c>
      <c r="I293" s="79">
        <f t="shared" si="41"/>
        <v>4545.1113732961367</v>
      </c>
      <c r="J293" s="79">
        <f t="shared" si="41"/>
        <v>4015.8867693824914</v>
      </c>
      <c r="K293" s="79">
        <f t="shared" si="46"/>
        <v>3620.9323542233274</v>
      </c>
      <c r="L293" s="79">
        <f t="shared" si="44"/>
        <v>3315.4803126545557</v>
      </c>
      <c r="M293" s="79">
        <f t="shared" si="45"/>
        <v>3072.6687162834428</v>
      </c>
      <c r="N293" s="97"/>
      <c r="O293" s="98"/>
      <c r="P293" s="98"/>
      <c r="Q293" s="98"/>
      <c r="R293" s="99"/>
      <c r="S293" s="21"/>
    </row>
    <row r="294" spans="2:19" ht="15.5" hidden="1">
      <c r="B294" s="18"/>
      <c r="C294" s="78">
        <v>271000</v>
      </c>
      <c r="D294" s="79">
        <f t="shared" si="43"/>
        <v>0</v>
      </c>
      <c r="E294" s="79">
        <f t="shared" si="42"/>
        <v>11919.511413791502</v>
      </c>
      <c r="F294" s="79">
        <f t="shared" si="42"/>
        <v>8152.5663094677657</v>
      </c>
      <c r="G294" s="79">
        <f t="shared" si="42"/>
        <v>6433.0035788625692</v>
      </c>
      <c r="H294" s="79">
        <f t="shared" si="41"/>
        <v>5308.7752722063597</v>
      </c>
      <c r="I294" s="79">
        <f t="shared" si="41"/>
        <v>4561.9451191231592</v>
      </c>
      <c r="J294" s="79">
        <f t="shared" si="41"/>
        <v>4030.7604240839073</v>
      </c>
      <c r="K294" s="79">
        <f t="shared" si="46"/>
        <v>3634.343214794525</v>
      </c>
      <c r="L294" s="79">
        <f t="shared" si="44"/>
        <v>3327.7598693680907</v>
      </c>
      <c r="M294" s="79">
        <f t="shared" si="45"/>
        <v>3084.0489707881957</v>
      </c>
      <c r="N294" s="97"/>
      <c r="O294" s="98"/>
      <c r="P294" s="98"/>
      <c r="Q294" s="98"/>
      <c r="R294" s="99"/>
      <c r="S294" s="21"/>
    </row>
    <row r="295" spans="2:19" ht="15.5" hidden="1">
      <c r="B295" s="18"/>
      <c r="C295" s="78">
        <v>272000</v>
      </c>
      <c r="D295" s="79">
        <f t="shared" si="43"/>
        <v>0</v>
      </c>
      <c r="E295" s="79">
        <f t="shared" si="42"/>
        <v>11963.494850742763</v>
      </c>
      <c r="F295" s="79">
        <f t="shared" si="42"/>
        <v>8182.649579982407</v>
      </c>
      <c r="G295" s="79">
        <f t="shared" si="42"/>
        <v>6456.7415994487792</v>
      </c>
      <c r="H295" s="79">
        <f t="shared" si="41"/>
        <v>5328.3648488565677</v>
      </c>
      <c r="I295" s="79">
        <f t="shared" si="41"/>
        <v>4578.7788649501827</v>
      </c>
      <c r="J295" s="79">
        <f t="shared" si="41"/>
        <v>4045.6340787853242</v>
      </c>
      <c r="K295" s="79">
        <f t="shared" si="46"/>
        <v>3647.7540753657227</v>
      </c>
      <c r="L295" s="79">
        <f t="shared" si="44"/>
        <v>3340.0394260816265</v>
      </c>
      <c r="M295" s="79">
        <f t="shared" si="45"/>
        <v>3095.4292252929495</v>
      </c>
      <c r="N295" s="97"/>
      <c r="O295" s="98"/>
      <c r="P295" s="98"/>
      <c r="Q295" s="98"/>
      <c r="R295" s="99"/>
      <c r="S295" s="21"/>
    </row>
    <row r="296" spans="2:19" ht="15.5" hidden="1">
      <c r="B296" s="18"/>
      <c r="C296" s="78">
        <v>273000</v>
      </c>
      <c r="D296" s="79">
        <f t="shared" si="43"/>
        <v>0</v>
      </c>
      <c r="E296" s="79">
        <f t="shared" si="42"/>
        <v>12007.478287694024</v>
      </c>
      <c r="F296" s="79">
        <f t="shared" si="42"/>
        <v>8212.7328504970483</v>
      </c>
      <c r="G296" s="79">
        <f t="shared" si="42"/>
        <v>6480.4796200349874</v>
      </c>
      <c r="H296" s="79">
        <f t="shared" si="41"/>
        <v>5347.9544255067758</v>
      </c>
      <c r="I296" s="79">
        <f t="shared" si="41"/>
        <v>4595.6126107772052</v>
      </c>
      <c r="J296" s="79">
        <f t="shared" si="41"/>
        <v>4060.507733486741</v>
      </c>
      <c r="K296" s="79">
        <f t="shared" si="46"/>
        <v>3661.1649359369203</v>
      </c>
      <c r="L296" s="79">
        <f t="shared" si="44"/>
        <v>3352.3189827951614</v>
      </c>
      <c r="M296" s="79">
        <f t="shared" si="45"/>
        <v>3106.8094797977033</v>
      </c>
      <c r="N296" s="97"/>
      <c r="O296" s="98"/>
      <c r="P296" s="98"/>
      <c r="Q296" s="98"/>
      <c r="R296" s="99"/>
      <c r="S296" s="21"/>
    </row>
    <row r="297" spans="2:19" ht="15.5" hidden="1">
      <c r="B297" s="18"/>
      <c r="C297" s="78">
        <v>274000</v>
      </c>
      <c r="D297" s="79">
        <f t="shared" si="43"/>
        <v>0</v>
      </c>
      <c r="E297" s="79">
        <f t="shared" si="42"/>
        <v>12051.461724645282</v>
      </c>
      <c r="F297" s="79">
        <f t="shared" si="42"/>
        <v>8242.8161210116887</v>
      </c>
      <c r="G297" s="79">
        <f t="shared" si="42"/>
        <v>6504.2176406211956</v>
      </c>
      <c r="H297" s="79">
        <f t="shared" si="41"/>
        <v>5367.5440021569839</v>
      </c>
      <c r="I297" s="79">
        <f t="shared" si="41"/>
        <v>4612.4463566042277</v>
      </c>
      <c r="J297" s="79">
        <f t="shared" si="41"/>
        <v>4075.3813881881574</v>
      </c>
      <c r="K297" s="79">
        <f t="shared" si="46"/>
        <v>3674.5757965081175</v>
      </c>
      <c r="L297" s="79">
        <f t="shared" si="44"/>
        <v>3364.5985395086973</v>
      </c>
      <c r="M297" s="79">
        <f t="shared" si="45"/>
        <v>3118.1897343024566</v>
      </c>
      <c r="N297" s="97"/>
      <c r="O297" s="98"/>
      <c r="P297" s="98"/>
      <c r="Q297" s="98"/>
      <c r="R297" s="99"/>
      <c r="S297" s="21"/>
    </row>
    <row r="298" spans="2:19" ht="15.5">
      <c r="B298" s="18"/>
      <c r="C298" s="86">
        <v>275000</v>
      </c>
      <c r="D298" s="87">
        <f t="shared" si="43"/>
        <v>0</v>
      </c>
      <c r="E298" s="87">
        <f t="shared" si="42"/>
        <v>12095.445161596543</v>
      </c>
      <c r="F298" s="87">
        <f t="shared" si="42"/>
        <v>8272.8993915263309</v>
      </c>
      <c r="G298" s="87">
        <f t="shared" si="42"/>
        <v>6527.9556612074048</v>
      </c>
      <c r="H298" s="87">
        <f t="shared" si="41"/>
        <v>5387.133578807192</v>
      </c>
      <c r="I298" s="87">
        <f t="shared" si="41"/>
        <v>4629.2801024312503</v>
      </c>
      <c r="J298" s="87">
        <f t="shared" si="41"/>
        <v>4090.2550428895743</v>
      </c>
      <c r="K298" s="87">
        <f t="shared" si="46"/>
        <v>3687.9866570793151</v>
      </c>
      <c r="L298" s="87">
        <f t="shared" si="44"/>
        <v>3376.8780962222322</v>
      </c>
      <c r="M298" s="87">
        <f t="shared" si="45"/>
        <v>3129.5699888072099</v>
      </c>
      <c r="N298" s="97"/>
      <c r="O298" s="98"/>
      <c r="P298" s="98"/>
      <c r="Q298" s="98"/>
      <c r="R298" s="99"/>
      <c r="S298" s="21"/>
    </row>
    <row r="299" spans="2:19" ht="15.5" hidden="1">
      <c r="B299" s="18"/>
      <c r="C299" s="78">
        <v>276000</v>
      </c>
      <c r="D299" s="79">
        <f t="shared" si="43"/>
        <v>0</v>
      </c>
      <c r="E299" s="79">
        <f t="shared" si="42"/>
        <v>12139.428598547804</v>
      </c>
      <c r="F299" s="79">
        <f t="shared" si="42"/>
        <v>8302.9826620409713</v>
      </c>
      <c r="G299" s="79">
        <f t="shared" si="42"/>
        <v>6551.693681793613</v>
      </c>
      <c r="H299" s="79">
        <f t="shared" si="41"/>
        <v>5406.7231554574</v>
      </c>
      <c r="I299" s="79">
        <f t="shared" si="41"/>
        <v>4646.1138482582728</v>
      </c>
      <c r="J299" s="79">
        <f t="shared" si="41"/>
        <v>4105.1286975909907</v>
      </c>
      <c r="K299" s="79">
        <f t="shared" si="46"/>
        <v>3701.3975176505128</v>
      </c>
      <c r="L299" s="79">
        <f t="shared" si="44"/>
        <v>3389.1576529357681</v>
      </c>
      <c r="M299" s="79">
        <f t="shared" si="45"/>
        <v>3140.9502433119633</v>
      </c>
      <c r="N299" s="97"/>
      <c r="O299" s="98"/>
      <c r="P299" s="98"/>
      <c r="Q299" s="98"/>
      <c r="R299" s="99"/>
      <c r="S299" s="21"/>
    </row>
    <row r="300" spans="2:19" ht="15.5" hidden="1">
      <c r="B300" s="18"/>
      <c r="C300" s="78">
        <v>277000</v>
      </c>
      <c r="D300" s="79">
        <f t="shared" si="43"/>
        <v>0</v>
      </c>
      <c r="E300" s="79">
        <f t="shared" si="42"/>
        <v>12183.412035499063</v>
      </c>
      <c r="F300" s="79">
        <f t="shared" si="42"/>
        <v>8333.0659325556135</v>
      </c>
      <c r="G300" s="79">
        <f t="shared" si="42"/>
        <v>6575.431702379823</v>
      </c>
      <c r="H300" s="79">
        <f t="shared" si="41"/>
        <v>5426.3127321076072</v>
      </c>
      <c r="I300" s="79">
        <f t="shared" si="41"/>
        <v>4662.9475940852953</v>
      </c>
      <c r="J300" s="79">
        <f t="shared" si="41"/>
        <v>4120.0023522924075</v>
      </c>
      <c r="K300" s="79">
        <f t="shared" si="46"/>
        <v>3714.8083782217104</v>
      </c>
      <c r="L300" s="79">
        <f t="shared" si="44"/>
        <v>3401.437209649303</v>
      </c>
      <c r="M300" s="79">
        <f t="shared" si="45"/>
        <v>3152.3304978167171</v>
      </c>
      <c r="N300" s="97"/>
      <c r="O300" s="98"/>
      <c r="P300" s="98"/>
      <c r="Q300" s="98"/>
      <c r="R300" s="99"/>
      <c r="S300" s="21"/>
    </row>
    <row r="301" spans="2:19" ht="15.5" hidden="1">
      <c r="B301" s="18"/>
      <c r="C301" s="78">
        <v>278000</v>
      </c>
      <c r="D301" s="79">
        <f t="shared" si="43"/>
        <v>0</v>
      </c>
      <c r="E301" s="79">
        <f t="shared" si="42"/>
        <v>12227.395472450324</v>
      </c>
      <c r="F301" s="79">
        <f t="shared" si="42"/>
        <v>8363.1492030702539</v>
      </c>
      <c r="G301" s="79">
        <f t="shared" si="42"/>
        <v>6599.1697229660313</v>
      </c>
      <c r="H301" s="79">
        <f t="shared" si="41"/>
        <v>5445.9023087578153</v>
      </c>
      <c r="I301" s="79">
        <f t="shared" si="41"/>
        <v>4679.7813399123188</v>
      </c>
      <c r="J301" s="79">
        <f t="shared" si="41"/>
        <v>4134.8760069938244</v>
      </c>
      <c r="K301" s="79">
        <f t="shared" si="46"/>
        <v>3728.2192387929072</v>
      </c>
      <c r="L301" s="79">
        <f t="shared" si="44"/>
        <v>3413.7167663628388</v>
      </c>
      <c r="M301" s="79">
        <f t="shared" si="45"/>
        <v>3163.7107523214709</v>
      </c>
      <c r="N301" s="97"/>
      <c r="O301" s="98"/>
      <c r="P301" s="98"/>
      <c r="Q301" s="98"/>
      <c r="R301" s="99"/>
      <c r="S301" s="21"/>
    </row>
    <row r="302" spans="2:19" ht="15.5" hidden="1">
      <c r="B302" s="18"/>
      <c r="C302" s="78">
        <v>279000</v>
      </c>
      <c r="D302" s="79">
        <f t="shared" si="43"/>
        <v>0</v>
      </c>
      <c r="E302" s="79">
        <f t="shared" si="42"/>
        <v>12271.378909401585</v>
      </c>
      <c r="F302" s="79">
        <f t="shared" si="42"/>
        <v>8393.2324735848943</v>
      </c>
      <c r="G302" s="79">
        <f t="shared" si="42"/>
        <v>6622.9077435522395</v>
      </c>
      <c r="H302" s="79">
        <f t="shared" si="41"/>
        <v>5465.4918854080242</v>
      </c>
      <c r="I302" s="79">
        <f t="shared" si="41"/>
        <v>4696.6150857393413</v>
      </c>
      <c r="J302" s="79">
        <f t="shared" si="41"/>
        <v>4149.7496616952403</v>
      </c>
      <c r="K302" s="79">
        <f t="shared" si="46"/>
        <v>3741.6300993641048</v>
      </c>
      <c r="L302" s="79">
        <f t="shared" si="44"/>
        <v>3425.9963230763738</v>
      </c>
      <c r="M302" s="79">
        <f t="shared" si="45"/>
        <v>3175.0910068262237</v>
      </c>
      <c r="N302" s="97"/>
      <c r="O302" s="98"/>
      <c r="P302" s="98"/>
      <c r="Q302" s="98"/>
      <c r="R302" s="99"/>
      <c r="S302" s="21"/>
    </row>
    <row r="303" spans="2:19" ht="15.5">
      <c r="B303" s="18"/>
      <c r="C303" s="78">
        <v>280000</v>
      </c>
      <c r="D303" s="79">
        <f t="shared" si="43"/>
        <v>0</v>
      </c>
      <c r="E303" s="79">
        <f t="shared" si="42"/>
        <v>12315.362346352844</v>
      </c>
      <c r="F303" s="79">
        <f t="shared" si="42"/>
        <v>8423.3157440995365</v>
      </c>
      <c r="G303" s="79">
        <f t="shared" si="42"/>
        <v>6646.6457641384477</v>
      </c>
      <c r="H303" s="79">
        <f t="shared" si="41"/>
        <v>5485.0814620582314</v>
      </c>
      <c r="I303" s="79">
        <f t="shared" si="41"/>
        <v>4713.4488315663639</v>
      </c>
      <c r="J303" s="79">
        <f t="shared" si="41"/>
        <v>4164.6233163966572</v>
      </c>
      <c r="K303" s="79">
        <f t="shared" si="46"/>
        <v>3755.0409599353025</v>
      </c>
      <c r="L303" s="79">
        <f t="shared" si="44"/>
        <v>3438.2758797899096</v>
      </c>
      <c r="M303" s="79">
        <f t="shared" si="45"/>
        <v>3186.4712613309775</v>
      </c>
      <c r="N303" s="97"/>
      <c r="O303" s="98"/>
      <c r="P303" s="98"/>
      <c r="Q303" s="98"/>
      <c r="R303" s="99"/>
      <c r="S303" s="21"/>
    </row>
    <row r="304" spans="2:19" ht="15.5" hidden="1">
      <c r="B304" s="18"/>
      <c r="C304" s="78">
        <v>281000</v>
      </c>
      <c r="D304" s="79">
        <f t="shared" si="43"/>
        <v>0</v>
      </c>
      <c r="E304" s="79">
        <f t="shared" si="42"/>
        <v>12359.345783304105</v>
      </c>
      <c r="F304" s="79">
        <f t="shared" si="42"/>
        <v>8453.3990146141768</v>
      </c>
      <c r="G304" s="79">
        <f t="shared" si="42"/>
        <v>6670.3837847246568</v>
      </c>
      <c r="H304" s="79">
        <f t="shared" si="41"/>
        <v>5504.6710387084395</v>
      </c>
      <c r="I304" s="79">
        <f t="shared" si="41"/>
        <v>4730.2825773933873</v>
      </c>
      <c r="J304" s="79">
        <f t="shared" si="41"/>
        <v>4179.4969710980731</v>
      </c>
      <c r="K304" s="79">
        <f t="shared" si="46"/>
        <v>3768.4518205064996</v>
      </c>
      <c r="L304" s="79">
        <f t="shared" si="44"/>
        <v>3450.5554365034445</v>
      </c>
      <c r="M304" s="79">
        <f t="shared" si="45"/>
        <v>3197.8515158357309</v>
      </c>
      <c r="N304" s="97"/>
      <c r="O304" s="98"/>
      <c r="P304" s="98"/>
      <c r="Q304" s="98"/>
      <c r="R304" s="99"/>
      <c r="S304" s="21"/>
    </row>
    <row r="305" spans="2:19" ht="15.5" hidden="1">
      <c r="B305" s="18"/>
      <c r="C305" s="78">
        <v>282000</v>
      </c>
      <c r="D305" s="79">
        <f t="shared" si="43"/>
        <v>0</v>
      </c>
      <c r="E305" s="79">
        <f t="shared" si="42"/>
        <v>12403.329220255366</v>
      </c>
      <c r="F305" s="79">
        <f t="shared" si="42"/>
        <v>8483.4822851288191</v>
      </c>
      <c r="G305" s="79">
        <f t="shared" si="42"/>
        <v>6694.121805310866</v>
      </c>
      <c r="H305" s="79">
        <f t="shared" si="41"/>
        <v>5524.2606153586476</v>
      </c>
      <c r="I305" s="79">
        <f t="shared" si="41"/>
        <v>4747.116323220409</v>
      </c>
      <c r="J305" s="79">
        <f t="shared" si="41"/>
        <v>4194.37062579949</v>
      </c>
      <c r="K305" s="79">
        <f t="shared" si="46"/>
        <v>3781.8626810776973</v>
      </c>
      <c r="L305" s="79">
        <f t="shared" si="44"/>
        <v>3462.8349932169799</v>
      </c>
      <c r="M305" s="79">
        <f t="shared" si="45"/>
        <v>3209.2317703404847</v>
      </c>
      <c r="N305" s="97"/>
      <c r="O305" s="98"/>
      <c r="P305" s="98"/>
      <c r="Q305" s="98"/>
      <c r="R305" s="99"/>
      <c r="S305" s="21"/>
    </row>
    <row r="306" spans="2:19" ht="15.5" hidden="1">
      <c r="B306" s="18"/>
      <c r="C306" s="78">
        <v>283000</v>
      </c>
      <c r="D306" s="79">
        <f t="shared" si="43"/>
        <v>0</v>
      </c>
      <c r="E306" s="79">
        <f t="shared" si="42"/>
        <v>12447.312657206625</v>
      </c>
      <c r="F306" s="79">
        <f t="shared" si="42"/>
        <v>8513.5655556434613</v>
      </c>
      <c r="G306" s="79">
        <f t="shared" si="42"/>
        <v>6717.8598258970751</v>
      </c>
      <c r="H306" s="79">
        <f t="shared" si="41"/>
        <v>5543.8501920088547</v>
      </c>
      <c r="I306" s="79">
        <f t="shared" si="41"/>
        <v>4763.9500690474324</v>
      </c>
      <c r="J306" s="79">
        <f t="shared" si="41"/>
        <v>4209.2442805009068</v>
      </c>
      <c r="K306" s="79">
        <f t="shared" si="46"/>
        <v>3795.2735416488949</v>
      </c>
      <c r="L306" s="79">
        <f t="shared" si="44"/>
        <v>3475.1145499305158</v>
      </c>
      <c r="M306" s="79">
        <f t="shared" si="45"/>
        <v>3220.6120248452376</v>
      </c>
      <c r="N306" s="97"/>
      <c r="O306" s="98"/>
      <c r="P306" s="98"/>
      <c r="Q306" s="98"/>
      <c r="R306" s="99"/>
      <c r="S306" s="21"/>
    </row>
    <row r="307" spans="2:19" ht="15.5" hidden="1">
      <c r="B307" s="18"/>
      <c r="C307" s="78">
        <v>284000</v>
      </c>
      <c r="D307" s="79">
        <f t="shared" si="43"/>
        <v>0</v>
      </c>
      <c r="E307" s="79">
        <f t="shared" si="42"/>
        <v>12491.296094157884</v>
      </c>
      <c r="F307" s="79">
        <f t="shared" si="42"/>
        <v>8543.6488261581017</v>
      </c>
      <c r="G307" s="79">
        <f t="shared" si="42"/>
        <v>6741.5978464832833</v>
      </c>
      <c r="H307" s="79">
        <f t="shared" si="41"/>
        <v>5563.4397686590637</v>
      </c>
      <c r="I307" s="79">
        <f t="shared" si="41"/>
        <v>4780.7838148744549</v>
      </c>
      <c r="J307" s="79">
        <f t="shared" si="41"/>
        <v>4224.1179352023237</v>
      </c>
      <c r="K307" s="79">
        <f t="shared" si="46"/>
        <v>3808.6844022200926</v>
      </c>
      <c r="L307" s="79">
        <f t="shared" si="44"/>
        <v>3487.3941066440507</v>
      </c>
      <c r="M307" s="79">
        <f t="shared" si="45"/>
        <v>3231.9922793499913</v>
      </c>
      <c r="N307" s="97"/>
      <c r="O307" s="98"/>
      <c r="P307" s="98"/>
      <c r="Q307" s="98"/>
      <c r="R307" s="99"/>
      <c r="S307" s="21"/>
    </row>
    <row r="308" spans="2:19" ht="15.5">
      <c r="B308" s="18"/>
      <c r="C308" s="86">
        <v>285000</v>
      </c>
      <c r="D308" s="87">
        <f t="shared" si="43"/>
        <v>0</v>
      </c>
      <c r="E308" s="87">
        <f t="shared" si="42"/>
        <v>12535.279531109143</v>
      </c>
      <c r="F308" s="87">
        <f t="shared" si="42"/>
        <v>8573.7320966727439</v>
      </c>
      <c r="G308" s="87">
        <f t="shared" si="42"/>
        <v>6765.3358670694915</v>
      </c>
      <c r="H308" s="87">
        <f t="shared" si="41"/>
        <v>5583.0293453092718</v>
      </c>
      <c r="I308" s="87">
        <f t="shared" si="41"/>
        <v>4797.6175607014775</v>
      </c>
      <c r="J308" s="87">
        <f t="shared" si="41"/>
        <v>4238.9915899037405</v>
      </c>
      <c r="K308" s="87">
        <f t="shared" si="46"/>
        <v>3822.0952627912898</v>
      </c>
      <c r="L308" s="87">
        <f t="shared" si="44"/>
        <v>3499.6736633575865</v>
      </c>
      <c r="M308" s="87">
        <f t="shared" si="45"/>
        <v>3243.3725338547451</v>
      </c>
      <c r="N308" s="97"/>
      <c r="O308" s="98"/>
      <c r="P308" s="98"/>
      <c r="Q308" s="98"/>
      <c r="R308" s="99"/>
      <c r="S308" s="21"/>
    </row>
    <row r="309" spans="2:19" ht="15.5" hidden="1">
      <c r="B309" s="18"/>
      <c r="C309" s="78">
        <v>286000</v>
      </c>
      <c r="D309" s="79">
        <f t="shared" si="43"/>
        <v>0</v>
      </c>
      <c r="E309" s="79">
        <f t="shared" si="42"/>
        <v>12579.262968060404</v>
      </c>
      <c r="F309" s="79">
        <f t="shared" si="42"/>
        <v>8603.8153671873843</v>
      </c>
      <c r="G309" s="79">
        <f t="shared" si="42"/>
        <v>6789.0738876557007</v>
      </c>
      <c r="H309" s="79">
        <f t="shared" si="41"/>
        <v>5602.6189219594789</v>
      </c>
      <c r="I309" s="79">
        <f t="shared" si="41"/>
        <v>4814.4513065285</v>
      </c>
      <c r="J309" s="79">
        <f t="shared" si="41"/>
        <v>4253.8652446051565</v>
      </c>
      <c r="K309" s="79">
        <f t="shared" si="46"/>
        <v>3835.5061233624874</v>
      </c>
      <c r="L309" s="79">
        <f t="shared" si="44"/>
        <v>3511.9532200711215</v>
      </c>
      <c r="M309" s="79">
        <f t="shared" si="45"/>
        <v>3254.7527883594985</v>
      </c>
      <c r="N309" s="97"/>
      <c r="O309" s="98"/>
      <c r="P309" s="98"/>
      <c r="Q309" s="98"/>
      <c r="R309" s="99"/>
      <c r="S309" s="21"/>
    </row>
    <row r="310" spans="2:19" ht="15.5" hidden="1">
      <c r="B310" s="18"/>
      <c r="C310" s="78">
        <v>287000</v>
      </c>
      <c r="D310" s="79">
        <f t="shared" si="43"/>
        <v>0</v>
      </c>
      <c r="E310" s="79">
        <f t="shared" si="42"/>
        <v>12623.246405011665</v>
      </c>
      <c r="F310" s="79">
        <f t="shared" si="42"/>
        <v>8633.8986377020246</v>
      </c>
      <c r="G310" s="79">
        <f t="shared" si="42"/>
        <v>6812.8119082419098</v>
      </c>
      <c r="H310" s="79">
        <f t="shared" si="41"/>
        <v>5622.208498609687</v>
      </c>
      <c r="I310" s="79">
        <f t="shared" si="41"/>
        <v>4831.2850523555235</v>
      </c>
      <c r="J310" s="79">
        <f t="shared" si="41"/>
        <v>4268.7388993065733</v>
      </c>
      <c r="K310" s="79">
        <f t="shared" si="46"/>
        <v>3848.9169839336851</v>
      </c>
      <c r="L310" s="79">
        <f t="shared" si="44"/>
        <v>3524.2327767846573</v>
      </c>
      <c r="M310" s="79">
        <f t="shared" si="45"/>
        <v>3266.1330428642523</v>
      </c>
      <c r="N310" s="97"/>
      <c r="O310" s="98"/>
      <c r="P310" s="98"/>
      <c r="Q310" s="98"/>
      <c r="R310" s="99"/>
      <c r="S310" s="21"/>
    </row>
    <row r="311" spans="2:19" ht="15.5" hidden="1">
      <c r="B311" s="18"/>
      <c r="C311" s="78">
        <v>288000</v>
      </c>
      <c r="D311" s="79">
        <f t="shared" si="43"/>
        <v>0</v>
      </c>
      <c r="E311" s="79">
        <f t="shared" si="42"/>
        <v>12667.229841962926</v>
      </c>
      <c r="F311" s="79">
        <f t="shared" si="42"/>
        <v>8663.9819082166669</v>
      </c>
      <c r="G311" s="79">
        <f t="shared" si="42"/>
        <v>6836.5499288281189</v>
      </c>
      <c r="H311" s="79">
        <f t="shared" si="41"/>
        <v>5641.7980752598951</v>
      </c>
      <c r="I311" s="79">
        <f t="shared" si="41"/>
        <v>4848.1187981825451</v>
      </c>
      <c r="J311" s="79">
        <f t="shared" si="41"/>
        <v>4283.6125540079902</v>
      </c>
      <c r="K311" s="79">
        <f t="shared" si="46"/>
        <v>3862.3278445048827</v>
      </c>
      <c r="L311" s="79">
        <f t="shared" si="44"/>
        <v>3536.5123334981922</v>
      </c>
      <c r="M311" s="79">
        <f t="shared" si="45"/>
        <v>3277.5132973690052</v>
      </c>
      <c r="N311" s="97"/>
      <c r="O311" s="98"/>
      <c r="P311" s="98"/>
      <c r="Q311" s="98"/>
      <c r="R311" s="99"/>
      <c r="S311" s="21"/>
    </row>
    <row r="312" spans="2:19" ht="15.5" hidden="1">
      <c r="B312" s="18"/>
      <c r="C312" s="78">
        <v>289000</v>
      </c>
      <c r="D312" s="79">
        <f t="shared" si="43"/>
        <v>0</v>
      </c>
      <c r="E312" s="79">
        <f t="shared" si="42"/>
        <v>12711.213278914185</v>
      </c>
      <c r="F312" s="79">
        <f t="shared" si="42"/>
        <v>8694.0651787313072</v>
      </c>
      <c r="G312" s="79">
        <f t="shared" si="42"/>
        <v>6860.2879494143272</v>
      </c>
      <c r="H312" s="79">
        <f t="shared" si="41"/>
        <v>5661.3876519101032</v>
      </c>
      <c r="I312" s="79">
        <f t="shared" si="41"/>
        <v>4864.9525440095686</v>
      </c>
      <c r="J312" s="79">
        <f t="shared" si="41"/>
        <v>4298.486208709407</v>
      </c>
      <c r="K312" s="79">
        <f t="shared" si="46"/>
        <v>3875.7387050760804</v>
      </c>
      <c r="L312" s="79">
        <f t="shared" si="44"/>
        <v>3548.7918902117281</v>
      </c>
      <c r="M312" s="79">
        <f t="shared" si="45"/>
        <v>3288.893551873759</v>
      </c>
      <c r="N312" s="97"/>
      <c r="O312" s="98"/>
      <c r="P312" s="98"/>
      <c r="Q312" s="98"/>
      <c r="R312" s="99"/>
      <c r="S312" s="21"/>
    </row>
    <row r="313" spans="2:19" ht="15.5">
      <c r="B313" s="18"/>
      <c r="C313" s="78">
        <v>290000</v>
      </c>
      <c r="D313" s="79">
        <f t="shared" si="43"/>
        <v>0</v>
      </c>
      <c r="E313" s="79">
        <f t="shared" si="42"/>
        <v>12755.196715865446</v>
      </c>
      <c r="F313" s="79">
        <f t="shared" si="42"/>
        <v>8724.1484492459495</v>
      </c>
      <c r="G313" s="79">
        <f t="shared" si="42"/>
        <v>6884.0259700005354</v>
      </c>
      <c r="H313" s="79">
        <f t="shared" si="41"/>
        <v>5680.9772285603112</v>
      </c>
      <c r="I313" s="79">
        <f t="shared" si="41"/>
        <v>4881.7862898365911</v>
      </c>
      <c r="J313" s="79">
        <f t="shared" si="41"/>
        <v>4313.3598634108239</v>
      </c>
      <c r="K313" s="79">
        <f t="shared" si="46"/>
        <v>3889.1495656472775</v>
      </c>
      <c r="L313" s="79">
        <f t="shared" si="44"/>
        <v>3561.071446925263</v>
      </c>
      <c r="M313" s="79">
        <f t="shared" si="45"/>
        <v>3300.2738063785123</v>
      </c>
      <c r="N313" s="97"/>
      <c r="O313" s="98"/>
      <c r="P313" s="98"/>
      <c r="Q313" s="98"/>
      <c r="R313" s="99"/>
      <c r="S313" s="21"/>
    </row>
    <row r="314" spans="2:19" ht="15.5" hidden="1">
      <c r="B314" s="18"/>
      <c r="C314" s="78">
        <v>291000</v>
      </c>
      <c r="D314" s="79">
        <f t="shared" si="43"/>
        <v>0</v>
      </c>
      <c r="E314" s="79">
        <f t="shared" si="42"/>
        <v>12799.180152816707</v>
      </c>
      <c r="F314" s="79">
        <f t="shared" si="42"/>
        <v>8754.2317197605898</v>
      </c>
      <c r="G314" s="79">
        <f t="shared" si="42"/>
        <v>6907.7639905867445</v>
      </c>
      <c r="H314" s="79">
        <f t="shared" si="41"/>
        <v>5700.5668052105193</v>
      </c>
      <c r="I314" s="79">
        <f t="shared" si="41"/>
        <v>4898.6200356636136</v>
      </c>
      <c r="J314" s="79">
        <f t="shared" si="41"/>
        <v>4328.2335181122407</v>
      </c>
      <c r="K314" s="79">
        <f t="shared" si="46"/>
        <v>3902.5604262184752</v>
      </c>
      <c r="L314" s="79">
        <f t="shared" si="44"/>
        <v>3573.3510036387988</v>
      </c>
      <c r="M314" s="79">
        <f t="shared" si="45"/>
        <v>3311.6540608832661</v>
      </c>
      <c r="N314" s="97"/>
      <c r="O314" s="98"/>
      <c r="P314" s="98"/>
      <c r="Q314" s="98"/>
      <c r="R314" s="99"/>
      <c r="S314" s="21"/>
    </row>
    <row r="315" spans="2:19" ht="15.5" hidden="1">
      <c r="B315" s="18"/>
      <c r="C315" s="78">
        <v>292000</v>
      </c>
      <c r="D315" s="79">
        <f t="shared" si="43"/>
        <v>0</v>
      </c>
      <c r="E315" s="79">
        <f t="shared" si="42"/>
        <v>12843.163589767966</v>
      </c>
      <c r="F315" s="79">
        <f t="shared" si="42"/>
        <v>8784.314990275232</v>
      </c>
      <c r="G315" s="79">
        <f t="shared" si="42"/>
        <v>6931.5020111729527</v>
      </c>
      <c r="H315" s="79">
        <f t="shared" si="41"/>
        <v>5720.1563818607274</v>
      </c>
      <c r="I315" s="79">
        <f t="shared" si="41"/>
        <v>4915.4537814906371</v>
      </c>
      <c r="J315" s="79">
        <f t="shared" si="41"/>
        <v>4343.1071728136567</v>
      </c>
      <c r="K315" s="79">
        <f t="shared" si="46"/>
        <v>3915.9712867896728</v>
      </c>
      <c r="L315" s="79">
        <f t="shared" si="44"/>
        <v>3585.6305603523338</v>
      </c>
      <c r="M315" s="79">
        <f t="shared" si="45"/>
        <v>3323.034315388019</v>
      </c>
      <c r="N315" s="97"/>
      <c r="O315" s="98"/>
      <c r="P315" s="98"/>
      <c r="Q315" s="98"/>
      <c r="R315" s="99"/>
      <c r="S315" s="21"/>
    </row>
    <row r="316" spans="2:19" ht="15.5" hidden="1">
      <c r="B316" s="18"/>
      <c r="C316" s="78">
        <v>293000</v>
      </c>
      <c r="D316" s="79">
        <f t="shared" si="43"/>
        <v>0</v>
      </c>
      <c r="E316" s="79">
        <f t="shared" si="42"/>
        <v>12887.147026719225</v>
      </c>
      <c r="F316" s="79">
        <f t="shared" si="42"/>
        <v>8814.3982607898724</v>
      </c>
      <c r="G316" s="79">
        <f t="shared" si="42"/>
        <v>6955.2400317591628</v>
      </c>
      <c r="H316" s="79">
        <f t="shared" si="41"/>
        <v>5739.7459585109345</v>
      </c>
      <c r="I316" s="79">
        <f t="shared" si="41"/>
        <v>4932.2875273176596</v>
      </c>
      <c r="J316" s="79">
        <f t="shared" si="41"/>
        <v>4357.9808275150735</v>
      </c>
      <c r="K316" s="79">
        <f t="shared" si="46"/>
        <v>3929.3821473608705</v>
      </c>
      <c r="L316" s="79">
        <f t="shared" si="44"/>
        <v>3597.9101170658696</v>
      </c>
      <c r="M316" s="79">
        <f t="shared" si="45"/>
        <v>3334.4145698927728</v>
      </c>
      <c r="N316" s="97"/>
      <c r="O316" s="98"/>
      <c r="P316" s="98"/>
      <c r="Q316" s="98"/>
      <c r="R316" s="99"/>
      <c r="S316" s="21"/>
    </row>
    <row r="317" spans="2:19" ht="15.5" hidden="1">
      <c r="B317" s="18"/>
      <c r="C317" s="78">
        <v>294000</v>
      </c>
      <c r="D317" s="79">
        <f t="shared" si="43"/>
        <v>0</v>
      </c>
      <c r="E317" s="79">
        <f t="shared" si="42"/>
        <v>12931.130463670484</v>
      </c>
      <c r="F317" s="79">
        <f t="shared" si="42"/>
        <v>8844.4815313045146</v>
      </c>
      <c r="G317" s="79">
        <f t="shared" si="42"/>
        <v>6978.978052345371</v>
      </c>
      <c r="H317" s="79">
        <f t="shared" si="41"/>
        <v>5759.3355351611435</v>
      </c>
      <c r="I317" s="79">
        <f t="shared" si="41"/>
        <v>4949.1212731446822</v>
      </c>
      <c r="J317" s="79">
        <f t="shared" si="41"/>
        <v>4372.8544822164904</v>
      </c>
      <c r="K317" s="79">
        <f t="shared" si="46"/>
        <v>3942.7930079320677</v>
      </c>
      <c r="L317" s="79">
        <f t="shared" si="44"/>
        <v>3610.1896737794045</v>
      </c>
      <c r="M317" s="79">
        <f t="shared" si="45"/>
        <v>3345.7948243975266</v>
      </c>
      <c r="N317" s="97"/>
      <c r="O317" s="98"/>
      <c r="P317" s="98"/>
      <c r="Q317" s="98"/>
      <c r="R317" s="99"/>
      <c r="S317" s="21"/>
    </row>
    <row r="318" spans="2:19" ht="15.5">
      <c r="B318" s="18"/>
      <c r="C318" s="86">
        <v>295000</v>
      </c>
      <c r="D318" s="87">
        <f t="shared" si="43"/>
        <v>0</v>
      </c>
      <c r="E318" s="87">
        <f t="shared" si="42"/>
        <v>12975.113900621745</v>
      </c>
      <c r="F318" s="87">
        <f t="shared" si="42"/>
        <v>8874.564801819155</v>
      </c>
      <c r="G318" s="87">
        <f t="shared" si="42"/>
        <v>7002.7160729315792</v>
      </c>
      <c r="H318" s="87">
        <f t="shared" si="41"/>
        <v>5778.9251118113516</v>
      </c>
      <c r="I318" s="87">
        <f t="shared" si="41"/>
        <v>4965.9550189717047</v>
      </c>
      <c r="J318" s="87">
        <f t="shared" si="41"/>
        <v>4387.7281369179072</v>
      </c>
      <c r="K318" s="87">
        <f t="shared" si="46"/>
        <v>3956.2038685032649</v>
      </c>
      <c r="L318" s="87">
        <f t="shared" si="44"/>
        <v>3622.4692304929404</v>
      </c>
      <c r="M318" s="87">
        <f t="shared" si="45"/>
        <v>3357.1750789022799</v>
      </c>
      <c r="N318" s="97"/>
      <c r="O318" s="98"/>
      <c r="P318" s="98"/>
      <c r="Q318" s="98"/>
      <c r="R318" s="99"/>
      <c r="S318" s="21"/>
    </row>
    <row r="319" spans="2:19" ht="15.5" hidden="1">
      <c r="B319" s="18"/>
      <c r="C319" s="78">
        <v>296000</v>
      </c>
      <c r="D319" s="79">
        <f t="shared" si="43"/>
        <v>0</v>
      </c>
      <c r="E319" s="79">
        <f t="shared" si="42"/>
        <v>13019.097337573006</v>
      </c>
      <c r="F319" s="79">
        <f t="shared" si="42"/>
        <v>8904.6480723337954</v>
      </c>
      <c r="G319" s="79">
        <f t="shared" si="42"/>
        <v>7026.4540935177884</v>
      </c>
      <c r="H319" s="79">
        <f t="shared" si="41"/>
        <v>5798.5146884615588</v>
      </c>
      <c r="I319" s="79">
        <f t="shared" si="41"/>
        <v>4982.7887647987272</v>
      </c>
      <c r="J319" s="79">
        <f t="shared" si="41"/>
        <v>4402.6017916193232</v>
      </c>
      <c r="K319" s="79">
        <f t="shared" si="46"/>
        <v>3969.6147290744625</v>
      </c>
      <c r="L319" s="79">
        <f t="shared" si="44"/>
        <v>3634.7487872064753</v>
      </c>
      <c r="M319" s="79">
        <f t="shared" si="45"/>
        <v>3368.5553334070332</v>
      </c>
      <c r="N319" s="97"/>
      <c r="O319" s="98"/>
      <c r="P319" s="98"/>
      <c r="Q319" s="98"/>
      <c r="R319" s="99"/>
      <c r="S319" s="21"/>
    </row>
    <row r="320" spans="2:19" ht="15.5" hidden="1">
      <c r="B320" s="18"/>
      <c r="C320" s="78">
        <v>297000</v>
      </c>
      <c r="D320" s="79">
        <f t="shared" si="43"/>
        <v>0</v>
      </c>
      <c r="E320" s="79">
        <f t="shared" si="42"/>
        <v>13063.080774524266</v>
      </c>
      <c r="F320" s="79">
        <f t="shared" si="42"/>
        <v>8934.7313428484376</v>
      </c>
      <c r="G320" s="79">
        <f t="shared" si="42"/>
        <v>7050.1921141039966</v>
      </c>
      <c r="H320" s="79">
        <f t="shared" si="41"/>
        <v>5818.1042651117668</v>
      </c>
      <c r="I320" s="79">
        <f t="shared" si="41"/>
        <v>4999.6225106257507</v>
      </c>
      <c r="J320" s="79">
        <f t="shared" si="41"/>
        <v>4417.47544632074</v>
      </c>
      <c r="K320" s="79">
        <f t="shared" si="46"/>
        <v>3983.0255896456597</v>
      </c>
      <c r="L320" s="79">
        <f t="shared" si="44"/>
        <v>3647.0283439200111</v>
      </c>
      <c r="M320" s="79">
        <f t="shared" si="45"/>
        <v>3379.9355879117866</v>
      </c>
      <c r="N320" s="97"/>
      <c r="O320" s="98"/>
      <c r="P320" s="98"/>
      <c r="Q320" s="98"/>
      <c r="R320" s="99"/>
      <c r="S320" s="21"/>
    </row>
    <row r="321" spans="2:19" ht="15.5" hidden="1">
      <c r="B321" s="18"/>
      <c r="C321" s="78">
        <v>298000</v>
      </c>
      <c r="D321" s="79">
        <f t="shared" si="43"/>
        <v>0</v>
      </c>
      <c r="E321" s="79">
        <f t="shared" si="42"/>
        <v>13107.064211475526</v>
      </c>
      <c r="F321" s="79">
        <f t="shared" si="42"/>
        <v>8964.814613363078</v>
      </c>
      <c r="G321" s="79">
        <f t="shared" si="42"/>
        <v>7073.9301346902066</v>
      </c>
      <c r="H321" s="79">
        <f t="shared" si="41"/>
        <v>5837.6938417619758</v>
      </c>
      <c r="I321" s="79">
        <f t="shared" si="41"/>
        <v>5016.4562564527732</v>
      </c>
      <c r="J321" s="79">
        <f t="shared" si="41"/>
        <v>4432.3491010221569</v>
      </c>
      <c r="K321" s="79">
        <f t="shared" si="46"/>
        <v>3996.4364502168573</v>
      </c>
      <c r="L321" s="79">
        <f t="shared" si="44"/>
        <v>3659.3079006335461</v>
      </c>
      <c r="M321" s="79">
        <f t="shared" si="45"/>
        <v>3391.3158424165404</v>
      </c>
      <c r="N321" s="97"/>
      <c r="O321" s="98"/>
      <c r="P321" s="98"/>
      <c r="Q321" s="98"/>
      <c r="R321" s="99"/>
      <c r="S321" s="21"/>
    </row>
    <row r="322" spans="2:19" ht="15.5" hidden="1">
      <c r="B322" s="18"/>
      <c r="C322" s="78">
        <v>299000</v>
      </c>
      <c r="D322" s="79">
        <f t="shared" si="43"/>
        <v>0</v>
      </c>
      <c r="E322" s="79">
        <f t="shared" si="42"/>
        <v>13151.047648426787</v>
      </c>
      <c r="F322" s="79">
        <f t="shared" si="42"/>
        <v>8994.8978838777202</v>
      </c>
      <c r="G322" s="79">
        <f t="shared" si="42"/>
        <v>7097.6681552764148</v>
      </c>
      <c r="H322" s="79">
        <f t="shared" si="41"/>
        <v>5857.283418412183</v>
      </c>
      <c r="I322" s="79">
        <f t="shared" si="41"/>
        <v>5033.2900022797958</v>
      </c>
      <c r="J322" s="79">
        <f t="shared" si="41"/>
        <v>4447.2227557235728</v>
      </c>
      <c r="K322" s="79">
        <f t="shared" si="46"/>
        <v>4009.847310788055</v>
      </c>
      <c r="L322" s="79">
        <f t="shared" si="44"/>
        <v>3671.5874573470819</v>
      </c>
      <c r="M322" s="79">
        <f t="shared" si="45"/>
        <v>3402.6960969212942</v>
      </c>
      <c r="N322" s="97"/>
      <c r="O322" s="98"/>
      <c r="P322" s="98"/>
      <c r="Q322" s="98"/>
      <c r="R322" s="99"/>
      <c r="S322" s="21"/>
    </row>
    <row r="323" spans="2:19" ht="15.5">
      <c r="B323" s="18"/>
      <c r="C323" s="78">
        <v>300000</v>
      </c>
      <c r="D323" s="79">
        <f t="shared" si="43"/>
        <v>0</v>
      </c>
      <c r="E323" s="79">
        <f t="shared" si="42"/>
        <v>13195.031085378048</v>
      </c>
      <c r="F323" s="79">
        <f t="shared" si="42"/>
        <v>9024.9811543923606</v>
      </c>
      <c r="G323" s="79">
        <f t="shared" si="42"/>
        <v>7121.4061758626231</v>
      </c>
      <c r="H323" s="79">
        <f t="shared" si="41"/>
        <v>5876.8729950623911</v>
      </c>
      <c r="I323" s="79">
        <f t="shared" si="41"/>
        <v>5050.1237481068183</v>
      </c>
      <c r="J323" s="79">
        <f t="shared" si="41"/>
        <v>4462.0964104249897</v>
      </c>
      <c r="K323" s="79">
        <f t="shared" si="46"/>
        <v>4023.2581713592526</v>
      </c>
      <c r="L323" s="79">
        <f t="shared" si="44"/>
        <v>3683.8670140606173</v>
      </c>
      <c r="M323" s="79">
        <f t="shared" si="45"/>
        <v>3414.076351426047</v>
      </c>
      <c r="N323" s="97"/>
      <c r="O323" s="98"/>
      <c r="P323" s="98"/>
      <c r="Q323" s="98"/>
      <c r="R323" s="99"/>
      <c r="S323" s="21"/>
    </row>
    <row r="324" spans="2:19" ht="15.5" hidden="1">
      <c r="B324" s="18"/>
      <c r="C324" s="78">
        <v>301000</v>
      </c>
      <c r="D324" s="79">
        <f t="shared" ref="D324:D375" si="47">IF($V$19="P4",PMT(D$11,D$6,$C324*(-1)),0)</f>
        <v>0</v>
      </c>
      <c r="E324" s="79">
        <f t="shared" si="42"/>
        <v>13239.014522329308</v>
      </c>
      <c r="F324" s="79">
        <f t="shared" si="42"/>
        <v>9055.0644249070028</v>
      </c>
      <c r="G324" s="79">
        <f t="shared" si="42"/>
        <v>7145.1441964488313</v>
      </c>
      <c r="H324" s="79">
        <f t="shared" si="41"/>
        <v>5896.4625717125982</v>
      </c>
      <c r="I324" s="79">
        <f t="shared" si="41"/>
        <v>5066.9574939338418</v>
      </c>
      <c r="J324" s="79">
        <f t="shared" si="41"/>
        <v>4476.9700651264066</v>
      </c>
      <c r="K324" s="79">
        <f t="shared" si="46"/>
        <v>4036.6690319304503</v>
      </c>
      <c r="L324" s="79">
        <f t="shared" si="44"/>
        <v>3696.1465707741527</v>
      </c>
      <c r="M324" s="79">
        <f t="shared" si="45"/>
        <v>3425.4566059308008</v>
      </c>
      <c r="N324" s="97"/>
      <c r="O324" s="98"/>
      <c r="P324" s="98"/>
      <c r="Q324" s="98"/>
      <c r="R324" s="99"/>
      <c r="S324" s="21"/>
    </row>
    <row r="325" spans="2:19" ht="15.5" hidden="1">
      <c r="B325" s="18"/>
      <c r="C325" s="78">
        <v>302000</v>
      </c>
      <c r="D325" s="79">
        <f t="shared" si="47"/>
        <v>0</v>
      </c>
      <c r="E325" s="79">
        <f t="shared" si="42"/>
        <v>13282.997959280568</v>
      </c>
      <c r="F325" s="79">
        <f t="shared" si="42"/>
        <v>9085.1476954216432</v>
      </c>
      <c r="G325" s="79">
        <f t="shared" si="42"/>
        <v>7168.8822170350404</v>
      </c>
      <c r="H325" s="79">
        <f t="shared" si="41"/>
        <v>5916.0521483628072</v>
      </c>
      <c r="I325" s="79">
        <f t="shared" si="41"/>
        <v>5083.7912397608634</v>
      </c>
      <c r="J325" s="79">
        <f t="shared" si="41"/>
        <v>4491.8437198278225</v>
      </c>
      <c r="K325" s="79">
        <f t="shared" si="46"/>
        <v>4050.0798925016475</v>
      </c>
      <c r="L325" s="79">
        <f t="shared" si="44"/>
        <v>3708.4261274876881</v>
      </c>
      <c r="M325" s="79">
        <f t="shared" si="45"/>
        <v>3436.8368604355542</v>
      </c>
      <c r="N325" s="97"/>
      <c r="O325" s="98"/>
      <c r="P325" s="98"/>
      <c r="Q325" s="98"/>
      <c r="R325" s="99"/>
      <c r="S325" s="21"/>
    </row>
    <row r="326" spans="2:19" ht="15.5" hidden="1">
      <c r="B326" s="18"/>
      <c r="C326" s="78">
        <v>303000</v>
      </c>
      <c r="D326" s="79">
        <f t="shared" si="47"/>
        <v>0</v>
      </c>
      <c r="E326" s="79">
        <f t="shared" si="42"/>
        <v>13326.981396231826</v>
      </c>
      <c r="F326" s="79">
        <f t="shared" si="42"/>
        <v>9115.2309659362836</v>
      </c>
      <c r="G326" s="79">
        <f t="shared" si="42"/>
        <v>7192.6202376212495</v>
      </c>
      <c r="H326" s="79">
        <f t="shared" si="41"/>
        <v>5935.6417250130153</v>
      </c>
      <c r="I326" s="79">
        <f t="shared" si="41"/>
        <v>5100.6249855878868</v>
      </c>
      <c r="J326" s="79">
        <f t="shared" si="41"/>
        <v>4506.7173745292394</v>
      </c>
      <c r="K326" s="79">
        <f t="shared" si="46"/>
        <v>4063.4907530728451</v>
      </c>
      <c r="L326" s="79">
        <f t="shared" si="44"/>
        <v>3720.705684201223</v>
      </c>
      <c r="M326" s="79">
        <f t="shared" si="45"/>
        <v>3448.217114940308</v>
      </c>
      <c r="N326" s="97"/>
      <c r="O326" s="98"/>
      <c r="P326" s="98"/>
      <c r="Q326" s="98"/>
      <c r="R326" s="99"/>
      <c r="S326" s="21"/>
    </row>
    <row r="327" spans="2:19" ht="15.5" hidden="1">
      <c r="B327" s="18"/>
      <c r="C327" s="78">
        <v>304000</v>
      </c>
      <c r="D327" s="79">
        <f t="shared" si="47"/>
        <v>0</v>
      </c>
      <c r="E327" s="79">
        <f t="shared" si="42"/>
        <v>13370.964833183087</v>
      </c>
      <c r="F327" s="79">
        <f t="shared" si="42"/>
        <v>9145.3142364509258</v>
      </c>
      <c r="G327" s="79">
        <f t="shared" si="42"/>
        <v>7216.3582582074587</v>
      </c>
      <c r="H327" s="79">
        <f t="shared" si="41"/>
        <v>5955.2313016632224</v>
      </c>
      <c r="I327" s="79">
        <f t="shared" si="41"/>
        <v>5117.4587314149094</v>
      </c>
      <c r="J327" s="79">
        <f t="shared" si="41"/>
        <v>4521.5910292306562</v>
      </c>
      <c r="K327" s="79">
        <f t="shared" si="46"/>
        <v>4076.9016136440428</v>
      </c>
      <c r="L327" s="79">
        <f t="shared" si="44"/>
        <v>3732.9852409147588</v>
      </c>
      <c r="M327" s="79">
        <f t="shared" si="45"/>
        <v>3459.5973694450618</v>
      </c>
      <c r="N327" s="97"/>
      <c r="O327" s="98"/>
      <c r="P327" s="98"/>
      <c r="Q327" s="98"/>
      <c r="R327" s="99"/>
      <c r="S327" s="21"/>
    </row>
    <row r="328" spans="2:19" ht="15.5">
      <c r="B328" s="18"/>
      <c r="C328" s="86">
        <v>305000</v>
      </c>
      <c r="D328" s="87">
        <f t="shared" si="47"/>
        <v>0</v>
      </c>
      <c r="E328" s="87">
        <f t="shared" si="42"/>
        <v>13414.948270134348</v>
      </c>
      <c r="F328" s="87">
        <f t="shared" si="42"/>
        <v>9175.3975069655662</v>
      </c>
      <c r="G328" s="87">
        <f t="shared" si="42"/>
        <v>7240.0962787936669</v>
      </c>
      <c r="H328" s="87">
        <f t="shared" si="41"/>
        <v>5974.8208783134314</v>
      </c>
      <c r="I328" s="87">
        <f t="shared" si="41"/>
        <v>5134.2924772419319</v>
      </c>
      <c r="J328" s="87">
        <f t="shared" si="41"/>
        <v>4536.4646839320731</v>
      </c>
      <c r="K328" s="87">
        <f t="shared" si="46"/>
        <v>4090.3124742152404</v>
      </c>
      <c r="L328" s="87">
        <f t="shared" si="44"/>
        <v>3745.2647976282938</v>
      </c>
      <c r="M328" s="87">
        <f t="shared" si="45"/>
        <v>3470.9776239498146</v>
      </c>
      <c r="N328" s="97"/>
      <c r="O328" s="98"/>
      <c r="P328" s="98"/>
      <c r="Q328" s="98"/>
      <c r="R328" s="99"/>
      <c r="S328" s="21"/>
    </row>
    <row r="329" spans="2:19" ht="15.5" hidden="1">
      <c r="B329" s="18"/>
      <c r="C329" s="78">
        <v>306000</v>
      </c>
      <c r="D329" s="79">
        <f t="shared" si="47"/>
        <v>0</v>
      </c>
      <c r="E329" s="79">
        <f t="shared" si="42"/>
        <v>13458.931707085607</v>
      </c>
      <c r="F329" s="79">
        <f t="shared" si="42"/>
        <v>9205.4807774802066</v>
      </c>
      <c r="G329" s="79">
        <f t="shared" si="42"/>
        <v>7263.8342993798751</v>
      </c>
      <c r="H329" s="79">
        <f t="shared" si="41"/>
        <v>5994.4104549636386</v>
      </c>
      <c r="I329" s="79">
        <f t="shared" si="41"/>
        <v>5151.1262230689554</v>
      </c>
      <c r="J329" s="79">
        <f t="shared" si="41"/>
        <v>4551.3383386334899</v>
      </c>
      <c r="K329" s="79">
        <f t="shared" si="46"/>
        <v>4103.7233347864376</v>
      </c>
      <c r="L329" s="79">
        <f t="shared" si="44"/>
        <v>3757.5443543418296</v>
      </c>
      <c r="M329" s="79">
        <f t="shared" si="45"/>
        <v>3482.357878454568</v>
      </c>
      <c r="N329" s="97"/>
      <c r="O329" s="98"/>
      <c r="P329" s="98"/>
      <c r="Q329" s="98"/>
      <c r="R329" s="99"/>
      <c r="S329" s="21"/>
    </row>
    <row r="330" spans="2:19" ht="15.5" hidden="1">
      <c r="B330" s="18"/>
      <c r="C330" s="78">
        <v>307000</v>
      </c>
      <c r="D330" s="79">
        <f t="shared" si="47"/>
        <v>0</v>
      </c>
      <c r="E330" s="79">
        <f t="shared" si="42"/>
        <v>13502.915144036868</v>
      </c>
      <c r="F330" s="79">
        <f t="shared" si="42"/>
        <v>9235.5640479948488</v>
      </c>
      <c r="G330" s="79">
        <f t="shared" si="42"/>
        <v>7287.5723199660843</v>
      </c>
      <c r="H330" s="79">
        <f t="shared" si="41"/>
        <v>6014.0000316138467</v>
      </c>
      <c r="I330" s="79">
        <f t="shared" si="41"/>
        <v>5167.9599688959779</v>
      </c>
      <c r="J330" s="79">
        <f t="shared" si="41"/>
        <v>4566.2119933349059</v>
      </c>
      <c r="K330" s="79">
        <f t="shared" si="46"/>
        <v>4117.1341953576357</v>
      </c>
      <c r="L330" s="79">
        <f t="shared" si="44"/>
        <v>3769.8239110553645</v>
      </c>
      <c r="M330" s="79">
        <f t="shared" si="45"/>
        <v>3493.7381329593218</v>
      </c>
      <c r="N330" s="97"/>
      <c r="O330" s="98"/>
      <c r="P330" s="98"/>
      <c r="Q330" s="98"/>
      <c r="R330" s="99"/>
      <c r="S330" s="21"/>
    </row>
    <row r="331" spans="2:19" ht="15.5" hidden="1">
      <c r="B331" s="18"/>
      <c r="C331" s="78">
        <v>308000</v>
      </c>
      <c r="D331" s="79">
        <f t="shared" si="47"/>
        <v>0</v>
      </c>
      <c r="E331" s="79">
        <f t="shared" si="42"/>
        <v>13546.898580988129</v>
      </c>
      <c r="F331" s="79">
        <f t="shared" si="42"/>
        <v>9265.6473185094892</v>
      </c>
      <c r="G331" s="79">
        <f t="shared" si="42"/>
        <v>7311.3103405522934</v>
      </c>
      <c r="H331" s="79">
        <f t="shared" si="41"/>
        <v>6033.5896082640547</v>
      </c>
      <c r="I331" s="79">
        <f t="shared" si="41"/>
        <v>5184.7937147230004</v>
      </c>
      <c r="J331" s="79">
        <f t="shared" si="41"/>
        <v>4581.0856480363227</v>
      </c>
      <c r="K331" s="79">
        <f t="shared" si="46"/>
        <v>4130.5450559288329</v>
      </c>
      <c r="L331" s="79">
        <f t="shared" si="44"/>
        <v>3782.1034677689004</v>
      </c>
      <c r="M331" s="79">
        <f t="shared" si="45"/>
        <v>3505.1183874640756</v>
      </c>
      <c r="N331" s="97"/>
      <c r="O331" s="98"/>
      <c r="P331" s="98"/>
      <c r="Q331" s="98"/>
      <c r="R331" s="99"/>
      <c r="S331" s="21"/>
    </row>
    <row r="332" spans="2:19" ht="15.5" hidden="1">
      <c r="B332" s="18"/>
      <c r="C332" s="78">
        <v>309000</v>
      </c>
      <c r="D332" s="79">
        <f t="shared" si="47"/>
        <v>0</v>
      </c>
      <c r="E332" s="79">
        <f t="shared" si="42"/>
        <v>13590.88201793939</v>
      </c>
      <c r="F332" s="79">
        <f t="shared" si="42"/>
        <v>9295.7305890241314</v>
      </c>
      <c r="G332" s="79">
        <f t="shared" si="42"/>
        <v>7335.0483611385025</v>
      </c>
      <c r="H332" s="79">
        <f t="shared" si="42"/>
        <v>6053.1791849142619</v>
      </c>
      <c r="I332" s="79">
        <f t="shared" si="42"/>
        <v>5201.627460550023</v>
      </c>
      <c r="J332" s="79">
        <f t="shared" si="42"/>
        <v>4595.9593027377396</v>
      </c>
      <c r="K332" s="79">
        <f t="shared" si="46"/>
        <v>4143.9559165000301</v>
      </c>
      <c r="L332" s="79">
        <f t="shared" si="44"/>
        <v>3794.3830244824353</v>
      </c>
      <c r="M332" s="79">
        <f t="shared" si="45"/>
        <v>3516.4986419688285</v>
      </c>
      <c r="N332" s="97"/>
      <c r="O332" s="98"/>
      <c r="P332" s="98"/>
      <c r="Q332" s="98"/>
      <c r="R332" s="99"/>
      <c r="S332" s="21"/>
    </row>
    <row r="333" spans="2:19" ht="15.5">
      <c r="B333" s="18"/>
      <c r="C333" s="78">
        <v>310000</v>
      </c>
      <c r="D333" s="79">
        <f t="shared" si="47"/>
        <v>0</v>
      </c>
      <c r="E333" s="79">
        <f t="shared" ref="E333:J375" si="48">PMT(E$11,E$6,$C333*(-1))</f>
        <v>13634.865454890649</v>
      </c>
      <c r="F333" s="79">
        <f t="shared" si="48"/>
        <v>9325.8138595387718</v>
      </c>
      <c r="G333" s="79">
        <f t="shared" si="48"/>
        <v>7358.7863817247107</v>
      </c>
      <c r="H333" s="79">
        <f t="shared" si="48"/>
        <v>6072.7687615644709</v>
      </c>
      <c r="I333" s="79">
        <f t="shared" si="48"/>
        <v>5218.4612063770455</v>
      </c>
      <c r="J333" s="79">
        <f t="shared" si="48"/>
        <v>4610.8329574391564</v>
      </c>
      <c r="K333" s="79">
        <f t="shared" si="46"/>
        <v>4157.3667770712282</v>
      </c>
      <c r="L333" s="79">
        <f t="shared" si="44"/>
        <v>3806.6625811959711</v>
      </c>
      <c r="M333" s="79">
        <f t="shared" si="45"/>
        <v>3527.8788964735822</v>
      </c>
      <c r="N333" s="97"/>
      <c r="O333" s="98"/>
      <c r="P333" s="98"/>
      <c r="Q333" s="98"/>
      <c r="R333" s="99"/>
      <c r="S333" s="21"/>
    </row>
    <row r="334" spans="2:19" ht="15.5" hidden="1">
      <c r="B334" s="18"/>
      <c r="C334" s="78">
        <v>311000</v>
      </c>
      <c r="D334" s="79">
        <f t="shared" si="47"/>
        <v>0</v>
      </c>
      <c r="E334" s="79">
        <f t="shared" si="48"/>
        <v>13678.84889184191</v>
      </c>
      <c r="F334" s="79">
        <f t="shared" si="48"/>
        <v>9355.897130053414</v>
      </c>
      <c r="G334" s="79">
        <f t="shared" si="48"/>
        <v>7382.524402310919</v>
      </c>
      <c r="H334" s="79">
        <f t="shared" si="48"/>
        <v>6092.358338214679</v>
      </c>
      <c r="I334" s="79">
        <f t="shared" si="48"/>
        <v>5235.2949522040681</v>
      </c>
      <c r="J334" s="79">
        <f t="shared" si="48"/>
        <v>4625.7066121405733</v>
      </c>
      <c r="K334" s="79">
        <f t="shared" si="46"/>
        <v>4170.7776376424254</v>
      </c>
      <c r="L334" s="79">
        <f t="shared" si="44"/>
        <v>3818.9421379095061</v>
      </c>
      <c r="M334" s="79">
        <f t="shared" si="45"/>
        <v>3539.2591509783356</v>
      </c>
      <c r="N334" s="97"/>
      <c r="O334" s="98"/>
      <c r="P334" s="98"/>
      <c r="Q334" s="98"/>
      <c r="R334" s="99"/>
      <c r="S334" s="21"/>
    </row>
    <row r="335" spans="2:19" ht="15.5" hidden="1">
      <c r="B335" s="18"/>
      <c r="C335" s="78">
        <v>312000</v>
      </c>
      <c r="D335" s="79">
        <f t="shared" si="47"/>
        <v>0</v>
      </c>
      <c r="E335" s="79">
        <f t="shared" si="48"/>
        <v>13722.832328793171</v>
      </c>
      <c r="F335" s="79">
        <f t="shared" si="48"/>
        <v>9385.9804005680544</v>
      </c>
      <c r="G335" s="79">
        <f t="shared" si="48"/>
        <v>7406.2624228971281</v>
      </c>
      <c r="H335" s="79">
        <f t="shared" si="48"/>
        <v>6111.9479148648861</v>
      </c>
      <c r="I335" s="79">
        <f t="shared" si="48"/>
        <v>5252.1286980310915</v>
      </c>
      <c r="J335" s="79">
        <f t="shared" si="48"/>
        <v>4640.5802668419901</v>
      </c>
      <c r="K335" s="79">
        <f t="shared" si="46"/>
        <v>4184.1884982136235</v>
      </c>
      <c r="L335" s="79">
        <f t="shared" si="44"/>
        <v>3831.2216946230419</v>
      </c>
      <c r="M335" s="79">
        <f t="shared" si="45"/>
        <v>3550.6394054830894</v>
      </c>
      <c r="N335" s="97"/>
      <c r="O335" s="98"/>
      <c r="P335" s="98"/>
      <c r="Q335" s="98"/>
      <c r="R335" s="99"/>
      <c r="S335" s="21"/>
    </row>
    <row r="336" spans="2:19" ht="15.5" hidden="1">
      <c r="B336" s="18"/>
      <c r="C336" s="78">
        <v>313000</v>
      </c>
      <c r="D336" s="79">
        <f t="shared" si="47"/>
        <v>0</v>
      </c>
      <c r="E336" s="79">
        <f t="shared" si="48"/>
        <v>13766.815765744428</v>
      </c>
      <c r="F336" s="79">
        <f t="shared" si="48"/>
        <v>9416.0636710826966</v>
      </c>
      <c r="G336" s="79">
        <f t="shared" si="48"/>
        <v>7430.0004434833372</v>
      </c>
      <c r="H336" s="79">
        <f t="shared" si="48"/>
        <v>6131.5374915150951</v>
      </c>
      <c r="I336" s="79">
        <f t="shared" si="48"/>
        <v>5268.9624438581141</v>
      </c>
      <c r="J336" s="79">
        <f t="shared" si="48"/>
        <v>4655.4539215434061</v>
      </c>
      <c r="K336" s="79">
        <f t="shared" si="46"/>
        <v>4197.5993587848197</v>
      </c>
      <c r="L336" s="79">
        <f t="shared" si="44"/>
        <v>3843.5012513365768</v>
      </c>
      <c r="M336" s="79">
        <f t="shared" si="45"/>
        <v>3562.0196599878423</v>
      </c>
      <c r="N336" s="97"/>
      <c r="O336" s="98"/>
      <c r="P336" s="98"/>
      <c r="Q336" s="98"/>
      <c r="R336" s="99"/>
      <c r="S336" s="21"/>
    </row>
    <row r="337" spans="2:19" ht="15.5" hidden="1">
      <c r="B337" s="18"/>
      <c r="C337" s="78">
        <v>314000</v>
      </c>
      <c r="D337" s="79">
        <f t="shared" si="47"/>
        <v>0</v>
      </c>
      <c r="E337" s="79">
        <f t="shared" si="48"/>
        <v>13810.799202695689</v>
      </c>
      <c r="F337" s="79">
        <f t="shared" si="48"/>
        <v>9446.146941597337</v>
      </c>
      <c r="G337" s="79">
        <f t="shared" si="48"/>
        <v>7453.7384640695464</v>
      </c>
      <c r="H337" s="79">
        <f t="shared" si="48"/>
        <v>6151.1270681653023</v>
      </c>
      <c r="I337" s="79">
        <f t="shared" si="48"/>
        <v>5285.7961896851366</v>
      </c>
      <c r="J337" s="79">
        <f t="shared" si="48"/>
        <v>4670.3275762448229</v>
      </c>
      <c r="K337" s="79">
        <f t="shared" si="46"/>
        <v>4211.0102193560178</v>
      </c>
      <c r="L337" s="79">
        <f t="shared" si="44"/>
        <v>3855.7808080501127</v>
      </c>
      <c r="M337" s="79">
        <f t="shared" si="45"/>
        <v>3573.3999144925961</v>
      </c>
      <c r="N337" s="97"/>
      <c r="O337" s="98"/>
      <c r="P337" s="98"/>
      <c r="Q337" s="98"/>
      <c r="R337" s="99"/>
      <c r="S337" s="21"/>
    </row>
    <row r="338" spans="2:19" ht="15.5">
      <c r="B338" s="18"/>
      <c r="C338" s="86">
        <v>315000</v>
      </c>
      <c r="D338" s="87">
        <f t="shared" si="47"/>
        <v>0</v>
      </c>
      <c r="E338" s="87">
        <f t="shared" si="48"/>
        <v>13854.782639646948</v>
      </c>
      <c r="F338" s="87">
        <f t="shared" si="48"/>
        <v>9476.2302121119774</v>
      </c>
      <c r="G338" s="87">
        <f t="shared" si="48"/>
        <v>7477.4764846557546</v>
      </c>
      <c r="H338" s="87">
        <f t="shared" si="48"/>
        <v>6170.7166448155103</v>
      </c>
      <c r="I338" s="87">
        <f t="shared" si="48"/>
        <v>5302.62993551216</v>
      </c>
      <c r="J338" s="87">
        <f t="shared" si="48"/>
        <v>4685.2012309462398</v>
      </c>
      <c r="K338" s="87">
        <f t="shared" si="46"/>
        <v>4224.421079927215</v>
      </c>
      <c r="L338" s="87">
        <f t="shared" si="44"/>
        <v>3868.0603647636481</v>
      </c>
      <c r="M338" s="87">
        <f t="shared" si="45"/>
        <v>3584.7801689973498</v>
      </c>
      <c r="N338" s="97"/>
      <c r="O338" s="98"/>
      <c r="P338" s="98"/>
      <c r="Q338" s="98"/>
      <c r="R338" s="99"/>
      <c r="S338" s="21"/>
    </row>
    <row r="339" spans="2:19" ht="15.5" hidden="1">
      <c r="B339" s="18"/>
      <c r="C339" s="78">
        <v>316000</v>
      </c>
      <c r="D339" s="79">
        <f t="shared" si="47"/>
        <v>0</v>
      </c>
      <c r="E339" s="79">
        <f t="shared" si="48"/>
        <v>13898.766076598209</v>
      </c>
      <c r="F339" s="79">
        <f t="shared" si="48"/>
        <v>9506.3134826266196</v>
      </c>
      <c r="G339" s="79">
        <f t="shared" si="48"/>
        <v>7501.2145052419628</v>
      </c>
      <c r="H339" s="79">
        <f t="shared" si="48"/>
        <v>6190.3062214657193</v>
      </c>
      <c r="I339" s="79">
        <f t="shared" si="48"/>
        <v>5319.4636813391817</v>
      </c>
      <c r="J339" s="79">
        <f t="shared" si="48"/>
        <v>4700.0748856476557</v>
      </c>
      <c r="K339" s="79">
        <f t="shared" si="46"/>
        <v>4237.8319404984122</v>
      </c>
      <c r="L339" s="79">
        <f t="shared" si="44"/>
        <v>3880.3399214771835</v>
      </c>
      <c r="M339" s="79">
        <f t="shared" si="45"/>
        <v>3596.1604235021032</v>
      </c>
      <c r="N339" s="97"/>
      <c r="O339" s="98"/>
      <c r="P339" s="98"/>
      <c r="Q339" s="98"/>
      <c r="R339" s="99"/>
      <c r="S339" s="21"/>
    </row>
    <row r="340" spans="2:19" ht="15.5" hidden="1">
      <c r="B340" s="18"/>
      <c r="C340" s="78">
        <v>317000</v>
      </c>
      <c r="D340" s="79">
        <f t="shared" si="47"/>
        <v>0</v>
      </c>
      <c r="E340" s="79">
        <f t="shared" si="48"/>
        <v>13942.74951354947</v>
      </c>
      <c r="F340" s="79">
        <f t="shared" si="48"/>
        <v>9536.39675314126</v>
      </c>
      <c r="G340" s="79">
        <f t="shared" si="48"/>
        <v>7524.9525258281719</v>
      </c>
      <c r="H340" s="79">
        <f t="shared" si="48"/>
        <v>6209.8957981159265</v>
      </c>
      <c r="I340" s="79">
        <f t="shared" si="48"/>
        <v>5336.2974271662051</v>
      </c>
      <c r="J340" s="79">
        <f t="shared" si="48"/>
        <v>4714.9485403490726</v>
      </c>
      <c r="K340" s="79">
        <f t="shared" si="46"/>
        <v>4251.2428010696103</v>
      </c>
      <c r="L340" s="79">
        <f t="shared" si="44"/>
        <v>3892.6194781907188</v>
      </c>
      <c r="M340" s="79">
        <f t="shared" si="45"/>
        <v>3607.540678006857</v>
      </c>
      <c r="N340" s="97"/>
      <c r="O340" s="98"/>
      <c r="P340" s="98"/>
      <c r="Q340" s="98"/>
      <c r="R340" s="99"/>
      <c r="S340" s="21"/>
    </row>
    <row r="341" spans="2:19" ht="15.5" hidden="1">
      <c r="B341" s="18"/>
      <c r="C341" s="78">
        <v>318000</v>
      </c>
      <c r="D341" s="79">
        <f t="shared" si="47"/>
        <v>0</v>
      </c>
      <c r="E341" s="79">
        <f t="shared" si="48"/>
        <v>13986.732950500729</v>
      </c>
      <c r="F341" s="79">
        <f t="shared" si="48"/>
        <v>9566.4800236559022</v>
      </c>
      <c r="G341" s="79">
        <f t="shared" si="48"/>
        <v>7548.6905464143811</v>
      </c>
      <c r="H341" s="79">
        <f t="shared" si="48"/>
        <v>6229.4853747661346</v>
      </c>
      <c r="I341" s="79">
        <f t="shared" si="48"/>
        <v>5353.1311729932277</v>
      </c>
      <c r="J341" s="79">
        <f t="shared" si="48"/>
        <v>4729.8221950504894</v>
      </c>
      <c r="K341" s="79">
        <f t="shared" si="46"/>
        <v>4264.6536616408075</v>
      </c>
      <c r="L341" s="79">
        <f t="shared" si="44"/>
        <v>3904.8990349042542</v>
      </c>
      <c r="M341" s="79">
        <f t="shared" si="45"/>
        <v>3618.9209325116099</v>
      </c>
      <c r="N341" s="97"/>
      <c r="O341" s="98"/>
      <c r="P341" s="98"/>
      <c r="Q341" s="98"/>
      <c r="R341" s="99"/>
      <c r="S341" s="21"/>
    </row>
    <row r="342" spans="2:19" ht="15.5" hidden="1">
      <c r="B342" s="18"/>
      <c r="C342" s="78">
        <v>319000</v>
      </c>
      <c r="D342" s="79">
        <f t="shared" si="47"/>
        <v>0</v>
      </c>
      <c r="E342" s="79">
        <f t="shared" si="48"/>
        <v>14030.71638745199</v>
      </c>
      <c r="F342" s="79">
        <f t="shared" si="48"/>
        <v>9596.5632941705426</v>
      </c>
      <c r="G342" s="79">
        <f t="shared" si="48"/>
        <v>7572.4285670005902</v>
      </c>
      <c r="H342" s="79">
        <f t="shared" si="48"/>
        <v>6249.0749514163426</v>
      </c>
      <c r="I342" s="79">
        <f t="shared" si="48"/>
        <v>5369.9649188202502</v>
      </c>
      <c r="J342" s="79">
        <f t="shared" si="48"/>
        <v>4744.6958497519054</v>
      </c>
      <c r="K342" s="79">
        <f t="shared" si="46"/>
        <v>4278.0645222120056</v>
      </c>
      <c r="L342" s="79">
        <f t="shared" si="44"/>
        <v>3917.1785916177896</v>
      </c>
      <c r="M342" s="79">
        <f t="shared" si="45"/>
        <v>3630.3011870163637</v>
      </c>
      <c r="N342" s="97"/>
      <c r="O342" s="98"/>
      <c r="P342" s="98"/>
      <c r="Q342" s="98"/>
      <c r="R342" s="99"/>
      <c r="S342" s="21"/>
    </row>
    <row r="343" spans="2:19" ht="15.5">
      <c r="B343" s="18"/>
      <c r="C343" s="78">
        <v>320000</v>
      </c>
      <c r="D343" s="79">
        <f t="shared" si="47"/>
        <v>0</v>
      </c>
      <c r="E343" s="79">
        <f t="shared" si="48"/>
        <v>14074.699824403251</v>
      </c>
      <c r="F343" s="79">
        <f t="shared" si="48"/>
        <v>9626.6465646851848</v>
      </c>
      <c r="G343" s="79">
        <f t="shared" si="48"/>
        <v>7596.1665875867984</v>
      </c>
      <c r="H343" s="79">
        <f t="shared" si="48"/>
        <v>6268.6645280665498</v>
      </c>
      <c r="I343" s="79">
        <f t="shared" si="48"/>
        <v>5386.7986646472727</v>
      </c>
      <c r="J343" s="79">
        <f t="shared" si="48"/>
        <v>4759.5695044533222</v>
      </c>
      <c r="K343" s="79">
        <f t="shared" si="46"/>
        <v>4291.4753827832028</v>
      </c>
      <c r="L343" s="79">
        <f t="shared" si="44"/>
        <v>3929.458148331325</v>
      </c>
      <c r="M343" s="79">
        <f t="shared" si="45"/>
        <v>3641.6814415211174</v>
      </c>
      <c r="N343" s="97"/>
      <c r="O343" s="98"/>
      <c r="P343" s="98"/>
      <c r="Q343" s="98"/>
      <c r="R343" s="99"/>
      <c r="S343" s="21"/>
    </row>
    <row r="344" spans="2:19" ht="15.5" hidden="1">
      <c r="B344" s="18"/>
      <c r="C344" s="78">
        <v>321000</v>
      </c>
      <c r="D344" s="79">
        <f t="shared" si="47"/>
        <v>0</v>
      </c>
      <c r="E344" s="79">
        <f t="shared" si="48"/>
        <v>14118.683261354512</v>
      </c>
      <c r="F344" s="79">
        <f t="shared" si="48"/>
        <v>9656.7298351998252</v>
      </c>
      <c r="G344" s="79">
        <f t="shared" si="48"/>
        <v>7619.9046081730066</v>
      </c>
      <c r="H344" s="79">
        <f t="shared" si="48"/>
        <v>6288.2541047167588</v>
      </c>
      <c r="I344" s="79">
        <f t="shared" si="48"/>
        <v>5403.6324104742962</v>
      </c>
      <c r="J344" s="79">
        <f t="shared" si="48"/>
        <v>4774.4431591547391</v>
      </c>
      <c r="K344" s="79">
        <f t="shared" si="46"/>
        <v>4304.8862433544</v>
      </c>
      <c r="L344" s="79">
        <f t="shared" si="44"/>
        <v>3941.7377050448604</v>
      </c>
      <c r="M344" s="79">
        <f t="shared" si="45"/>
        <v>3653.0616960258708</v>
      </c>
      <c r="N344" s="97"/>
      <c r="O344" s="98"/>
      <c r="P344" s="98"/>
      <c r="Q344" s="98"/>
      <c r="R344" s="99"/>
      <c r="S344" s="21"/>
    </row>
    <row r="345" spans="2:19" ht="15.5" hidden="1">
      <c r="B345" s="18"/>
      <c r="C345" s="78">
        <v>322000</v>
      </c>
      <c r="D345" s="79">
        <f t="shared" si="47"/>
        <v>0</v>
      </c>
      <c r="E345" s="79">
        <f t="shared" si="48"/>
        <v>14162.666698305769</v>
      </c>
      <c r="F345" s="79">
        <f t="shared" si="48"/>
        <v>9686.8131057144656</v>
      </c>
      <c r="G345" s="79">
        <f t="shared" si="48"/>
        <v>7643.6426287592149</v>
      </c>
      <c r="H345" s="79">
        <f t="shared" si="48"/>
        <v>6307.8436813669659</v>
      </c>
      <c r="I345" s="79">
        <f t="shared" si="48"/>
        <v>5420.4661563013187</v>
      </c>
      <c r="J345" s="79">
        <f t="shared" si="48"/>
        <v>4789.3168138561559</v>
      </c>
      <c r="K345" s="79">
        <f t="shared" si="46"/>
        <v>4318.2971039255981</v>
      </c>
      <c r="L345" s="79">
        <f t="shared" si="44"/>
        <v>3954.0172617583958</v>
      </c>
      <c r="M345" s="79">
        <f t="shared" si="45"/>
        <v>3664.4419505306241</v>
      </c>
      <c r="N345" s="97"/>
      <c r="O345" s="98"/>
      <c r="P345" s="98"/>
      <c r="Q345" s="98"/>
      <c r="R345" s="99"/>
      <c r="S345" s="21"/>
    </row>
    <row r="346" spans="2:19" ht="15.5" hidden="1">
      <c r="B346" s="18"/>
      <c r="C346" s="78">
        <v>323000</v>
      </c>
      <c r="D346" s="79">
        <f t="shared" si="47"/>
        <v>0</v>
      </c>
      <c r="E346" s="79">
        <f t="shared" si="48"/>
        <v>14206.65013525703</v>
      </c>
      <c r="F346" s="79">
        <f t="shared" si="48"/>
        <v>9716.8963762291078</v>
      </c>
      <c r="G346" s="79">
        <f t="shared" si="48"/>
        <v>7667.380649345424</v>
      </c>
      <c r="H346" s="79">
        <f t="shared" si="48"/>
        <v>6327.433258017174</v>
      </c>
      <c r="I346" s="79">
        <f t="shared" si="48"/>
        <v>5437.2999021283413</v>
      </c>
      <c r="J346" s="79">
        <f t="shared" si="48"/>
        <v>4804.1904685575719</v>
      </c>
      <c r="K346" s="79">
        <f t="shared" si="46"/>
        <v>4331.7079644967953</v>
      </c>
      <c r="L346" s="79">
        <f t="shared" si="44"/>
        <v>3966.2968184719311</v>
      </c>
      <c r="M346" s="79">
        <f t="shared" si="45"/>
        <v>3675.8222050353775</v>
      </c>
      <c r="N346" s="97"/>
      <c r="O346" s="98"/>
      <c r="P346" s="98"/>
      <c r="Q346" s="98"/>
      <c r="R346" s="99"/>
      <c r="S346" s="21"/>
    </row>
    <row r="347" spans="2:19" ht="15.5" hidden="1">
      <c r="B347" s="18"/>
      <c r="C347" s="78">
        <v>324000</v>
      </c>
      <c r="D347" s="79">
        <f t="shared" si="47"/>
        <v>0</v>
      </c>
      <c r="E347" s="79">
        <f t="shared" si="48"/>
        <v>14250.633572208289</v>
      </c>
      <c r="F347" s="79">
        <f t="shared" si="48"/>
        <v>9746.9796467437482</v>
      </c>
      <c r="G347" s="79">
        <f t="shared" si="48"/>
        <v>7691.1186699316331</v>
      </c>
      <c r="H347" s="79">
        <f t="shared" si="48"/>
        <v>6347.022834667383</v>
      </c>
      <c r="I347" s="79">
        <f t="shared" si="48"/>
        <v>5454.1336479553638</v>
      </c>
      <c r="J347" s="79">
        <f t="shared" si="48"/>
        <v>4819.0641232589887</v>
      </c>
      <c r="K347" s="79">
        <f t="shared" si="46"/>
        <v>4345.1188250679934</v>
      </c>
      <c r="L347" s="79">
        <f t="shared" si="44"/>
        <v>3978.5763751854661</v>
      </c>
      <c r="M347" s="79">
        <f t="shared" si="45"/>
        <v>3687.2024595401313</v>
      </c>
      <c r="N347" s="97"/>
      <c r="O347" s="98"/>
      <c r="P347" s="98"/>
      <c r="Q347" s="98"/>
      <c r="R347" s="99"/>
      <c r="S347" s="21"/>
    </row>
    <row r="348" spans="2:19" ht="15.5">
      <c r="B348" s="18"/>
      <c r="C348" s="86">
        <v>325000</v>
      </c>
      <c r="D348" s="87">
        <f t="shared" si="47"/>
        <v>0</v>
      </c>
      <c r="E348" s="87">
        <f t="shared" si="48"/>
        <v>14294.61700915955</v>
      </c>
      <c r="F348" s="87">
        <f t="shared" si="48"/>
        <v>9777.0629172583904</v>
      </c>
      <c r="G348" s="87">
        <f t="shared" si="48"/>
        <v>7714.8566905178423</v>
      </c>
      <c r="H348" s="87">
        <f t="shared" si="48"/>
        <v>6366.6124113175902</v>
      </c>
      <c r="I348" s="87">
        <f t="shared" si="48"/>
        <v>5470.9673937823864</v>
      </c>
      <c r="J348" s="87">
        <f t="shared" si="48"/>
        <v>4833.9377779604056</v>
      </c>
      <c r="K348" s="87">
        <f t="shared" si="46"/>
        <v>4358.5296856391906</v>
      </c>
      <c r="L348" s="87">
        <f t="shared" si="44"/>
        <v>3990.8559318990019</v>
      </c>
      <c r="M348" s="87">
        <f t="shared" si="45"/>
        <v>3698.5827140448851</v>
      </c>
      <c r="N348" s="97"/>
      <c r="O348" s="98"/>
      <c r="P348" s="98"/>
      <c r="Q348" s="98"/>
      <c r="R348" s="99"/>
      <c r="S348" s="21"/>
    </row>
    <row r="349" spans="2:19" ht="15.5" hidden="1">
      <c r="B349" s="18"/>
      <c r="C349" s="78">
        <v>326000</v>
      </c>
      <c r="D349" s="79">
        <f t="shared" si="47"/>
        <v>0</v>
      </c>
      <c r="E349" s="79">
        <f t="shared" si="48"/>
        <v>14338.600446110811</v>
      </c>
      <c r="F349" s="79">
        <f t="shared" si="48"/>
        <v>9807.1461877730308</v>
      </c>
      <c r="G349" s="79">
        <f t="shared" si="48"/>
        <v>7738.5947111040505</v>
      </c>
      <c r="H349" s="79">
        <f t="shared" si="48"/>
        <v>6386.2019879677982</v>
      </c>
      <c r="I349" s="79">
        <f t="shared" si="48"/>
        <v>5487.8011396094098</v>
      </c>
      <c r="J349" s="79">
        <f t="shared" si="48"/>
        <v>4848.8114326618224</v>
      </c>
      <c r="K349" s="79">
        <f t="shared" si="46"/>
        <v>4371.9405462103878</v>
      </c>
      <c r="L349" s="79">
        <f t="shared" si="44"/>
        <v>4003.1354886125368</v>
      </c>
      <c r="M349" s="79">
        <f t="shared" si="45"/>
        <v>3709.9629685496379</v>
      </c>
      <c r="N349" s="97"/>
      <c r="O349" s="98"/>
      <c r="P349" s="98"/>
      <c r="Q349" s="98"/>
      <c r="R349" s="99"/>
      <c r="S349" s="21"/>
    </row>
    <row r="350" spans="2:19" ht="15.5" hidden="1">
      <c r="B350" s="18"/>
      <c r="C350" s="78">
        <v>327000</v>
      </c>
      <c r="D350" s="79">
        <f t="shared" si="47"/>
        <v>0</v>
      </c>
      <c r="E350" s="79">
        <f t="shared" si="48"/>
        <v>14382.583883062071</v>
      </c>
      <c r="F350" s="79">
        <f t="shared" si="48"/>
        <v>9837.2294582876748</v>
      </c>
      <c r="G350" s="79">
        <f t="shared" si="48"/>
        <v>7762.3327316902587</v>
      </c>
      <c r="H350" s="79">
        <f t="shared" si="48"/>
        <v>6405.7915646180054</v>
      </c>
      <c r="I350" s="79">
        <f t="shared" si="48"/>
        <v>5504.6348854364323</v>
      </c>
      <c r="J350" s="79">
        <f t="shared" si="48"/>
        <v>4863.6850873632393</v>
      </c>
      <c r="K350" s="79">
        <f t="shared" si="46"/>
        <v>4385.3514067815859</v>
      </c>
      <c r="L350" s="79">
        <f t="shared" si="44"/>
        <v>4015.4150453260727</v>
      </c>
      <c r="M350" s="79">
        <f t="shared" si="45"/>
        <v>3721.3432230543913</v>
      </c>
      <c r="N350" s="97"/>
      <c r="O350" s="98"/>
      <c r="P350" s="98"/>
      <c r="Q350" s="98"/>
      <c r="R350" s="99"/>
      <c r="S350" s="21"/>
    </row>
    <row r="351" spans="2:19" ht="15.5" hidden="1">
      <c r="B351" s="18"/>
      <c r="C351" s="78">
        <v>328000</v>
      </c>
      <c r="D351" s="79">
        <f t="shared" si="47"/>
        <v>0</v>
      </c>
      <c r="E351" s="79">
        <f t="shared" si="48"/>
        <v>14426.567320013331</v>
      </c>
      <c r="F351" s="79">
        <f t="shared" si="48"/>
        <v>9867.3127288023134</v>
      </c>
      <c r="G351" s="79">
        <f t="shared" si="48"/>
        <v>7786.0707522764678</v>
      </c>
      <c r="H351" s="79">
        <f t="shared" si="48"/>
        <v>6425.3811412682144</v>
      </c>
      <c r="I351" s="79">
        <f t="shared" si="48"/>
        <v>5521.4686312634549</v>
      </c>
      <c r="J351" s="79">
        <f t="shared" si="48"/>
        <v>4878.5587420646552</v>
      </c>
      <c r="K351" s="79">
        <f t="shared" si="46"/>
        <v>4398.7622673527831</v>
      </c>
      <c r="L351" s="79">
        <f t="shared" si="44"/>
        <v>4027.6946020396076</v>
      </c>
      <c r="M351" s="79">
        <f t="shared" si="45"/>
        <v>3732.7234775591451</v>
      </c>
      <c r="N351" s="97"/>
      <c r="O351" s="98"/>
      <c r="P351" s="98"/>
      <c r="Q351" s="98"/>
      <c r="R351" s="99"/>
      <c r="S351" s="21"/>
    </row>
    <row r="352" spans="2:19" ht="15.5" hidden="1">
      <c r="B352" s="18"/>
      <c r="C352" s="78">
        <v>329000</v>
      </c>
      <c r="D352" s="79">
        <f t="shared" si="47"/>
        <v>0</v>
      </c>
      <c r="E352" s="79">
        <f t="shared" si="48"/>
        <v>14470.550756964592</v>
      </c>
      <c r="F352" s="79">
        <f t="shared" si="48"/>
        <v>9897.3959993169574</v>
      </c>
      <c r="G352" s="79">
        <f t="shared" si="48"/>
        <v>7809.808772862677</v>
      </c>
      <c r="H352" s="79">
        <f t="shared" si="48"/>
        <v>6444.9707179184225</v>
      </c>
      <c r="I352" s="79">
        <f t="shared" si="48"/>
        <v>5538.3023770904774</v>
      </c>
      <c r="J352" s="79">
        <f t="shared" si="48"/>
        <v>4893.4323967660721</v>
      </c>
      <c r="K352" s="79">
        <f t="shared" si="46"/>
        <v>4412.1731279239802</v>
      </c>
      <c r="L352" s="79">
        <f t="shared" si="44"/>
        <v>4039.9741587531435</v>
      </c>
      <c r="M352" s="79">
        <f t="shared" si="45"/>
        <v>3744.1037320638989</v>
      </c>
      <c r="N352" s="97"/>
      <c r="O352" s="98"/>
      <c r="P352" s="98"/>
      <c r="Q352" s="98"/>
      <c r="R352" s="99"/>
      <c r="S352" s="21"/>
    </row>
    <row r="353" spans="2:19" ht="15.5">
      <c r="B353" s="18"/>
      <c r="C353" s="78">
        <v>330000</v>
      </c>
      <c r="D353" s="79">
        <f t="shared" si="47"/>
        <v>0</v>
      </c>
      <c r="E353" s="79">
        <f t="shared" si="48"/>
        <v>14514.534193915852</v>
      </c>
      <c r="F353" s="79">
        <f t="shared" si="48"/>
        <v>9927.4792698315978</v>
      </c>
      <c r="G353" s="79">
        <f t="shared" si="48"/>
        <v>7833.5467934488861</v>
      </c>
      <c r="H353" s="79">
        <f t="shared" si="48"/>
        <v>6464.5602945686296</v>
      </c>
      <c r="I353" s="79">
        <f t="shared" si="48"/>
        <v>5555.1361229175</v>
      </c>
      <c r="J353" s="79">
        <f t="shared" si="48"/>
        <v>4908.3060514674889</v>
      </c>
      <c r="K353" s="79">
        <f t="shared" si="46"/>
        <v>4425.5839884951783</v>
      </c>
      <c r="L353" s="79">
        <f t="shared" ref="L353:L375" si="49">PMT($L$11,$L$6,C353*(-1))</f>
        <v>4052.2537154666793</v>
      </c>
      <c r="M353" s="79">
        <f t="shared" ref="M353:M375" si="50">PMT($M$11,$M$6,C353*(-1))</f>
        <v>3755.4839865686517</v>
      </c>
      <c r="N353" s="97"/>
      <c r="O353" s="98"/>
      <c r="P353" s="98"/>
      <c r="Q353" s="98"/>
      <c r="R353" s="99"/>
      <c r="S353" s="21"/>
    </row>
    <row r="354" spans="2:19" ht="15.5" hidden="1">
      <c r="B354" s="18"/>
      <c r="C354" s="78">
        <v>331000</v>
      </c>
      <c r="D354" s="79">
        <f t="shared" si="47"/>
        <v>0</v>
      </c>
      <c r="E354" s="79">
        <f t="shared" si="48"/>
        <v>14558.517630867113</v>
      </c>
      <c r="F354" s="79">
        <f t="shared" si="48"/>
        <v>9957.5625403462363</v>
      </c>
      <c r="G354" s="79">
        <f t="shared" si="48"/>
        <v>7857.2848140350943</v>
      </c>
      <c r="H354" s="79">
        <f t="shared" si="48"/>
        <v>6484.1498712188377</v>
      </c>
      <c r="I354" s="79">
        <f t="shared" si="48"/>
        <v>5571.9698687445234</v>
      </c>
      <c r="J354" s="79">
        <f t="shared" si="48"/>
        <v>4923.1797061689058</v>
      </c>
      <c r="K354" s="79">
        <f t="shared" ref="K354:K375" si="51">PMT($K$11,$K$6,C354*(-1))</f>
        <v>4438.9948490663755</v>
      </c>
      <c r="L354" s="79">
        <f t="shared" si="49"/>
        <v>4064.5332721802142</v>
      </c>
      <c r="M354" s="79">
        <f t="shared" si="50"/>
        <v>3766.8642410734055</v>
      </c>
      <c r="N354" s="97"/>
      <c r="O354" s="98"/>
      <c r="P354" s="98"/>
      <c r="Q354" s="98"/>
      <c r="R354" s="99"/>
      <c r="S354" s="21"/>
    </row>
    <row r="355" spans="2:19" ht="15.5" hidden="1">
      <c r="B355" s="18"/>
      <c r="C355" s="78">
        <v>332000</v>
      </c>
      <c r="D355" s="79">
        <f t="shared" si="47"/>
        <v>0</v>
      </c>
      <c r="E355" s="79">
        <f t="shared" si="48"/>
        <v>14602.501067818372</v>
      </c>
      <c r="F355" s="79">
        <f t="shared" si="48"/>
        <v>9987.6458108608804</v>
      </c>
      <c r="G355" s="79">
        <f t="shared" si="48"/>
        <v>7881.0228346213025</v>
      </c>
      <c r="H355" s="79">
        <f t="shared" si="48"/>
        <v>6503.7394478690467</v>
      </c>
      <c r="I355" s="79">
        <f t="shared" si="48"/>
        <v>5588.8036145715459</v>
      </c>
      <c r="J355" s="79">
        <f t="shared" si="48"/>
        <v>4938.0533608703226</v>
      </c>
      <c r="K355" s="79">
        <f t="shared" si="51"/>
        <v>4452.4057096375727</v>
      </c>
      <c r="L355" s="79">
        <f t="shared" si="49"/>
        <v>4076.8128288937501</v>
      </c>
      <c r="M355" s="79">
        <f t="shared" si="50"/>
        <v>3778.2444955781589</v>
      </c>
      <c r="N355" s="97"/>
      <c r="O355" s="98"/>
      <c r="P355" s="98"/>
      <c r="Q355" s="98"/>
      <c r="R355" s="99"/>
      <c r="S355" s="21"/>
    </row>
    <row r="356" spans="2:19" ht="15.5" hidden="1">
      <c r="B356" s="18"/>
      <c r="C356" s="78">
        <v>333000</v>
      </c>
      <c r="D356" s="79">
        <f t="shared" si="47"/>
        <v>0</v>
      </c>
      <c r="E356" s="79">
        <f t="shared" si="48"/>
        <v>14646.484504769631</v>
      </c>
      <c r="F356" s="79">
        <f t="shared" si="48"/>
        <v>10017.729081375521</v>
      </c>
      <c r="G356" s="79">
        <f t="shared" si="48"/>
        <v>7904.7608552075117</v>
      </c>
      <c r="H356" s="79">
        <f t="shared" si="48"/>
        <v>6523.3290245192538</v>
      </c>
      <c r="I356" s="79">
        <f t="shared" si="48"/>
        <v>5605.6373603985685</v>
      </c>
      <c r="J356" s="79">
        <f t="shared" si="48"/>
        <v>4952.9270155717395</v>
      </c>
      <c r="K356" s="79">
        <f t="shared" si="51"/>
        <v>4465.8165702087699</v>
      </c>
      <c r="L356" s="79">
        <f t="shared" si="49"/>
        <v>4089.092385607285</v>
      </c>
      <c r="M356" s="79">
        <f t="shared" si="50"/>
        <v>3789.6247500829127</v>
      </c>
      <c r="N356" s="97"/>
      <c r="O356" s="98"/>
      <c r="P356" s="98"/>
      <c r="Q356" s="98"/>
      <c r="R356" s="99"/>
      <c r="S356" s="21"/>
    </row>
    <row r="357" spans="2:19" ht="15.5" hidden="1">
      <c r="B357" s="18"/>
      <c r="C357" s="78">
        <v>334000</v>
      </c>
      <c r="D357" s="79">
        <f t="shared" si="47"/>
        <v>0</v>
      </c>
      <c r="E357" s="79">
        <f t="shared" si="48"/>
        <v>14690.467941720892</v>
      </c>
      <c r="F357" s="79">
        <f t="shared" si="48"/>
        <v>10047.812351890163</v>
      </c>
      <c r="G357" s="79">
        <f t="shared" si="48"/>
        <v>7928.4988757937208</v>
      </c>
      <c r="H357" s="79">
        <f t="shared" si="48"/>
        <v>6542.9186011694619</v>
      </c>
      <c r="I357" s="79">
        <f t="shared" si="48"/>
        <v>5622.471106225591</v>
      </c>
      <c r="J357" s="79">
        <f t="shared" si="48"/>
        <v>4967.8006702731554</v>
      </c>
      <c r="K357" s="79">
        <f t="shared" si="51"/>
        <v>4479.227430779968</v>
      </c>
      <c r="L357" s="79">
        <f t="shared" si="49"/>
        <v>4101.3719423208204</v>
      </c>
      <c r="M357" s="79">
        <f t="shared" si="50"/>
        <v>3801.0050045876665</v>
      </c>
      <c r="N357" s="97"/>
      <c r="O357" s="98"/>
      <c r="P357" s="98"/>
      <c r="Q357" s="98"/>
      <c r="R357" s="99"/>
      <c r="S357" s="21"/>
    </row>
    <row r="358" spans="2:19" ht="15.5">
      <c r="B358" s="18"/>
      <c r="C358" s="86">
        <v>335000</v>
      </c>
      <c r="D358" s="87">
        <f t="shared" si="47"/>
        <v>0</v>
      </c>
      <c r="E358" s="87">
        <f t="shared" si="48"/>
        <v>14734.451378672153</v>
      </c>
      <c r="F358" s="87">
        <f t="shared" si="48"/>
        <v>10077.895622404803</v>
      </c>
      <c r="G358" s="87">
        <f t="shared" si="48"/>
        <v>7952.2368963799299</v>
      </c>
      <c r="H358" s="87">
        <f t="shared" si="48"/>
        <v>6562.5081778196691</v>
      </c>
      <c r="I358" s="87">
        <f t="shared" si="48"/>
        <v>5639.3048520526145</v>
      </c>
      <c r="J358" s="87">
        <f t="shared" si="48"/>
        <v>4982.6743249745723</v>
      </c>
      <c r="K358" s="87">
        <f t="shared" si="51"/>
        <v>4492.6382913511652</v>
      </c>
      <c r="L358" s="87">
        <f t="shared" si="49"/>
        <v>4113.6514990343558</v>
      </c>
      <c r="M358" s="87">
        <f t="shared" si="50"/>
        <v>3812.3852590924193</v>
      </c>
      <c r="N358" s="97"/>
      <c r="O358" s="98"/>
      <c r="P358" s="98"/>
      <c r="Q358" s="98"/>
      <c r="R358" s="99"/>
      <c r="S358" s="21"/>
    </row>
    <row r="359" spans="2:19" ht="15.5" hidden="1">
      <c r="B359" s="18"/>
      <c r="C359" s="78">
        <v>336000</v>
      </c>
      <c r="D359" s="79">
        <f t="shared" si="47"/>
        <v>0</v>
      </c>
      <c r="E359" s="79">
        <f t="shared" si="48"/>
        <v>14778.434815623412</v>
      </c>
      <c r="F359" s="79">
        <f t="shared" si="48"/>
        <v>10107.978892919446</v>
      </c>
      <c r="G359" s="79">
        <f t="shared" si="48"/>
        <v>7975.9749169661382</v>
      </c>
      <c r="H359" s="79">
        <f t="shared" si="48"/>
        <v>6582.0977544698781</v>
      </c>
      <c r="I359" s="79">
        <f t="shared" si="48"/>
        <v>5656.1385978796361</v>
      </c>
      <c r="J359" s="79">
        <f t="shared" si="48"/>
        <v>4997.5479796759882</v>
      </c>
      <c r="K359" s="79">
        <f t="shared" si="51"/>
        <v>4506.0491519223624</v>
      </c>
      <c r="L359" s="79">
        <f t="shared" si="49"/>
        <v>4125.9310557478912</v>
      </c>
      <c r="M359" s="79">
        <f t="shared" si="50"/>
        <v>3823.7655135971731</v>
      </c>
      <c r="N359" s="97"/>
      <c r="O359" s="98"/>
      <c r="P359" s="98"/>
      <c r="Q359" s="98"/>
      <c r="R359" s="99"/>
      <c r="S359" s="21"/>
    </row>
    <row r="360" spans="2:19" ht="15.5" hidden="1">
      <c r="B360" s="18"/>
      <c r="C360" s="78">
        <v>337000</v>
      </c>
      <c r="D360" s="79">
        <f t="shared" si="47"/>
        <v>0</v>
      </c>
      <c r="E360" s="79">
        <f t="shared" si="48"/>
        <v>14822.418252574673</v>
      </c>
      <c r="F360" s="79">
        <f t="shared" si="48"/>
        <v>10138.062163434086</v>
      </c>
      <c r="G360" s="79">
        <f t="shared" si="48"/>
        <v>7999.7129375523464</v>
      </c>
      <c r="H360" s="79">
        <f t="shared" si="48"/>
        <v>6601.6873311200861</v>
      </c>
      <c r="I360" s="79">
        <f t="shared" si="48"/>
        <v>5672.9723437066596</v>
      </c>
      <c r="J360" s="79">
        <f t="shared" si="48"/>
        <v>5012.4216343774051</v>
      </c>
      <c r="K360" s="79">
        <f t="shared" si="51"/>
        <v>4519.4600124935605</v>
      </c>
      <c r="L360" s="79">
        <f t="shared" si="49"/>
        <v>4138.2106124614265</v>
      </c>
      <c r="M360" s="79">
        <f t="shared" si="50"/>
        <v>3835.1457681019265</v>
      </c>
      <c r="N360" s="97"/>
      <c r="O360" s="98"/>
      <c r="P360" s="98"/>
      <c r="Q360" s="98"/>
      <c r="R360" s="99"/>
      <c r="S360" s="21"/>
    </row>
    <row r="361" spans="2:19" ht="15.5" hidden="1">
      <c r="B361" s="18"/>
      <c r="C361" s="78">
        <v>338000</v>
      </c>
      <c r="D361" s="79">
        <f t="shared" si="47"/>
        <v>0</v>
      </c>
      <c r="E361" s="79">
        <f t="shared" si="48"/>
        <v>14866.401689525934</v>
      </c>
      <c r="F361" s="79">
        <f t="shared" si="48"/>
        <v>10168.145433948726</v>
      </c>
      <c r="G361" s="79">
        <f t="shared" si="48"/>
        <v>8023.4509581385546</v>
      </c>
      <c r="H361" s="79">
        <f t="shared" si="48"/>
        <v>6621.2769077702933</v>
      </c>
      <c r="I361" s="79">
        <f t="shared" si="48"/>
        <v>5689.8060895336821</v>
      </c>
      <c r="J361" s="79">
        <f t="shared" si="48"/>
        <v>5027.295289078822</v>
      </c>
      <c r="K361" s="79">
        <f t="shared" si="51"/>
        <v>4532.8708730647577</v>
      </c>
      <c r="L361" s="79">
        <f t="shared" si="49"/>
        <v>4150.4901691749619</v>
      </c>
      <c r="M361" s="79">
        <f t="shared" si="50"/>
        <v>3846.5260226066803</v>
      </c>
      <c r="N361" s="97"/>
      <c r="O361" s="98"/>
      <c r="P361" s="98"/>
      <c r="Q361" s="98"/>
      <c r="R361" s="99"/>
      <c r="S361" s="21"/>
    </row>
    <row r="362" spans="2:19" ht="15.5" hidden="1">
      <c r="B362" s="18"/>
      <c r="C362" s="78">
        <v>339000</v>
      </c>
      <c r="D362" s="79">
        <f t="shared" si="47"/>
        <v>0</v>
      </c>
      <c r="E362" s="79">
        <f t="shared" si="48"/>
        <v>14910.385126477193</v>
      </c>
      <c r="F362" s="79">
        <f t="shared" si="48"/>
        <v>10198.228704463369</v>
      </c>
      <c r="G362" s="79">
        <f t="shared" si="48"/>
        <v>8047.1889787247646</v>
      </c>
      <c r="H362" s="79">
        <f t="shared" si="48"/>
        <v>6640.8664844205023</v>
      </c>
      <c r="I362" s="79">
        <f t="shared" si="48"/>
        <v>5706.6398353607046</v>
      </c>
      <c r="J362" s="79">
        <f t="shared" si="48"/>
        <v>5042.1689437802379</v>
      </c>
      <c r="K362" s="79">
        <f t="shared" si="51"/>
        <v>4546.2817336359558</v>
      </c>
      <c r="L362" s="79">
        <f t="shared" si="49"/>
        <v>4162.7697258884973</v>
      </c>
      <c r="M362" s="79">
        <f t="shared" si="50"/>
        <v>3857.9062771114332</v>
      </c>
      <c r="N362" s="97"/>
      <c r="O362" s="98"/>
      <c r="P362" s="98"/>
      <c r="Q362" s="98"/>
      <c r="R362" s="99"/>
      <c r="S362" s="21"/>
    </row>
    <row r="363" spans="2:19" ht="15.5">
      <c r="B363" s="18"/>
      <c r="C363" s="78">
        <v>340000</v>
      </c>
      <c r="D363" s="79">
        <f t="shared" si="47"/>
        <v>0</v>
      </c>
      <c r="E363" s="79">
        <f t="shared" si="48"/>
        <v>14954.368563428454</v>
      </c>
      <c r="F363" s="79">
        <f t="shared" si="48"/>
        <v>10228.311974978009</v>
      </c>
      <c r="G363" s="79">
        <f t="shared" si="48"/>
        <v>8070.9269993109729</v>
      </c>
      <c r="H363" s="79">
        <f t="shared" si="48"/>
        <v>6660.4560610707103</v>
      </c>
      <c r="I363" s="79">
        <f t="shared" si="48"/>
        <v>5723.4735811877281</v>
      </c>
      <c r="J363" s="79">
        <f t="shared" si="48"/>
        <v>5057.0425984816547</v>
      </c>
      <c r="K363" s="79">
        <f t="shared" si="51"/>
        <v>4559.692594207153</v>
      </c>
      <c r="L363" s="79">
        <f t="shared" si="49"/>
        <v>4175.0492826020327</v>
      </c>
      <c r="M363" s="79">
        <f t="shared" si="50"/>
        <v>3869.2865316161869</v>
      </c>
      <c r="N363" s="97"/>
      <c r="O363" s="98"/>
      <c r="P363" s="98"/>
      <c r="Q363" s="98"/>
      <c r="R363" s="99"/>
      <c r="S363" s="21"/>
    </row>
    <row r="364" spans="2:19" ht="15.5">
      <c r="B364" s="18"/>
      <c r="C364" s="86">
        <v>345000</v>
      </c>
      <c r="D364" s="87">
        <f t="shared" si="47"/>
        <v>0</v>
      </c>
      <c r="E364" s="87">
        <f t="shared" si="48"/>
        <v>15174.285748184753</v>
      </c>
      <c r="F364" s="87">
        <f t="shared" si="48"/>
        <v>10378.728327551216</v>
      </c>
      <c r="G364" s="87">
        <f t="shared" si="48"/>
        <v>8189.6171022420167</v>
      </c>
      <c r="H364" s="87">
        <f t="shared" si="48"/>
        <v>6758.4039443217498</v>
      </c>
      <c r="I364" s="87">
        <f t="shared" si="48"/>
        <v>5807.6423103228408</v>
      </c>
      <c r="J364" s="87">
        <f t="shared" si="48"/>
        <v>5131.4108719887381</v>
      </c>
      <c r="K364" s="87">
        <f t="shared" si="51"/>
        <v>4626.7468970631408</v>
      </c>
      <c r="L364" s="87">
        <f t="shared" si="49"/>
        <v>4236.4470661697096</v>
      </c>
      <c r="M364" s="87">
        <f t="shared" si="50"/>
        <v>3926.1878041399546</v>
      </c>
      <c r="N364" s="97"/>
      <c r="O364" s="98"/>
      <c r="P364" s="98"/>
      <c r="Q364" s="98"/>
      <c r="R364" s="99"/>
      <c r="S364" s="21"/>
    </row>
    <row r="365" spans="2:19" ht="15.5">
      <c r="B365" s="18"/>
      <c r="C365" s="78">
        <v>350000</v>
      </c>
      <c r="D365" s="79">
        <f t="shared" si="47"/>
        <v>0</v>
      </c>
      <c r="E365" s="79">
        <f t="shared" si="48"/>
        <v>15394.202932941056</v>
      </c>
      <c r="F365" s="79">
        <f t="shared" si="48"/>
        <v>10529.144680124422</v>
      </c>
      <c r="G365" s="79">
        <f t="shared" si="48"/>
        <v>8308.3072051730614</v>
      </c>
      <c r="H365" s="79">
        <f t="shared" si="48"/>
        <v>6856.3518275727902</v>
      </c>
      <c r="I365" s="79">
        <f t="shared" si="48"/>
        <v>5891.8110394579544</v>
      </c>
      <c r="J365" s="79">
        <f t="shared" si="48"/>
        <v>5205.7791454958215</v>
      </c>
      <c r="K365" s="79">
        <f t="shared" si="51"/>
        <v>4693.8011999191276</v>
      </c>
      <c r="L365" s="79">
        <f t="shared" si="49"/>
        <v>4297.8448497373865</v>
      </c>
      <c r="M365" s="79">
        <f t="shared" si="50"/>
        <v>3983.0890766637222</v>
      </c>
      <c r="N365" s="97"/>
      <c r="O365" s="98"/>
      <c r="P365" s="98"/>
      <c r="Q365" s="98"/>
      <c r="R365" s="99"/>
      <c r="S365" s="21"/>
    </row>
    <row r="366" spans="2:19" ht="15.5">
      <c r="B366" s="18"/>
      <c r="C366" s="86">
        <v>355000</v>
      </c>
      <c r="D366" s="87">
        <f t="shared" si="47"/>
        <v>0</v>
      </c>
      <c r="E366" s="87">
        <f t="shared" si="48"/>
        <v>15614.120117697355</v>
      </c>
      <c r="F366" s="87">
        <f t="shared" si="48"/>
        <v>10679.561032697628</v>
      </c>
      <c r="G366" s="87">
        <f t="shared" si="48"/>
        <v>8426.9973081041044</v>
      </c>
      <c r="H366" s="87">
        <f t="shared" si="48"/>
        <v>6954.2997108238296</v>
      </c>
      <c r="I366" s="87">
        <f t="shared" si="48"/>
        <v>5975.9797685930689</v>
      </c>
      <c r="J366" s="87">
        <f t="shared" si="48"/>
        <v>5280.1474190029048</v>
      </c>
      <c r="K366" s="87">
        <f t="shared" si="51"/>
        <v>4760.8555027751154</v>
      </c>
      <c r="L366" s="87">
        <f t="shared" si="49"/>
        <v>4359.2426333050635</v>
      </c>
      <c r="M366" s="87">
        <f t="shared" si="50"/>
        <v>4039.9903491874898</v>
      </c>
      <c r="N366" s="97"/>
      <c r="O366" s="98"/>
      <c r="P366" s="98"/>
      <c r="Q366" s="98"/>
      <c r="R366" s="99"/>
      <c r="S366" s="21"/>
    </row>
    <row r="367" spans="2:19" ht="15.5">
      <c r="B367" s="18"/>
      <c r="C367" s="78">
        <v>360000</v>
      </c>
      <c r="D367" s="79">
        <f t="shared" si="47"/>
        <v>0</v>
      </c>
      <c r="E367" s="79">
        <f t="shared" si="48"/>
        <v>15834.037302453657</v>
      </c>
      <c r="F367" s="79">
        <f t="shared" si="48"/>
        <v>10829.977385270833</v>
      </c>
      <c r="G367" s="79">
        <f t="shared" si="48"/>
        <v>8545.6874110351491</v>
      </c>
      <c r="H367" s="79">
        <f t="shared" si="48"/>
        <v>7052.2475940748691</v>
      </c>
      <c r="I367" s="79">
        <f t="shared" si="48"/>
        <v>6060.1484977281825</v>
      </c>
      <c r="J367" s="79">
        <f t="shared" si="48"/>
        <v>5354.5156925099873</v>
      </c>
      <c r="K367" s="79">
        <f t="shared" si="51"/>
        <v>4827.9098056311032</v>
      </c>
      <c r="L367" s="79">
        <f t="shared" si="49"/>
        <v>4420.6404168727404</v>
      </c>
      <c r="M367" s="79">
        <f t="shared" si="50"/>
        <v>4096.8916217112564</v>
      </c>
      <c r="N367" s="97"/>
      <c r="O367" s="98"/>
      <c r="P367" s="98"/>
      <c r="Q367" s="98"/>
      <c r="R367" s="99"/>
      <c r="S367" s="21"/>
    </row>
    <row r="368" spans="2:19" ht="15.5">
      <c r="B368" s="18"/>
      <c r="C368" s="86">
        <v>365000</v>
      </c>
      <c r="D368" s="87">
        <f t="shared" si="47"/>
        <v>0</v>
      </c>
      <c r="E368" s="87">
        <f t="shared" si="48"/>
        <v>16053.954487209958</v>
      </c>
      <c r="F368" s="87">
        <f t="shared" si="48"/>
        <v>10980.393737844039</v>
      </c>
      <c r="G368" s="87">
        <f t="shared" si="48"/>
        <v>8664.3775139661921</v>
      </c>
      <c r="H368" s="87">
        <f t="shared" si="48"/>
        <v>7150.1954773259085</v>
      </c>
      <c r="I368" s="87">
        <f t="shared" si="48"/>
        <v>6144.3172268632961</v>
      </c>
      <c r="J368" s="87">
        <f t="shared" si="48"/>
        <v>5428.8839660170706</v>
      </c>
      <c r="K368" s="87">
        <f t="shared" si="51"/>
        <v>4894.9641084870909</v>
      </c>
      <c r="L368" s="87">
        <f t="shared" si="49"/>
        <v>4482.0382004404173</v>
      </c>
      <c r="M368" s="87">
        <f t="shared" si="50"/>
        <v>4153.7928942350245</v>
      </c>
      <c r="N368" s="97"/>
      <c r="O368" s="98"/>
      <c r="P368" s="98"/>
      <c r="Q368" s="98"/>
      <c r="R368" s="99"/>
      <c r="S368" s="21"/>
    </row>
    <row r="369" spans="2:19" ht="15.5">
      <c r="B369" s="18"/>
      <c r="C369" s="78">
        <v>370000</v>
      </c>
      <c r="D369" s="79">
        <f t="shared" si="47"/>
        <v>0</v>
      </c>
      <c r="E369" s="79">
        <f t="shared" si="48"/>
        <v>16273.871671966257</v>
      </c>
      <c r="F369" s="79">
        <f t="shared" si="48"/>
        <v>11130.810090417244</v>
      </c>
      <c r="G369" s="79">
        <f t="shared" si="48"/>
        <v>8783.067616897235</v>
      </c>
      <c r="H369" s="79">
        <f t="shared" si="48"/>
        <v>7248.1433605769489</v>
      </c>
      <c r="I369" s="79">
        <f t="shared" si="48"/>
        <v>6228.4859559984097</v>
      </c>
      <c r="J369" s="79">
        <f t="shared" si="48"/>
        <v>5503.252239524154</v>
      </c>
      <c r="K369" s="79">
        <f t="shared" si="51"/>
        <v>4962.0184113430778</v>
      </c>
      <c r="L369" s="79">
        <f t="shared" si="49"/>
        <v>4543.4359840080942</v>
      </c>
      <c r="M369" s="79">
        <f t="shared" si="50"/>
        <v>4210.6941667587917</v>
      </c>
      <c r="N369" s="97"/>
      <c r="O369" s="98"/>
      <c r="P369" s="98"/>
      <c r="Q369" s="98"/>
      <c r="R369" s="99"/>
      <c r="S369" s="21"/>
    </row>
    <row r="370" spans="2:19" ht="15.5">
      <c r="B370" s="18"/>
      <c r="C370" s="86">
        <v>375000</v>
      </c>
      <c r="D370" s="87">
        <f t="shared" si="47"/>
        <v>0</v>
      </c>
      <c r="E370" s="87">
        <f t="shared" si="48"/>
        <v>16493.78885672256</v>
      </c>
      <c r="F370" s="87">
        <f t="shared" si="48"/>
        <v>11281.226442990452</v>
      </c>
      <c r="G370" s="87">
        <f t="shared" si="48"/>
        <v>8901.7577198282797</v>
      </c>
      <c r="H370" s="87">
        <f t="shared" si="48"/>
        <v>7346.0912438279884</v>
      </c>
      <c r="I370" s="87">
        <f t="shared" si="48"/>
        <v>6312.6546851335233</v>
      </c>
      <c r="J370" s="87">
        <f t="shared" si="48"/>
        <v>5577.6205130312374</v>
      </c>
      <c r="K370" s="87">
        <f t="shared" si="51"/>
        <v>5029.0727141990656</v>
      </c>
      <c r="L370" s="87">
        <f t="shared" si="49"/>
        <v>4604.8337675757712</v>
      </c>
      <c r="M370" s="87">
        <f t="shared" si="50"/>
        <v>4267.5954392825588</v>
      </c>
      <c r="N370" s="97"/>
      <c r="O370" s="98"/>
      <c r="P370" s="98"/>
      <c r="Q370" s="98"/>
      <c r="R370" s="99"/>
      <c r="S370" s="21"/>
    </row>
    <row r="371" spans="2:19" ht="15.5">
      <c r="B371" s="18"/>
      <c r="C371" s="78">
        <v>380000</v>
      </c>
      <c r="D371" s="79">
        <f t="shared" si="47"/>
        <v>0</v>
      </c>
      <c r="E371" s="79">
        <f t="shared" si="48"/>
        <v>16713.706041478858</v>
      </c>
      <c r="F371" s="79">
        <f t="shared" si="48"/>
        <v>11431.642795563657</v>
      </c>
      <c r="G371" s="79">
        <f t="shared" si="48"/>
        <v>9020.4478227593227</v>
      </c>
      <c r="H371" s="79">
        <f t="shared" si="48"/>
        <v>7444.0391270790278</v>
      </c>
      <c r="I371" s="79">
        <f t="shared" si="48"/>
        <v>6396.8234142686379</v>
      </c>
      <c r="J371" s="79">
        <f t="shared" si="48"/>
        <v>5651.9887865383207</v>
      </c>
      <c r="K371" s="79">
        <f t="shared" si="51"/>
        <v>5096.1270170550533</v>
      </c>
      <c r="L371" s="79">
        <f t="shared" si="49"/>
        <v>4666.2315511434481</v>
      </c>
      <c r="M371" s="79">
        <f t="shared" si="50"/>
        <v>4324.4967118063269</v>
      </c>
      <c r="N371" s="97"/>
      <c r="O371" s="98"/>
      <c r="P371" s="98"/>
      <c r="Q371" s="98"/>
      <c r="R371" s="99"/>
      <c r="S371" s="21"/>
    </row>
    <row r="372" spans="2:19" ht="15.5">
      <c r="B372" s="18"/>
      <c r="C372" s="86">
        <v>385000</v>
      </c>
      <c r="D372" s="87">
        <f t="shared" si="47"/>
        <v>0</v>
      </c>
      <c r="E372" s="87">
        <f t="shared" si="48"/>
        <v>16933.623226235162</v>
      </c>
      <c r="F372" s="87">
        <f t="shared" si="48"/>
        <v>11582.059148136863</v>
      </c>
      <c r="G372" s="87">
        <f t="shared" si="48"/>
        <v>9139.1379256903656</v>
      </c>
      <c r="H372" s="87">
        <f t="shared" si="48"/>
        <v>7541.9870103300682</v>
      </c>
      <c r="I372" s="87">
        <f t="shared" si="48"/>
        <v>6480.9921434037497</v>
      </c>
      <c r="J372" s="87">
        <f t="shared" si="48"/>
        <v>5726.3570600454041</v>
      </c>
      <c r="K372" s="87">
        <f t="shared" si="51"/>
        <v>5163.1813199110402</v>
      </c>
      <c r="L372" s="87">
        <f t="shared" si="49"/>
        <v>4727.6293347111259</v>
      </c>
      <c r="M372" s="87">
        <f t="shared" si="50"/>
        <v>4381.397984330094</v>
      </c>
      <c r="N372" s="97"/>
      <c r="O372" s="98"/>
      <c r="P372" s="98"/>
      <c r="Q372" s="98"/>
      <c r="R372" s="99"/>
      <c r="S372" s="21"/>
    </row>
    <row r="373" spans="2:19" ht="15.5">
      <c r="B373" s="18"/>
      <c r="C373" s="78">
        <v>390000</v>
      </c>
      <c r="D373" s="79">
        <f t="shared" si="47"/>
        <v>0</v>
      </c>
      <c r="E373" s="79">
        <f t="shared" si="48"/>
        <v>17153.54041099146</v>
      </c>
      <c r="F373" s="79">
        <f t="shared" si="48"/>
        <v>11732.475500710068</v>
      </c>
      <c r="G373" s="79">
        <f t="shared" si="48"/>
        <v>9257.8280286214103</v>
      </c>
      <c r="H373" s="79">
        <f t="shared" si="48"/>
        <v>7639.9348935811086</v>
      </c>
      <c r="I373" s="79">
        <f t="shared" si="48"/>
        <v>6565.1608725388633</v>
      </c>
      <c r="J373" s="79">
        <f t="shared" si="48"/>
        <v>5800.7253335524874</v>
      </c>
      <c r="K373" s="79">
        <f t="shared" si="51"/>
        <v>5230.235622767028</v>
      </c>
      <c r="L373" s="79">
        <f t="shared" si="49"/>
        <v>4789.0271182788019</v>
      </c>
      <c r="M373" s="79">
        <f t="shared" si="50"/>
        <v>4438.2992568538612</v>
      </c>
      <c r="N373" s="97"/>
      <c r="O373" s="98"/>
      <c r="P373" s="98"/>
      <c r="Q373" s="98"/>
      <c r="R373" s="99"/>
      <c r="S373" s="21"/>
    </row>
    <row r="374" spans="2:19" ht="15.5">
      <c r="B374" s="18"/>
      <c r="C374" s="86">
        <v>395000</v>
      </c>
      <c r="D374" s="87">
        <f t="shared" si="47"/>
        <v>0</v>
      </c>
      <c r="E374" s="87">
        <f t="shared" si="48"/>
        <v>17373.457595747761</v>
      </c>
      <c r="F374" s="87">
        <f t="shared" si="48"/>
        <v>11882.891853283274</v>
      </c>
      <c r="G374" s="87">
        <f t="shared" si="48"/>
        <v>9376.5181315524533</v>
      </c>
      <c r="H374" s="87">
        <f t="shared" si="48"/>
        <v>7737.8827768321489</v>
      </c>
      <c r="I374" s="87">
        <f t="shared" si="48"/>
        <v>6649.3296016739778</v>
      </c>
      <c r="J374" s="87">
        <f t="shared" si="48"/>
        <v>5875.0936070595699</v>
      </c>
      <c r="K374" s="87">
        <f t="shared" si="51"/>
        <v>5297.2899256230157</v>
      </c>
      <c r="L374" s="87">
        <f t="shared" si="49"/>
        <v>4850.4249018464789</v>
      </c>
      <c r="M374" s="87">
        <f t="shared" si="50"/>
        <v>4495.2005293776292</v>
      </c>
      <c r="N374" s="97"/>
      <c r="O374" s="98"/>
      <c r="P374" s="98"/>
      <c r="Q374" s="98"/>
      <c r="R374" s="99"/>
      <c r="S374" s="21"/>
    </row>
    <row r="375" spans="2:19" ht="16" thickBot="1">
      <c r="B375" s="18"/>
      <c r="C375" s="78">
        <v>400000</v>
      </c>
      <c r="D375" s="79">
        <f t="shared" si="47"/>
        <v>0</v>
      </c>
      <c r="E375" s="79">
        <f t="shared" si="48"/>
        <v>17593.374780504062</v>
      </c>
      <c r="F375" s="79">
        <f t="shared" si="48"/>
        <v>12033.30820585648</v>
      </c>
      <c r="G375" s="79">
        <f t="shared" si="48"/>
        <v>9495.208234483498</v>
      </c>
      <c r="H375" s="79">
        <f t="shared" ref="H375:J375" si="52">PMT(H$11,H$6,$C375*(-1))</f>
        <v>7835.8306600831884</v>
      </c>
      <c r="I375" s="79">
        <f t="shared" si="52"/>
        <v>6733.4983308090914</v>
      </c>
      <c r="J375" s="79">
        <f t="shared" si="52"/>
        <v>5949.4618805666532</v>
      </c>
      <c r="K375" s="79">
        <f t="shared" si="51"/>
        <v>5364.3442284790035</v>
      </c>
      <c r="L375" s="79">
        <f t="shared" si="49"/>
        <v>4911.8226854141567</v>
      </c>
      <c r="M375" s="79">
        <f t="shared" si="50"/>
        <v>4552.1018019013964</v>
      </c>
      <c r="N375" s="100"/>
      <c r="O375" s="101"/>
      <c r="P375" s="101"/>
      <c r="Q375" s="101"/>
      <c r="R375" s="102"/>
      <c r="S375" s="21"/>
    </row>
    <row r="376" spans="2:19" ht="15.5">
      <c r="B376" s="18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5"/>
      <c r="N376" s="105"/>
      <c r="O376" s="105"/>
      <c r="P376" s="105"/>
      <c r="Q376" s="105"/>
      <c r="R376" s="105"/>
      <c r="S376" s="106"/>
    </row>
    <row r="377" spans="2:19" ht="15.5">
      <c r="B377" s="107"/>
      <c r="C377" s="108"/>
      <c r="D377" s="109"/>
      <c r="E377" s="109"/>
      <c r="F377" s="109"/>
      <c r="G377" s="109"/>
      <c r="H377" s="109"/>
      <c r="I377" s="109"/>
      <c r="J377" s="109"/>
      <c r="K377" s="109"/>
      <c r="L377" s="110"/>
      <c r="S377" s="111"/>
    </row>
    <row r="378" spans="2:19" ht="15.5">
      <c r="B378" s="112"/>
      <c r="C378" s="103"/>
      <c r="S378" s="113"/>
    </row>
    <row r="379" spans="2:19">
      <c r="B379" s="112"/>
      <c r="S379" s="113"/>
    </row>
    <row r="380" spans="2:19">
      <c r="B380" s="112"/>
      <c r="S380" s="113"/>
    </row>
    <row r="381" spans="2:19">
      <c r="B381" s="112"/>
      <c r="J381" s="114"/>
      <c r="S381" s="113"/>
    </row>
    <row r="382" spans="2:19">
      <c r="B382" s="112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S382" s="113"/>
    </row>
    <row r="383" spans="2:19">
      <c r="B383" s="112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S383" s="113"/>
    </row>
    <row r="384" spans="2:19">
      <c r="B384" s="112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S384" s="113"/>
    </row>
    <row r="385" spans="2:20">
      <c r="B385" s="112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S385" s="113"/>
      <c r="T385" s="116"/>
    </row>
    <row r="386" spans="2:20">
      <c r="B386" s="112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S386" s="113"/>
      <c r="T386" s="116"/>
    </row>
    <row r="387" spans="2:20">
      <c r="B387" s="112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S387" s="113"/>
      <c r="T387" s="116"/>
    </row>
    <row r="388" spans="2:20">
      <c r="B388" s="112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S388" s="113"/>
    </row>
    <row r="389" spans="2:20">
      <c r="B389" s="112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S389" s="113"/>
    </row>
    <row r="390" spans="2:20">
      <c r="B390" s="112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S390" s="113"/>
    </row>
    <row r="391" spans="2:20">
      <c r="B391" s="112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S391" s="113"/>
    </row>
    <row r="392" spans="2:20">
      <c r="B392" s="112"/>
      <c r="S392" s="113"/>
    </row>
    <row r="393" spans="2:20">
      <c r="B393" s="112"/>
      <c r="S393" s="113"/>
    </row>
    <row r="394" spans="2:20">
      <c r="B394" s="112"/>
      <c r="S394" s="113"/>
    </row>
    <row r="395" spans="2:20">
      <c r="B395" s="112"/>
      <c r="S395" s="113"/>
    </row>
    <row r="396" spans="2:20">
      <c r="B396" s="112"/>
      <c r="S396" s="113"/>
    </row>
    <row r="397" spans="2:20">
      <c r="B397" s="112"/>
      <c r="S397" s="113"/>
    </row>
    <row r="398" spans="2:20">
      <c r="B398" s="112"/>
      <c r="S398" s="113"/>
    </row>
    <row r="399" spans="2:20">
      <c r="B399" s="112"/>
      <c r="S399" s="113"/>
    </row>
    <row r="400" spans="2:20">
      <c r="B400" s="112"/>
      <c r="S400" s="113"/>
    </row>
    <row r="401" spans="2:19" ht="15" thickBot="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9"/>
    </row>
  </sheetData>
  <sheetProtection algorithmName="SHA-512" hashValue="05pP3LADtxSaAO80+isf1bc29GJFWV1/Vma/wI4km0W2htJVJfT++A0oRsXD5SIPP0qn+FmKBS4oKi+qDJAsOw==" saltValue="Nz7qFpzA3W3w5QCYRfGPZg==" spinCount="100000" sheet="1" objects="1" scenarios="1"/>
  <mergeCells count="63">
    <mergeCell ref="AG62:AG65"/>
    <mergeCell ref="AE66:AE69"/>
    <mergeCell ref="AF66:AF67"/>
    <mergeCell ref="AG66:AG69"/>
    <mergeCell ref="AF68:AF69"/>
    <mergeCell ref="AE62:AE65"/>
    <mergeCell ref="AF62:AF63"/>
    <mergeCell ref="AF64:AF65"/>
    <mergeCell ref="AG46:AG49"/>
    <mergeCell ref="AF48:AF49"/>
    <mergeCell ref="AE50:AE53"/>
    <mergeCell ref="AF50:AF51"/>
    <mergeCell ref="AG50:AG53"/>
    <mergeCell ref="AE46:AE49"/>
    <mergeCell ref="AF46:AF47"/>
    <mergeCell ref="AF52:AF53"/>
    <mergeCell ref="AE54:AE57"/>
    <mergeCell ref="AG54:AG57"/>
    <mergeCell ref="AF56:AF57"/>
    <mergeCell ref="AE58:AE61"/>
    <mergeCell ref="AF58:AF59"/>
    <mergeCell ref="AG58:AG61"/>
    <mergeCell ref="AF60:AF61"/>
    <mergeCell ref="AF54:AF55"/>
    <mergeCell ref="AG20:AG23"/>
    <mergeCell ref="AG24:AG27"/>
    <mergeCell ref="AF28:AF29"/>
    <mergeCell ref="AG28:AG31"/>
    <mergeCell ref="AF30:AF31"/>
    <mergeCell ref="AG32:AG35"/>
    <mergeCell ref="AE36:AE39"/>
    <mergeCell ref="AF36:AF37"/>
    <mergeCell ref="AG36:AG39"/>
    <mergeCell ref="AF38:AF39"/>
    <mergeCell ref="AF32:AF33"/>
    <mergeCell ref="AF34:AF35"/>
    <mergeCell ref="AE40:AE43"/>
    <mergeCell ref="AF40:AF41"/>
    <mergeCell ref="AG40:AG43"/>
    <mergeCell ref="J19:M19"/>
    <mergeCell ref="AE20:AE23"/>
    <mergeCell ref="AF20:AF21"/>
    <mergeCell ref="J21:M21"/>
    <mergeCell ref="AF22:AF23"/>
    <mergeCell ref="J23:M23"/>
    <mergeCell ref="AE28:AE31"/>
    <mergeCell ref="C29:M29"/>
    <mergeCell ref="E30:F30"/>
    <mergeCell ref="G30:M30"/>
    <mergeCell ref="N30:R30"/>
    <mergeCell ref="AF42:AF43"/>
    <mergeCell ref="AE32:AE35"/>
    <mergeCell ref="C2:R2"/>
    <mergeCell ref="C4:G4"/>
    <mergeCell ref="C14:M14"/>
    <mergeCell ref="C15:M15"/>
    <mergeCell ref="C16:M16"/>
    <mergeCell ref="J18:M18"/>
    <mergeCell ref="AE24:AE27"/>
    <mergeCell ref="AF24:AF25"/>
    <mergeCell ref="J25:M25"/>
    <mergeCell ref="AF26:AF27"/>
    <mergeCell ref="J27:M27"/>
  </mergeCells>
  <dataValidations count="5">
    <dataValidation type="list" allowBlank="1" showInputMessage="1" showErrorMessage="1" sqref="J27:M27" xr:uid="{82B31062-6FAB-46C3-8197-0961B72F99C2}">
      <formula1>$AA$25:$AA$27</formula1>
    </dataValidation>
    <dataValidation type="list" allowBlank="1" showInputMessage="1" showErrorMessage="1" sqref="J19:M19" xr:uid="{8D9513F0-8D4D-4A76-94AC-A788EC686280}">
      <formula1>$W$19:$W$20</formula1>
    </dataValidation>
    <dataValidation type="list" allowBlank="1" showInputMessage="1" showErrorMessage="1" sqref="J25:M25" xr:uid="{F0D9072A-4649-439B-8227-B167016DA724}">
      <formula1>$AA$21:$AA$22</formula1>
    </dataValidation>
    <dataValidation type="list" allowBlank="1" showInputMessage="1" showErrorMessage="1" sqref="J21" xr:uid="{13AD3994-8B94-44CE-90C5-600E26E04777}">
      <formula1>$AA$19:$AA$20</formula1>
    </dataValidation>
    <dataValidation type="list" allowBlank="1" showInputMessage="1" showErrorMessage="1" sqref="J23" xr:uid="{FA7194D5-33E8-4C34-8E25-A596441293C0}">
      <formula1>$Y$19:$Y$20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E075-6B0F-463A-B928-728C9BB1C2B1}">
  <dimension ref="A1:AL401"/>
  <sheetViews>
    <sheetView showGridLines="0" topLeftCell="A12" zoomScale="55" zoomScaleNormal="55" workbookViewId="0">
      <selection activeCell="AO93" sqref="AO93"/>
    </sheetView>
  </sheetViews>
  <sheetFormatPr defaultRowHeight="14.5"/>
  <cols>
    <col min="1" max="1" width="3.1796875" style="1" customWidth="1"/>
    <col min="2" max="2" width="7.81640625" style="1" customWidth="1"/>
    <col min="3" max="3" width="23.7265625" style="1" bestFit="1" customWidth="1"/>
    <col min="4" max="4" width="24" style="1" hidden="1" customWidth="1"/>
    <col min="5" max="6" width="16.6328125" style="1" customWidth="1"/>
    <col min="7" max="12" width="14.7265625" style="1" customWidth="1"/>
    <col min="13" max="13" width="14" style="1" customWidth="1"/>
    <col min="14" max="14" width="10.54296875" style="1" hidden="1" customWidth="1"/>
    <col min="15" max="18" width="10.453125" style="1" hidden="1" customWidth="1"/>
    <col min="19" max="19" width="8" style="1" customWidth="1"/>
    <col min="20" max="20" width="11.90625" style="1" hidden="1" customWidth="1"/>
    <col min="21" max="21" width="9.08984375" style="1" hidden="1" customWidth="1"/>
    <col min="22" max="22" width="12" style="1" hidden="1" customWidth="1"/>
    <col min="23" max="23" width="45.1796875" style="1" hidden="1" customWidth="1"/>
    <col min="24" max="24" width="3.36328125" style="1" hidden="1" customWidth="1"/>
    <col min="25" max="25" width="31.81640625" style="1" hidden="1" customWidth="1"/>
    <col min="26" max="26" width="3.36328125" style="1" hidden="1" customWidth="1"/>
    <col min="27" max="27" width="16.81640625" style="1" hidden="1" customWidth="1"/>
    <col min="28" max="28" width="6.6328125" style="1" hidden="1" customWidth="1"/>
    <col min="29" max="29" width="4.453125" style="1" hidden="1" customWidth="1"/>
    <col min="30" max="30" width="14.453125" style="1" hidden="1" customWidth="1"/>
    <col min="31" max="31" width="46.7265625" style="1" hidden="1" customWidth="1"/>
    <col min="32" max="33" width="31.81640625" style="1" hidden="1" customWidth="1"/>
    <col min="34" max="34" width="13.6328125" style="1" hidden="1" customWidth="1"/>
    <col min="35" max="35" width="11.453125" style="1" hidden="1" customWidth="1"/>
    <col min="36" max="36" width="19.453125" style="1" hidden="1" customWidth="1"/>
    <col min="37" max="37" width="10.54296875" style="1" hidden="1" customWidth="1"/>
    <col min="38" max="38" width="13.90625" style="1" hidden="1" customWidth="1"/>
  </cols>
  <sheetData>
    <row r="1" spans="2:29" hidden="1"/>
    <row r="2" spans="2:29" ht="33.5" hidden="1"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29" hidden="1"/>
    <row r="4" spans="2:29" ht="28.5" hidden="1">
      <c r="C4" s="146" t="s">
        <v>1</v>
      </c>
      <c r="D4" s="146"/>
      <c r="E4" s="146"/>
      <c r="F4" s="146"/>
      <c r="G4" s="146"/>
    </row>
    <row r="5" spans="2:29" hidden="1"/>
    <row r="6" spans="2:29" hidden="1">
      <c r="C6" s="2" t="s">
        <v>2</v>
      </c>
      <c r="D6" s="2">
        <v>12</v>
      </c>
      <c r="E6" s="2">
        <f t="shared" ref="E6:R6" si="0">12*E32</f>
        <v>24</v>
      </c>
      <c r="F6" s="2">
        <f t="shared" si="0"/>
        <v>36</v>
      </c>
      <c r="G6" s="2">
        <f t="shared" si="0"/>
        <v>48</v>
      </c>
      <c r="H6" s="2">
        <f t="shared" si="0"/>
        <v>60</v>
      </c>
      <c r="I6" s="2">
        <f t="shared" si="0"/>
        <v>72</v>
      </c>
      <c r="J6" s="2">
        <f t="shared" si="0"/>
        <v>84</v>
      </c>
      <c r="K6" s="2">
        <f t="shared" si="0"/>
        <v>96</v>
      </c>
      <c r="L6" s="2">
        <f t="shared" si="0"/>
        <v>108</v>
      </c>
      <c r="M6" s="2">
        <f t="shared" si="0"/>
        <v>120</v>
      </c>
      <c r="N6" s="2">
        <f t="shared" si="0"/>
        <v>132</v>
      </c>
      <c r="O6" s="2">
        <f t="shared" si="0"/>
        <v>144</v>
      </c>
      <c r="P6" s="2">
        <f t="shared" si="0"/>
        <v>156</v>
      </c>
      <c r="Q6" s="2">
        <f t="shared" si="0"/>
        <v>168</v>
      </c>
      <c r="R6" s="2">
        <f t="shared" si="0"/>
        <v>180</v>
      </c>
    </row>
    <row r="7" spans="2:29" ht="21" hidden="1">
      <c r="C7" s="3" t="s">
        <v>3</v>
      </c>
      <c r="D7" s="4">
        <v>2.5600000000000001E-2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  <c r="N7" s="4">
        <v>2.5600000000000001E-2</v>
      </c>
      <c r="O7" s="4">
        <v>2.5600000000000001E-2</v>
      </c>
      <c r="P7" s="4">
        <v>2.5600000000000001E-2</v>
      </c>
      <c r="Q7" s="4">
        <v>2.5600000000000001E-2</v>
      </c>
      <c r="R7" s="4">
        <v>2.5600000000000001E-2</v>
      </c>
    </row>
    <row r="8" spans="2:29" ht="21" hidden="1">
      <c r="C8" s="5" t="s">
        <v>4</v>
      </c>
      <c r="D8" s="4">
        <f>E8</f>
        <v>2.1499999999999998E-2</v>
      </c>
      <c r="E8" s="6">
        <f>VLOOKUP(V8,$AD$20:$AK$172,7,0)</f>
        <v>2.1499999999999998E-2</v>
      </c>
      <c r="F8" s="6">
        <f>E8</f>
        <v>2.1499999999999998E-2</v>
      </c>
      <c r="G8" s="6">
        <f>VLOOKUP(V8,$AD$20:$AK$172,8,0)</f>
        <v>2.4500000000000001E-2</v>
      </c>
      <c r="H8" s="7">
        <f>G8</f>
        <v>2.4500000000000001E-2</v>
      </c>
      <c r="I8" s="7">
        <f>G8</f>
        <v>2.4500000000000001E-2</v>
      </c>
      <c r="J8" s="7">
        <f>G8</f>
        <v>2.4500000000000001E-2</v>
      </c>
      <c r="K8" s="7">
        <f>G8</f>
        <v>2.4500000000000001E-2</v>
      </c>
      <c r="L8" s="7">
        <f>G8</f>
        <v>2.4500000000000001E-2</v>
      </c>
      <c r="M8" s="7">
        <f>G8</f>
        <v>2.4500000000000001E-2</v>
      </c>
      <c r="N8" s="4">
        <v>2.4899999999999999E-2</v>
      </c>
      <c r="O8" s="4">
        <v>2.4899999999999999E-2</v>
      </c>
      <c r="P8" s="4">
        <v>2.4899999999999999E-2</v>
      </c>
      <c r="Q8" s="4">
        <v>2.4899999999999999E-2</v>
      </c>
      <c r="R8" s="4">
        <v>2.4899999999999999E-2</v>
      </c>
      <c r="V8" s="8" t="str">
        <f>V19&amp;V23&amp;V21&amp;V25&amp;V27</f>
        <v>P1T1WTR1S1</v>
      </c>
    </row>
    <row r="9" spans="2:29" ht="21" hidden="1">
      <c r="C9" s="3" t="s">
        <v>5</v>
      </c>
      <c r="D9" s="9">
        <f t="shared" ref="D9:R9" si="1">D7+D8</f>
        <v>4.7100000000000003E-2</v>
      </c>
      <c r="E9" s="9">
        <f>E7+E8</f>
        <v>5.1499999999999997E-2</v>
      </c>
      <c r="F9" s="9">
        <f t="shared" si="1"/>
        <v>5.1499999999999997E-2</v>
      </c>
      <c r="G9" s="9">
        <f t="shared" si="1"/>
        <v>5.45E-2</v>
      </c>
      <c r="H9" s="10">
        <f t="shared" si="1"/>
        <v>5.45E-2</v>
      </c>
      <c r="I9" s="10">
        <f t="shared" si="1"/>
        <v>5.45E-2</v>
      </c>
      <c r="J9" s="10">
        <f t="shared" si="1"/>
        <v>5.45E-2</v>
      </c>
      <c r="K9" s="10">
        <f t="shared" si="1"/>
        <v>5.45E-2</v>
      </c>
      <c r="L9" s="10">
        <f t="shared" si="1"/>
        <v>5.45E-2</v>
      </c>
      <c r="M9" s="10">
        <f t="shared" si="1"/>
        <v>5.45E-2</v>
      </c>
      <c r="N9" s="11">
        <f t="shared" si="1"/>
        <v>5.0500000000000003E-2</v>
      </c>
      <c r="O9" s="11">
        <f t="shared" si="1"/>
        <v>5.0500000000000003E-2</v>
      </c>
      <c r="P9" s="11">
        <f t="shared" si="1"/>
        <v>5.0500000000000003E-2</v>
      </c>
      <c r="Q9" s="11">
        <f t="shared" si="1"/>
        <v>5.0500000000000003E-2</v>
      </c>
      <c r="R9" s="11">
        <f t="shared" si="1"/>
        <v>5.0500000000000003E-2</v>
      </c>
    </row>
    <row r="10" spans="2:29" hidden="1">
      <c r="C10" s="2" t="s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</row>
    <row r="11" spans="2:29" hidden="1">
      <c r="C11" s="12" t="s">
        <v>7</v>
      </c>
      <c r="D11" s="13">
        <f t="shared" ref="D11:R11" si="2">D9/D10</f>
        <v>3.9250000000000005E-3</v>
      </c>
      <c r="E11" s="13">
        <f>E9/E10</f>
        <v>4.2916666666666667E-3</v>
      </c>
      <c r="F11" s="13">
        <f t="shared" si="2"/>
        <v>4.2916666666666667E-3</v>
      </c>
      <c r="G11" s="13">
        <f t="shared" si="2"/>
        <v>4.5416666666666669E-3</v>
      </c>
      <c r="H11" s="13">
        <f t="shared" si="2"/>
        <v>4.5416666666666669E-3</v>
      </c>
      <c r="I11" s="13">
        <f t="shared" si="2"/>
        <v>4.5416666666666669E-3</v>
      </c>
      <c r="J11" s="13">
        <f t="shared" si="2"/>
        <v>4.5416666666666669E-3</v>
      </c>
      <c r="K11" s="13">
        <f t="shared" si="2"/>
        <v>4.5416666666666669E-3</v>
      </c>
      <c r="L11" s="13">
        <f>L9/L10</f>
        <v>4.5416666666666669E-3</v>
      </c>
      <c r="M11" s="13">
        <f t="shared" si="2"/>
        <v>4.5416666666666669E-3</v>
      </c>
      <c r="N11" s="13">
        <f t="shared" si="2"/>
        <v>4.2083333333333339E-3</v>
      </c>
      <c r="O11" s="13">
        <f t="shared" si="2"/>
        <v>4.2083333333333339E-3</v>
      </c>
      <c r="P11" s="13">
        <f t="shared" si="2"/>
        <v>4.2083333333333339E-3</v>
      </c>
      <c r="Q11" s="13">
        <f t="shared" si="2"/>
        <v>4.2083333333333339E-3</v>
      </c>
      <c r="R11" s="13">
        <f t="shared" si="2"/>
        <v>4.2083333333333339E-3</v>
      </c>
    </row>
    <row r="12" spans="2:29" ht="15" thickBo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29" ht="15.5"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2:29" ht="15.5">
      <c r="B14" s="1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20"/>
      <c r="O14" s="20"/>
      <c r="P14" s="20"/>
      <c r="Q14" s="20"/>
      <c r="R14" s="20"/>
      <c r="S14" s="21"/>
      <c r="W14" s="22"/>
      <c r="X14" s="22"/>
      <c r="Y14" s="22"/>
      <c r="Z14" s="22"/>
      <c r="AA14" s="22"/>
      <c r="AB14" s="23"/>
      <c r="AC14" s="24"/>
    </row>
    <row r="15" spans="2:29" ht="18.5">
      <c r="B15" s="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20"/>
      <c r="O15" s="20"/>
      <c r="P15" s="20"/>
      <c r="Q15" s="20"/>
      <c r="R15" s="20"/>
      <c r="S15" s="21"/>
      <c r="W15" s="25"/>
      <c r="X15" s="25"/>
      <c r="Y15" s="25"/>
      <c r="Z15" s="25"/>
      <c r="AA15" s="25"/>
      <c r="AB15" s="26"/>
      <c r="AC15" s="26"/>
    </row>
    <row r="16" spans="2:29" ht="15.5">
      <c r="B16" s="1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20"/>
      <c r="O16" s="20"/>
      <c r="P16" s="20"/>
      <c r="Q16" s="20"/>
      <c r="R16" s="20"/>
      <c r="S16" s="21"/>
      <c r="W16" s="25"/>
      <c r="X16" s="25"/>
      <c r="Y16" s="25"/>
      <c r="Z16" s="25"/>
      <c r="AA16" s="25"/>
      <c r="AB16" s="26"/>
      <c r="AC16" s="26"/>
    </row>
    <row r="17" spans="2:38" ht="15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  <c r="S17" s="21"/>
      <c r="W17" s="25"/>
      <c r="X17" s="25"/>
      <c r="Y17" s="25"/>
      <c r="Z17" s="25"/>
      <c r="AA17" s="25"/>
      <c r="AB17" s="27"/>
      <c r="AC17" s="27"/>
    </row>
    <row r="18" spans="2:38" ht="18.5" thickBot="1">
      <c r="B18" s="18"/>
      <c r="C18" s="28" t="s">
        <v>8</v>
      </c>
      <c r="D18" s="29"/>
      <c r="E18" s="29"/>
      <c r="F18" s="29"/>
      <c r="G18" s="29"/>
      <c r="H18" s="29"/>
      <c r="I18" s="29"/>
      <c r="J18" s="133" t="s">
        <v>9</v>
      </c>
      <c r="K18" s="133"/>
      <c r="L18" s="133"/>
      <c r="M18" s="133"/>
      <c r="N18" s="30"/>
      <c r="O18" s="30"/>
      <c r="P18" s="30"/>
      <c r="Q18" s="30"/>
      <c r="R18" s="30"/>
      <c r="S18" s="31"/>
      <c r="T18" s="32"/>
      <c r="U18" s="32"/>
      <c r="V18" s="32"/>
      <c r="W18" s="33"/>
      <c r="X18" s="33"/>
      <c r="Y18" s="33"/>
      <c r="Z18" s="33"/>
      <c r="AA18" s="33"/>
      <c r="AB18" s="34"/>
      <c r="AC18" s="34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2:38" ht="18.5" thickBot="1">
      <c r="B19" s="18"/>
      <c r="C19" s="35">
        <v>1</v>
      </c>
      <c r="D19" s="36"/>
      <c r="E19" s="37" t="s">
        <v>10</v>
      </c>
      <c r="F19" s="37"/>
      <c r="G19" s="37"/>
      <c r="H19" s="37"/>
      <c r="I19" s="36"/>
      <c r="J19" s="139" t="s">
        <v>108</v>
      </c>
      <c r="K19" s="140"/>
      <c r="L19" s="140"/>
      <c r="M19" s="141"/>
      <c r="N19" s="30"/>
      <c r="O19" s="30"/>
      <c r="P19" s="30"/>
      <c r="Q19" s="30"/>
      <c r="R19" s="30"/>
      <c r="S19" s="31"/>
      <c r="T19" s="32"/>
      <c r="U19" s="32"/>
      <c r="V19" s="38" t="str">
        <f>VLOOKUP(J19,$W$19:$X$21,2,0)</f>
        <v>P1</v>
      </c>
      <c r="W19" s="39" t="s">
        <v>108</v>
      </c>
      <c r="X19" s="40" t="s">
        <v>13</v>
      </c>
      <c r="Y19" s="39" t="s">
        <v>109</v>
      </c>
      <c r="Z19" s="41" t="s">
        <v>15</v>
      </c>
      <c r="AA19" s="39" t="s">
        <v>16</v>
      </c>
      <c r="AB19" s="40" t="s">
        <v>17</v>
      </c>
      <c r="AC19" s="34"/>
      <c r="AD19" s="42" t="s">
        <v>18</v>
      </c>
      <c r="AE19" s="43" t="s">
        <v>19</v>
      </c>
      <c r="AF19" s="43" t="s">
        <v>20</v>
      </c>
      <c r="AG19" s="43" t="s">
        <v>117</v>
      </c>
      <c r="AH19" s="43" t="s">
        <v>21</v>
      </c>
      <c r="AI19" s="43" t="s">
        <v>22</v>
      </c>
      <c r="AJ19" s="44" t="s">
        <v>23</v>
      </c>
      <c r="AK19" s="44" t="s">
        <v>24</v>
      </c>
      <c r="AL19" s="32"/>
    </row>
    <row r="20" spans="2:38" ht="16" thickBot="1">
      <c r="B20" s="18"/>
      <c r="C20" s="45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30"/>
      <c r="O20" s="30"/>
      <c r="P20" s="30"/>
      <c r="Q20" s="30"/>
      <c r="R20" s="30"/>
      <c r="S20" s="31"/>
      <c r="T20" s="32"/>
      <c r="U20" s="32"/>
      <c r="V20" s="38"/>
      <c r="W20" s="39"/>
      <c r="X20" s="40" t="s">
        <v>25</v>
      </c>
      <c r="Y20" s="39"/>
      <c r="Z20" s="41" t="s">
        <v>27</v>
      </c>
      <c r="AA20" s="39" t="s">
        <v>28</v>
      </c>
      <c r="AB20" s="40" t="s">
        <v>29</v>
      </c>
      <c r="AC20" s="34"/>
      <c r="AD20" s="48" t="s">
        <v>30</v>
      </c>
      <c r="AE20" s="150" t="s">
        <v>108</v>
      </c>
      <c r="AF20" s="137" t="s">
        <v>109</v>
      </c>
      <c r="AG20" s="137" t="s">
        <v>118</v>
      </c>
      <c r="AH20" s="39" t="s">
        <v>31</v>
      </c>
      <c r="AI20" s="39" t="s">
        <v>110</v>
      </c>
      <c r="AJ20" s="49">
        <v>2.1499999999999998E-2</v>
      </c>
      <c r="AK20" s="49">
        <v>2.4500000000000001E-2</v>
      </c>
      <c r="AL20" s="32"/>
    </row>
    <row r="21" spans="2:38" ht="18.5" thickBot="1">
      <c r="B21" s="18"/>
      <c r="C21" s="35">
        <v>2</v>
      </c>
      <c r="D21" s="36"/>
      <c r="E21" s="37" t="s">
        <v>33</v>
      </c>
      <c r="F21" s="36"/>
      <c r="G21" s="36"/>
      <c r="H21" s="36"/>
      <c r="I21" s="36"/>
      <c r="J21" s="139" t="s">
        <v>16</v>
      </c>
      <c r="K21" s="140"/>
      <c r="L21" s="140"/>
      <c r="M21" s="141"/>
      <c r="N21" s="30"/>
      <c r="O21" s="30"/>
      <c r="P21" s="30"/>
      <c r="Q21" s="30"/>
      <c r="R21" s="30"/>
      <c r="S21" s="31"/>
      <c r="T21" s="32"/>
      <c r="U21" s="32"/>
      <c r="V21" s="38" t="str">
        <f>VLOOKUP(J21,$AA$19:$AB$20,2,0)</f>
        <v>WT</v>
      </c>
      <c r="W21" s="39"/>
      <c r="X21" s="40" t="s">
        <v>34</v>
      </c>
      <c r="Y21" s="50"/>
      <c r="Z21" s="50"/>
      <c r="AA21" s="51" t="s">
        <v>35</v>
      </c>
      <c r="AB21" s="40" t="s">
        <v>36</v>
      </c>
      <c r="AC21" s="34"/>
      <c r="AD21" s="48" t="s">
        <v>37</v>
      </c>
      <c r="AE21" s="150"/>
      <c r="AF21" s="138"/>
      <c r="AG21" s="138"/>
      <c r="AH21" s="39" t="s">
        <v>38</v>
      </c>
      <c r="AI21" s="39" t="s">
        <v>110</v>
      </c>
      <c r="AJ21" s="49">
        <f>AJ20+1%</f>
        <v>3.15E-2</v>
      </c>
      <c r="AK21" s="49">
        <f>AK20+1%</f>
        <v>3.4500000000000003E-2</v>
      </c>
      <c r="AL21" s="32"/>
    </row>
    <row r="22" spans="2:38" ht="16" thickBot="1">
      <c r="B22" s="18"/>
      <c r="C22" s="45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30"/>
      <c r="O22" s="30"/>
      <c r="P22" s="30"/>
      <c r="Q22" s="30"/>
      <c r="R22" s="30"/>
      <c r="S22" s="31"/>
      <c r="T22" s="32"/>
      <c r="U22" s="32"/>
      <c r="V22" s="38"/>
      <c r="W22" s="39"/>
      <c r="X22" s="40" t="s">
        <v>39</v>
      </c>
      <c r="Y22" s="50"/>
      <c r="Z22" s="50"/>
      <c r="AA22" s="51" t="s">
        <v>40</v>
      </c>
      <c r="AB22" s="52" t="s">
        <v>41</v>
      </c>
      <c r="AC22" s="34"/>
      <c r="AD22" s="48" t="s">
        <v>84</v>
      </c>
      <c r="AE22" s="150"/>
      <c r="AF22" s="137" t="s">
        <v>109</v>
      </c>
      <c r="AG22" s="137" t="s">
        <v>40</v>
      </c>
      <c r="AH22" s="39" t="s">
        <v>31</v>
      </c>
      <c r="AI22" s="39" t="s">
        <v>110</v>
      </c>
      <c r="AJ22" s="49">
        <f>AJ20</f>
        <v>2.1499999999999998E-2</v>
      </c>
      <c r="AK22" s="49">
        <v>2.6499999999999999E-2</v>
      </c>
      <c r="AL22" s="32"/>
    </row>
    <row r="23" spans="2:38" ht="18.5" thickBot="1">
      <c r="B23" s="18"/>
      <c r="C23" s="35">
        <v>3</v>
      </c>
      <c r="D23" s="36"/>
      <c r="E23" s="37" t="s">
        <v>43</v>
      </c>
      <c r="F23" s="36"/>
      <c r="G23" s="36"/>
      <c r="H23" s="36"/>
      <c r="I23" s="36"/>
      <c r="J23" s="139" t="s">
        <v>109</v>
      </c>
      <c r="K23" s="140"/>
      <c r="L23" s="140"/>
      <c r="M23" s="141"/>
      <c r="N23" s="30"/>
      <c r="O23" s="30"/>
      <c r="P23" s="30"/>
      <c r="Q23" s="30"/>
      <c r="R23" s="30"/>
      <c r="S23" s="31"/>
      <c r="T23" s="32"/>
      <c r="U23" s="32"/>
      <c r="V23" s="38" t="str">
        <f>VLOOKUP(J23,$Y$19:$Z$20,2,0)</f>
        <v>T1</v>
      </c>
      <c r="W23" s="39"/>
      <c r="X23" s="40" t="s">
        <v>45</v>
      </c>
      <c r="Y23" s="50"/>
      <c r="Z23" s="50"/>
      <c r="AA23" s="51"/>
      <c r="AB23" s="52" t="s">
        <v>46</v>
      </c>
      <c r="AC23" s="34"/>
      <c r="AD23" s="48" t="s">
        <v>85</v>
      </c>
      <c r="AE23" s="150"/>
      <c r="AF23" s="138"/>
      <c r="AG23" s="138"/>
      <c r="AH23" s="39" t="s">
        <v>38</v>
      </c>
      <c r="AI23" s="39" t="s">
        <v>110</v>
      </c>
      <c r="AJ23" s="49">
        <f>AJ22+1%</f>
        <v>3.15E-2</v>
      </c>
      <c r="AK23" s="49">
        <f>AK22+1%</f>
        <v>3.6499999999999998E-2</v>
      </c>
      <c r="AL23" s="32"/>
    </row>
    <row r="24" spans="2:38" ht="18.5" thickBot="1">
      <c r="B24" s="18"/>
      <c r="C24" s="45"/>
      <c r="D24" s="36"/>
      <c r="E24" s="37"/>
      <c r="F24" s="36"/>
      <c r="G24" s="36"/>
      <c r="H24" s="36"/>
      <c r="I24" s="36"/>
      <c r="J24" s="53"/>
      <c r="K24" s="53"/>
      <c r="L24" s="53"/>
      <c r="M24" s="53"/>
      <c r="N24" s="30"/>
      <c r="O24" s="30"/>
      <c r="P24" s="30"/>
      <c r="Q24" s="30"/>
      <c r="R24" s="30"/>
      <c r="S24" s="31"/>
      <c r="T24" s="32"/>
      <c r="U24" s="32"/>
      <c r="V24" s="38"/>
      <c r="W24" s="39"/>
      <c r="X24" s="40" t="s">
        <v>48</v>
      </c>
      <c r="Y24" s="50"/>
      <c r="Z24" s="50"/>
      <c r="AA24" s="54"/>
      <c r="AB24" s="52" t="s">
        <v>49</v>
      </c>
      <c r="AC24" s="34"/>
      <c r="AD24" s="130"/>
      <c r="AE24" s="130"/>
      <c r="AF24" s="130"/>
      <c r="AG24" s="130"/>
      <c r="AH24" s="130"/>
      <c r="AI24" s="130"/>
      <c r="AJ24" s="130"/>
      <c r="AK24" s="130"/>
      <c r="AL24" s="32"/>
    </row>
    <row r="25" spans="2:38" ht="18.5" thickBot="1">
      <c r="B25" s="18"/>
      <c r="C25" s="35">
        <v>4</v>
      </c>
      <c r="D25" s="36"/>
      <c r="E25" s="37" t="s">
        <v>50</v>
      </c>
      <c r="F25" s="36"/>
      <c r="G25" s="36"/>
      <c r="H25" s="36"/>
      <c r="I25" s="36"/>
      <c r="J25" s="139" t="s">
        <v>35</v>
      </c>
      <c r="K25" s="140"/>
      <c r="L25" s="140"/>
      <c r="M25" s="141"/>
      <c r="N25" s="55"/>
      <c r="O25" s="55"/>
      <c r="P25" s="55"/>
      <c r="Q25" s="55"/>
      <c r="R25" s="55"/>
      <c r="S25" s="31"/>
      <c r="T25" s="32"/>
      <c r="U25" s="32"/>
      <c r="V25" s="38" t="str">
        <f>VLOOKUP(J25,$AA$21:$AB$22,2,0)</f>
        <v>R1</v>
      </c>
      <c r="W25" s="50"/>
      <c r="X25" s="50"/>
      <c r="Y25" s="33"/>
      <c r="Z25" s="33"/>
      <c r="AA25" s="54" t="s">
        <v>110</v>
      </c>
      <c r="AB25" s="56" t="s">
        <v>52</v>
      </c>
      <c r="AC25" s="34"/>
      <c r="AD25" s="130"/>
      <c r="AE25" s="130"/>
      <c r="AF25" s="130"/>
      <c r="AG25" s="130"/>
      <c r="AH25" s="130"/>
      <c r="AI25" s="130"/>
      <c r="AJ25" s="130"/>
      <c r="AK25" s="130"/>
      <c r="AL25" s="32"/>
    </row>
    <row r="26" spans="2:38" ht="16" thickBot="1">
      <c r="B26" s="1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5"/>
      <c r="O26" s="55"/>
      <c r="P26" s="55"/>
      <c r="Q26" s="55"/>
      <c r="R26" s="55"/>
      <c r="S26" s="31"/>
      <c r="T26" s="32"/>
      <c r="U26" s="32"/>
      <c r="V26" s="32"/>
      <c r="W26" s="50"/>
      <c r="X26" s="50"/>
      <c r="Y26" s="33"/>
      <c r="Z26" s="33"/>
      <c r="AA26" s="51"/>
      <c r="AB26" s="57" t="s">
        <v>54</v>
      </c>
      <c r="AC26" s="34"/>
      <c r="AD26" s="130"/>
      <c r="AE26" s="130"/>
      <c r="AF26" s="130"/>
      <c r="AG26" s="130"/>
      <c r="AH26" s="130"/>
      <c r="AI26" s="130"/>
      <c r="AJ26" s="130"/>
      <c r="AK26" s="130"/>
      <c r="AL26" s="32"/>
    </row>
    <row r="27" spans="2:38" ht="18.5" thickBot="1">
      <c r="B27" s="18"/>
      <c r="C27" s="58">
        <v>5</v>
      </c>
      <c r="D27" s="55"/>
      <c r="E27" s="37" t="s">
        <v>55</v>
      </c>
      <c r="F27" s="59"/>
      <c r="G27" s="55"/>
      <c r="H27" s="55"/>
      <c r="I27" s="55"/>
      <c r="J27" s="142" t="s">
        <v>110</v>
      </c>
      <c r="K27" s="143"/>
      <c r="L27" s="143"/>
      <c r="M27" s="144"/>
      <c r="N27" s="55"/>
      <c r="O27" s="55"/>
      <c r="P27" s="55"/>
      <c r="Q27" s="55"/>
      <c r="R27" s="55"/>
      <c r="S27" s="31"/>
      <c r="T27" s="32"/>
      <c r="U27" s="32"/>
      <c r="V27" s="38" t="str">
        <f>VLOOKUP(J27,$AA$25:$AB$27,2,0)</f>
        <v>S1</v>
      </c>
      <c r="W27" s="50"/>
      <c r="X27" s="50"/>
      <c r="Y27" s="33"/>
      <c r="Z27" s="33"/>
      <c r="AA27" s="60"/>
      <c r="AB27" s="56" t="s">
        <v>57</v>
      </c>
      <c r="AC27" s="34"/>
      <c r="AD27" s="130"/>
      <c r="AE27" s="130"/>
      <c r="AF27" s="130"/>
      <c r="AG27" s="130"/>
      <c r="AH27" s="130"/>
      <c r="AI27" s="130"/>
      <c r="AJ27" s="130"/>
      <c r="AK27" s="130"/>
      <c r="AL27" s="32"/>
    </row>
    <row r="28" spans="2:38" ht="16" thickBot="1">
      <c r="B28" s="1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5"/>
      <c r="O28" s="55"/>
      <c r="P28" s="55"/>
      <c r="Q28" s="55"/>
      <c r="R28" s="55"/>
      <c r="S28" s="31"/>
      <c r="T28" s="32"/>
      <c r="U28" s="32"/>
      <c r="V28" s="32"/>
      <c r="W28" s="50"/>
      <c r="X28" s="50"/>
      <c r="Y28" s="33"/>
      <c r="Z28" s="33"/>
      <c r="AA28" s="33"/>
      <c r="AB28" s="34"/>
      <c r="AC28" s="34"/>
      <c r="AE28" s="131"/>
      <c r="AL28" s="32"/>
    </row>
    <row r="29" spans="2:38" ht="20.5" thickBot="1">
      <c r="B29" s="18"/>
      <c r="C29" s="151" t="s">
        <v>58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61"/>
      <c r="O29" s="62"/>
      <c r="P29" s="62"/>
      <c r="Q29" s="62"/>
      <c r="R29" s="63"/>
      <c r="S29" s="31"/>
      <c r="T29" s="32"/>
      <c r="U29" s="32"/>
      <c r="V29" s="32"/>
      <c r="W29" s="50"/>
      <c r="X29" s="50"/>
      <c r="Y29" s="33"/>
      <c r="Z29" s="33"/>
      <c r="AA29" s="33"/>
      <c r="AB29" s="34"/>
      <c r="AC29" s="50"/>
      <c r="AE29" s="131"/>
      <c r="AL29" s="32"/>
    </row>
    <row r="30" spans="2:38" ht="20.5" thickBot="1">
      <c r="B30" s="18"/>
      <c r="C30" s="64" t="s">
        <v>59</v>
      </c>
      <c r="D30" s="65" t="s">
        <v>60</v>
      </c>
      <c r="E30" s="152" t="str">
        <f>"(K.A.S + "&amp;TEXT(E8*100,"0.00")&amp;"% = "&amp;TEXT(E9*100,"0.00")&amp;"%)"</f>
        <v>(K.A.S + 2.15% = 5.15%)</v>
      </c>
      <c r="F30" s="152"/>
      <c r="G30" s="153" t="str">
        <f>"(K.A.S + "&amp;TEXT(G8*100,"0.00")&amp;"% = "&amp;TEXT(G9*100,"0.00")&amp;"%)"</f>
        <v>(K.A.S + 2.45% = 5.45%)</v>
      </c>
      <c r="H30" s="153"/>
      <c r="I30" s="153"/>
      <c r="J30" s="153"/>
      <c r="K30" s="153"/>
      <c r="L30" s="153"/>
      <c r="M30" s="153"/>
      <c r="N30" s="154" t="s">
        <v>61</v>
      </c>
      <c r="O30" s="154"/>
      <c r="P30" s="154"/>
      <c r="Q30" s="154"/>
      <c r="R30" s="155"/>
      <c r="S30" s="21"/>
      <c r="W30" s="66"/>
      <c r="X30" s="66"/>
      <c r="Y30" s="25"/>
      <c r="Z30" s="25"/>
      <c r="AA30" s="25"/>
      <c r="AE30" s="131"/>
      <c r="AI30" s="66"/>
    </row>
    <row r="31" spans="2:38" ht="36" hidden="1">
      <c r="B31" s="18"/>
      <c r="C31" s="64" t="s">
        <v>62</v>
      </c>
      <c r="D31" s="67"/>
      <c r="E31" s="68">
        <f>'[1]2'!B17</f>
        <v>2.8072000000000024E-2</v>
      </c>
      <c r="F31" s="68">
        <f>'[1]3'!B17</f>
        <v>2.793866666666666E-2</v>
      </c>
      <c r="G31" s="69">
        <f>'[1]4'!B17</f>
        <v>2.9636000000000013E-2</v>
      </c>
      <c r="H31" s="69">
        <f>'[1]5'!B17</f>
        <v>2.9775999999999987E-2</v>
      </c>
      <c r="I31" s="69">
        <f>'[1]6'!B17</f>
        <v>2.9953333333333314E-2</v>
      </c>
      <c r="J31" s="69">
        <f>'[1]7'!B17</f>
        <v>3.015885714285713E-2</v>
      </c>
      <c r="K31" s="69">
        <f>'[1]8'!B17</f>
        <v>3.0375999999999976E-2</v>
      </c>
      <c r="L31" s="69">
        <f>'[1]9'!B17</f>
        <v>3.0596888888888903E-2</v>
      </c>
      <c r="M31" s="69">
        <f>'[1]10'!B17</f>
        <v>3.0836000000000002E-2</v>
      </c>
      <c r="N31" s="70"/>
      <c r="O31" s="70"/>
      <c r="P31" s="70"/>
      <c r="Q31" s="70"/>
      <c r="R31" s="71"/>
      <c r="S31" s="21"/>
      <c r="W31" s="66"/>
      <c r="X31" s="66"/>
      <c r="Y31" s="25"/>
      <c r="Z31" s="25"/>
      <c r="AA31" s="25"/>
      <c r="AD31" s="115"/>
      <c r="AE31" s="131"/>
      <c r="AF31" s="66"/>
      <c r="AG31" s="66"/>
      <c r="AH31" s="66"/>
      <c r="AI31" s="66"/>
      <c r="AJ31" s="124"/>
      <c r="AK31" s="124"/>
    </row>
    <row r="32" spans="2:38" ht="93.5" thickBot="1">
      <c r="B32" s="18"/>
      <c r="C32" s="72" t="s">
        <v>63</v>
      </c>
      <c r="D32" s="73">
        <v>1</v>
      </c>
      <c r="E32" s="74">
        <v>2</v>
      </c>
      <c r="F32" s="74">
        <v>3</v>
      </c>
      <c r="G32" s="74">
        <v>4</v>
      </c>
      <c r="H32" s="74">
        <v>5</v>
      </c>
      <c r="I32" s="74">
        <v>6</v>
      </c>
      <c r="J32" s="74">
        <v>7</v>
      </c>
      <c r="K32" s="74">
        <v>8</v>
      </c>
      <c r="L32" s="74">
        <v>9</v>
      </c>
      <c r="M32" s="74">
        <v>10</v>
      </c>
      <c r="N32" s="75">
        <v>11</v>
      </c>
      <c r="O32" s="76">
        <v>12</v>
      </c>
      <c r="P32" s="76">
        <v>13</v>
      </c>
      <c r="Q32" s="76">
        <v>14</v>
      </c>
      <c r="R32" s="77">
        <v>15</v>
      </c>
      <c r="S32" s="21"/>
      <c r="W32" s="66"/>
      <c r="X32" s="66"/>
      <c r="Y32" s="25"/>
      <c r="Z32" s="25"/>
      <c r="AA32" s="25"/>
      <c r="AD32" s="120"/>
      <c r="AE32" s="125"/>
      <c r="AF32" s="128"/>
      <c r="AG32" s="122"/>
      <c r="AH32" s="66"/>
      <c r="AI32" s="50"/>
      <c r="AJ32" s="123"/>
      <c r="AK32" s="123"/>
    </row>
    <row r="33" spans="2:37" ht="15.5">
      <c r="B33" s="18"/>
      <c r="C33" s="78">
        <v>10000</v>
      </c>
      <c r="D33" s="79">
        <f>PMT(D$11,D$6,$C33*(-1))</f>
        <v>854.74643130035747</v>
      </c>
      <c r="E33" s="79">
        <f t="shared" ref="E33:J48" si="3">PMT(E$11,E$6,$C33*(-1))</f>
        <v>439.3859742162507</v>
      </c>
      <c r="F33" s="79">
        <f t="shared" si="3"/>
        <v>300.3829019722275</v>
      </c>
      <c r="G33" s="79">
        <f t="shared" si="3"/>
        <v>232.33695280389477</v>
      </c>
      <c r="H33" s="79">
        <f t="shared" si="3"/>
        <v>190.78092275691586</v>
      </c>
      <c r="I33" s="79">
        <f t="shared" si="3"/>
        <v>163.1449946875874</v>
      </c>
      <c r="J33" s="79">
        <f t="shared" si="3"/>
        <v>143.46322143143502</v>
      </c>
      <c r="K33" s="79">
        <f>PMT($K$11,$K$6,C33*(-1))</f>
        <v>128.75260013287408</v>
      </c>
      <c r="L33" s="79">
        <f t="shared" ref="L33:L96" si="4">PMT($L$11,$L$6,C33*(-1))</f>
        <v>117.35588132279422</v>
      </c>
      <c r="M33" s="79">
        <f t="shared" ref="M33:M96" si="5">PMT($M$11,$M$6,C33*(-1))</f>
        <v>108.27869259588299</v>
      </c>
      <c r="N33" s="80">
        <f t="shared" ref="N33:N96" si="6">PMT($N$11,$N$6,C33*(-1))</f>
        <v>98.892673477035245</v>
      </c>
      <c r="O33" s="81">
        <f t="shared" ref="O33:O96" si="7">PMT($O$11,$O$6,C33*(-1))</f>
        <v>92.740066254990012</v>
      </c>
      <c r="P33" s="81">
        <f t="shared" ref="P33:P96" si="8">PMT($P$11,$P$6,C33*(-1))</f>
        <v>87.560229057876882</v>
      </c>
      <c r="Q33" s="81">
        <f t="shared" ref="Q33:Q96" si="9">PMT($Q$11,$Q$6,C33*(-1))</f>
        <v>83.144558274553987</v>
      </c>
      <c r="R33" s="82">
        <f t="shared" ref="R33:R96" si="10">PMT($R$11,$R$6,C33*(-1))</f>
        <v>79.340067703333418</v>
      </c>
      <c r="S33" s="21"/>
      <c r="W33" s="66"/>
      <c r="X33" s="66"/>
      <c r="Y33" s="25"/>
      <c r="Z33" s="25"/>
      <c r="AA33" s="25"/>
      <c r="AB33" s="27"/>
      <c r="AC33" s="27"/>
      <c r="AD33" s="120"/>
      <c r="AE33" s="125"/>
      <c r="AF33" s="128"/>
      <c r="AG33" s="122"/>
      <c r="AH33" s="66"/>
      <c r="AI33" s="50"/>
      <c r="AJ33" s="123"/>
      <c r="AK33" s="123"/>
    </row>
    <row r="34" spans="2:37" ht="15.5" hidden="1">
      <c r="B34" s="18"/>
      <c r="C34" s="78">
        <v>11000</v>
      </c>
      <c r="D34" s="79">
        <f t="shared" ref="D34:J83" si="11">PMT(D$11,D$6,$C34*(-1))</f>
        <v>940.22107443039329</v>
      </c>
      <c r="E34" s="79">
        <f t="shared" si="3"/>
        <v>483.32457163787581</v>
      </c>
      <c r="F34" s="79">
        <f t="shared" si="3"/>
        <v>330.42119216945025</v>
      </c>
      <c r="G34" s="79">
        <f t="shared" si="3"/>
        <v>255.57064808428427</v>
      </c>
      <c r="H34" s="79">
        <f t="shared" si="3"/>
        <v>209.85901503260746</v>
      </c>
      <c r="I34" s="79">
        <f t="shared" si="3"/>
        <v>179.45949415634615</v>
      </c>
      <c r="J34" s="79">
        <f t="shared" si="3"/>
        <v>157.80954357457853</v>
      </c>
      <c r="K34" s="79">
        <f t="shared" ref="K34:K97" si="12">PMT($K$11,$K$6,C34*(-1))</f>
        <v>141.62786014616148</v>
      </c>
      <c r="L34" s="79">
        <f t="shared" si="4"/>
        <v>129.09146945507362</v>
      </c>
      <c r="M34" s="79">
        <f t="shared" si="5"/>
        <v>119.1065618554713</v>
      </c>
      <c r="N34" s="83">
        <f t="shared" si="6"/>
        <v>108.78194082473878</v>
      </c>
      <c r="O34" s="84">
        <f t="shared" si="7"/>
        <v>102.01407288048901</v>
      </c>
      <c r="P34" s="84">
        <f t="shared" si="8"/>
        <v>96.31625196366457</v>
      </c>
      <c r="Q34" s="84">
        <f t="shared" si="9"/>
        <v>91.459014102009377</v>
      </c>
      <c r="R34" s="85">
        <f t="shared" si="10"/>
        <v>87.274074473666758</v>
      </c>
      <c r="S34" s="21"/>
      <c r="W34" s="66"/>
      <c r="X34" s="66"/>
      <c r="Y34" s="25"/>
      <c r="Z34" s="25"/>
      <c r="AA34" s="25"/>
      <c r="AB34" s="27"/>
      <c r="AC34" s="27"/>
      <c r="AD34" s="120"/>
      <c r="AE34" s="125"/>
      <c r="AF34" s="128"/>
      <c r="AG34" s="122"/>
      <c r="AH34" s="66"/>
      <c r="AI34" s="50"/>
      <c r="AJ34" s="123"/>
      <c r="AK34" s="123"/>
    </row>
    <row r="35" spans="2:37" ht="15.5" hidden="1">
      <c r="B35" s="18"/>
      <c r="C35" s="78">
        <v>12000</v>
      </c>
      <c r="D35" s="79">
        <f t="shared" si="11"/>
        <v>1025.6957175604291</v>
      </c>
      <c r="E35" s="79">
        <f t="shared" si="3"/>
        <v>527.26316905950091</v>
      </c>
      <c r="F35" s="79">
        <f t="shared" si="3"/>
        <v>360.45948236667294</v>
      </c>
      <c r="G35" s="79">
        <f t="shared" si="3"/>
        <v>278.80434336467374</v>
      </c>
      <c r="H35" s="79">
        <f t="shared" si="3"/>
        <v>228.93710730829903</v>
      </c>
      <c r="I35" s="79">
        <f t="shared" si="3"/>
        <v>195.77399362510488</v>
      </c>
      <c r="J35" s="79">
        <f t="shared" si="3"/>
        <v>172.15586571772204</v>
      </c>
      <c r="K35" s="79">
        <f t="shared" si="12"/>
        <v>154.50312015944891</v>
      </c>
      <c r="L35" s="79">
        <f t="shared" si="4"/>
        <v>140.82705758735304</v>
      </c>
      <c r="M35" s="79">
        <f t="shared" si="5"/>
        <v>129.9344311150596</v>
      </c>
      <c r="N35" s="83">
        <f t="shared" si="6"/>
        <v>118.67120817244229</v>
      </c>
      <c r="O35" s="84">
        <f t="shared" si="7"/>
        <v>111.28807950598801</v>
      </c>
      <c r="P35" s="84">
        <f t="shared" si="8"/>
        <v>105.07227486945226</v>
      </c>
      <c r="Q35" s="84">
        <f t="shared" si="9"/>
        <v>99.773469929464781</v>
      </c>
      <c r="R35" s="85">
        <f t="shared" si="10"/>
        <v>95.208081244000098</v>
      </c>
      <c r="S35" s="21"/>
      <c r="W35" s="66"/>
      <c r="X35" s="66"/>
      <c r="Y35" s="25"/>
      <c r="Z35" s="25"/>
      <c r="AA35" s="25"/>
      <c r="AD35" s="120"/>
      <c r="AE35" s="125"/>
      <c r="AF35" s="128"/>
      <c r="AG35" s="122"/>
      <c r="AH35" s="66"/>
      <c r="AI35" s="50"/>
      <c r="AJ35" s="123"/>
      <c r="AK35" s="123"/>
    </row>
    <row r="36" spans="2:37" ht="15.5" hidden="1">
      <c r="B36" s="18"/>
      <c r="C36" s="78">
        <v>13000</v>
      </c>
      <c r="D36" s="79">
        <f t="shared" si="11"/>
        <v>1111.1703606904646</v>
      </c>
      <c r="E36" s="79">
        <f t="shared" si="3"/>
        <v>571.20176648112601</v>
      </c>
      <c r="F36" s="79">
        <f t="shared" si="3"/>
        <v>390.49777256389569</v>
      </c>
      <c r="G36" s="79">
        <f t="shared" si="3"/>
        <v>302.03803864506318</v>
      </c>
      <c r="H36" s="79">
        <f t="shared" si="3"/>
        <v>248.01519958399061</v>
      </c>
      <c r="I36" s="79">
        <f t="shared" si="3"/>
        <v>212.08849309386363</v>
      </c>
      <c r="J36" s="79">
        <f t="shared" si="3"/>
        <v>186.50218786086552</v>
      </c>
      <c r="K36" s="79">
        <f t="shared" si="12"/>
        <v>167.37838017273629</v>
      </c>
      <c r="L36" s="79">
        <f t="shared" si="4"/>
        <v>152.56264571963248</v>
      </c>
      <c r="M36" s="79">
        <f t="shared" si="5"/>
        <v>140.76230037464791</v>
      </c>
      <c r="N36" s="83">
        <f t="shared" si="6"/>
        <v>128.56047552014584</v>
      </c>
      <c r="O36" s="84">
        <f t="shared" si="7"/>
        <v>120.56208613148701</v>
      </c>
      <c r="P36" s="84">
        <f t="shared" si="8"/>
        <v>113.82829777523995</v>
      </c>
      <c r="Q36" s="84">
        <f t="shared" si="9"/>
        <v>108.08792575692017</v>
      </c>
      <c r="R36" s="85">
        <f t="shared" si="10"/>
        <v>103.14208801433344</v>
      </c>
      <c r="S36" s="21"/>
      <c r="W36" s="66"/>
      <c r="X36" s="66"/>
      <c r="Y36" s="25"/>
      <c r="Z36" s="25"/>
      <c r="AA36" s="25"/>
      <c r="AD36" s="115"/>
      <c r="AE36" s="66"/>
      <c r="AF36" s="66"/>
      <c r="AG36" s="66"/>
      <c r="AH36" s="66"/>
      <c r="AI36" s="66"/>
      <c r="AJ36" s="124"/>
      <c r="AK36" s="124"/>
    </row>
    <row r="37" spans="2:37" ht="15.5" hidden="1">
      <c r="B37" s="18"/>
      <c r="C37" s="78">
        <v>14000</v>
      </c>
      <c r="D37" s="79">
        <f t="shared" si="11"/>
        <v>1196.6450038205005</v>
      </c>
      <c r="E37" s="79">
        <f t="shared" si="3"/>
        <v>615.14036390275101</v>
      </c>
      <c r="F37" s="79">
        <f t="shared" si="3"/>
        <v>420.5360627611185</v>
      </c>
      <c r="G37" s="79">
        <f t="shared" si="3"/>
        <v>325.27173392545274</v>
      </c>
      <c r="H37" s="79">
        <f t="shared" si="3"/>
        <v>267.09329185968221</v>
      </c>
      <c r="I37" s="79">
        <f t="shared" si="3"/>
        <v>228.40299256262236</v>
      </c>
      <c r="J37" s="79">
        <f t="shared" si="3"/>
        <v>200.84851000400903</v>
      </c>
      <c r="K37" s="79">
        <f t="shared" si="12"/>
        <v>180.25364018602369</v>
      </c>
      <c r="L37" s="79">
        <f t="shared" si="4"/>
        <v>164.2982338519119</v>
      </c>
      <c r="M37" s="79">
        <f t="shared" si="5"/>
        <v>151.59016963423619</v>
      </c>
      <c r="N37" s="83">
        <f t="shared" si="6"/>
        <v>138.44974286784935</v>
      </c>
      <c r="O37" s="84">
        <f t="shared" si="7"/>
        <v>129.83609275698601</v>
      </c>
      <c r="P37" s="84">
        <f t="shared" si="8"/>
        <v>122.58432068102763</v>
      </c>
      <c r="Q37" s="84">
        <f t="shared" si="9"/>
        <v>116.40238158437558</v>
      </c>
      <c r="R37" s="85">
        <f t="shared" si="10"/>
        <v>111.07609478466678</v>
      </c>
      <c r="S37" s="21"/>
      <c r="W37" s="66"/>
      <c r="X37" s="66"/>
      <c r="Y37" s="25"/>
      <c r="Z37" s="25"/>
      <c r="AA37" s="25"/>
      <c r="AD37" s="120"/>
      <c r="AE37" s="125"/>
      <c r="AF37" s="128"/>
      <c r="AG37" s="122"/>
      <c r="AH37" s="66"/>
      <c r="AI37" s="50"/>
      <c r="AJ37" s="123"/>
      <c r="AK37" s="123"/>
    </row>
    <row r="38" spans="2:37" ht="15.5" hidden="1">
      <c r="B38" s="18"/>
      <c r="C38" s="86">
        <v>15000</v>
      </c>
      <c r="D38" s="87">
        <f t="shared" si="11"/>
        <v>1282.1196469505362</v>
      </c>
      <c r="E38" s="87">
        <f t="shared" si="3"/>
        <v>659.07896132437611</v>
      </c>
      <c r="F38" s="87">
        <f t="shared" si="3"/>
        <v>450.57435295834119</v>
      </c>
      <c r="G38" s="87">
        <f t="shared" si="3"/>
        <v>348.50542920584218</v>
      </c>
      <c r="H38" s="87">
        <f t="shared" si="3"/>
        <v>286.17138413537378</v>
      </c>
      <c r="I38" s="87">
        <f t="shared" si="3"/>
        <v>244.71749203138111</v>
      </c>
      <c r="J38" s="87">
        <f t="shared" si="3"/>
        <v>215.19483214715251</v>
      </c>
      <c r="K38" s="87">
        <f t="shared" si="12"/>
        <v>193.12890019931112</v>
      </c>
      <c r="L38" s="87">
        <f t="shared" si="4"/>
        <v>176.03382198419129</v>
      </c>
      <c r="M38" s="87">
        <f t="shared" si="5"/>
        <v>162.41803889382447</v>
      </c>
      <c r="N38" s="88">
        <f t="shared" si="6"/>
        <v>148.33901021555289</v>
      </c>
      <c r="O38" s="89">
        <f t="shared" si="7"/>
        <v>139.110099382485</v>
      </c>
      <c r="P38" s="89">
        <f t="shared" si="8"/>
        <v>131.34034358681532</v>
      </c>
      <c r="Q38" s="89">
        <f t="shared" si="9"/>
        <v>124.71683741183097</v>
      </c>
      <c r="R38" s="90">
        <f t="shared" si="10"/>
        <v>119.01010155500012</v>
      </c>
      <c r="S38" s="21"/>
      <c r="W38" s="66"/>
      <c r="X38" s="66"/>
      <c r="Y38" s="25"/>
      <c r="Z38" s="25"/>
      <c r="AA38" s="25"/>
      <c r="AD38" s="120"/>
      <c r="AE38" s="125"/>
      <c r="AF38" s="128"/>
      <c r="AG38" s="122"/>
      <c r="AH38" s="66"/>
      <c r="AI38" s="50"/>
      <c r="AJ38" s="123"/>
      <c r="AK38" s="123"/>
    </row>
    <row r="39" spans="2:37" ht="15.5" hidden="1">
      <c r="B39" s="18"/>
      <c r="C39" s="78">
        <v>16000</v>
      </c>
      <c r="D39" s="79">
        <f t="shared" si="11"/>
        <v>1367.5942900805719</v>
      </c>
      <c r="E39" s="79">
        <f t="shared" si="3"/>
        <v>703.01755874600121</v>
      </c>
      <c r="F39" s="79">
        <f t="shared" si="3"/>
        <v>480.61264315556394</v>
      </c>
      <c r="G39" s="79">
        <f t="shared" si="3"/>
        <v>371.73912448623167</v>
      </c>
      <c r="H39" s="79">
        <f t="shared" si="3"/>
        <v>305.24947641106536</v>
      </c>
      <c r="I39" s="79">
        <f t="shared" si="3"/>
        <v>261.03199150013984</v>
      </c>
      <c r="J39" s="79">
        <f t="shared" si="3"/>
        <v>229.54115429029602</v>
      </c>
      <c r="K39" s="79">
        <f t="shared" si="12"/>
        <v>206.00416021259849</v>
      </c>
      <c r="L39" s="79">
        <f t="shared" si="4"/>
        <v>187.76941011647074</v>
      </c>
      <c r="M39" s="79">
        <f t="shared" si="5"/>
        <v>173.24590815341278</v>
      </c>
      <c r="N39" s="83">
        <f t="shared" si="6"/>
        <v>158.2282775632564</v>
      </c>
      <c r="O39" s="84">
        <f t="shared" si="7"/>
        <v>148.38410600798403</v>
      </c>
      <c r="P39" s="84">
        <f t="shared" si="8"/>
        <v>140.09636649260301</v>
      </c>
      <c r="Q39" s="84">
        <f t="shared" si="9"/>
        <v>133.03129323928636</v>
      </c>
      <c r="R39" s="85">
        <f t="shared" si="10"/>
        <v>126.94410832533347</v>
      </c>
      <c r="S39" s="21"/>
      <c r="W39" s="66"/>
      <c r="X39" s="66"/>
      <c r="Y39" s="25"/>
      <c r="Z39" s="25"/>
      <c r="AA39" s="25"/>
      <c r="AD39" s="120"/>
      <c r="AE39" s="125"/>
      <c r="AF39" s="128"/>
      <c r="AG39" s="122"/>
      <c r="AH39" s="66"/>
      <c r="AI39" s="50"/>
      <c r="AJ39" s="123"/>
      <c r="AK39" s="123"/>
    </row>
    <row r="40" spans="2:37" ht="15.5" hidden="1">
      <c r="B40" s="18"/>
      <c r="C40" s="78">
        <v>17000</v>
      </c>
      <c r="D40" s="79">
        <f t="shared" si="11"/>
        <v>1453.0689332106076</v>
      </c>
      <c r="E40" s="79">
        <f t="shared" si="3"/>
        <v>746.9561561676262</v>
      </c>
      <c r="F40" s="79">
        <f t="shared" si="3"/>
        <v>510.65093335278669</v>
      </c>
      <c r="G40" s="79">
        <f t="shared" si="3"/>
        <v>394.97281976662117</v>
      </c>
      <c r="H40" s="79">
        <f t="shared" si="3"/>
        <v>324.32756868675693</v>
      </c>
      <c r="I40" s="79">
        <f t="shared" si="3"/>
        <v>277.34649096889859</v>
      </c>
      <c r="J40" s="79">
        <f t="shared" si="3"/>
        <v>243.8874764334395</v>
      </c>
      <c r="K40" s="79">
        <f t="shared" si="12"/>
        <v>218.87942022588592</v>
      </c>
      <c r="L40" s="79">
        <f t="shared" si="4"/>
        <v>199.50499824875016</v>
      </c>
      <c r="M40" s="79">
        <f t="shared" si="5"/>
        <v>184.0737774130011</v>
      </c>
      <c r="N40" s="83">
        <f t="shared" si="6"/>
        <v>168.11754491095994</v>
      </c>
      <c r="O40" s="84">
        <f t="shared" si="7"/>
        <v>157.658112633483</v>
      </c>
      <c r="P40" s="84">
        <f t="shared" si="8"/>
        <v>148.85238939839067</v>
      </c>
      <c r="Q40" s="84">
        <f t="shared" si="9"/>
        <v>141.34574906674177</v>
      </c>
      <c r="R40" s="85">
        <f t="shared" si="10"/>
        <v>134.8781150956668</v>
      </c>
      <c r="S40" s="21"/>
      <c r="W40" s="66"/>
      <c r="X40" s="66"/>
      <c r="Y40" s="25"/>
      <c r="Z40" s="25"/>
      <c r="AA40" s="25"/>
      <c r="AD40" s="120"/>
      <c r="AE40" s="125"/>
      <c r="AF40" s="128"/>
      <c r="AG40" s="122"/>
      <c r="AH40" s="66"/>
      <c r="AI40" s="50"/>
      <c r="AJ40" s="123"/>
      <c r="AK40" s="123"/>
    </row>
    <row r="41" spans="2:37" ht="15.5" hidden="1">
      <c r="B41" s="18"/>
      <c r="C41" s="78">
        <v>18000</v>
      </c>
      <c r="D41" s="79">
        <f t="shared" si="11"/>
        <v>1538.5435763406435</v>
      </c>
      <c r="E41" s="79">
        <f t="shared" si="3"/>
        <v>790.89475358925131</v>
      </c>
      <c r="F41" s="79">
        <f t="shared" si="3"/>
        <v>540.6892235500095</v>
      </c>
      <c r="G41" s="79">
        <f t="shared" si="3"/>
        <v>418.20651504701061</v>
      </c>
      <c r="H41" s="79">
        <f t="shared" si="3"/>
        <v>343.40566096244851</v>
      </c>
      <c r="I41" s="79">
        <f t="shared" si="3"/>
        <v>293.66099043765735</v>
      </c>
      <c r="J41" s="79">
        <f t="shared" si="3"/>
        <v>258.23379857658301</v>
      </c>
      <c r="K41" s="79">
        <f t="shared" si="12"/>
        <v>231.75468023917333</v>
      </c>
      <c r="L41" s="79">
        <f t="shared" si="4"/>
        <v>211.24058638102957</v>
      </c>
      <c r="M41" s="79">
        <f t="shared" si="5"/>
        <v>194.90164667258941</v>
      </c>
      <c r="N41" s="83">
        <f t="shared" si="6"/>
        <v>178.00681225866347</v>
      </c>
      <c r="O41" s="84">
        <f t="shared" si="7"/>
        <v>166.93211925898203</v>
      </c>
      <c r="P41" s="84">
        <f t="shared" si="8"/>
        <v>157.60841230417839</v>
      </c>
      <c r="Q41" s="84">
        <f t="shared" si="9"/>
        <v>149.66020489419716</v>
      </c>
      <c r="R41" s="85">
        <f t="shared" si="10"/>
        <v>142.81212186600015</v>
      </c>
      <c r="S41" s="21"/>
      <c r="W41" s="66"/>
      <c r="X41" s="66"/>
      <c r="Y41" s="25"/>
      <c r="Z41" s="25"/>
      <c r="AA41" s="25"/>
      <c r="AD41" s="115"/>
      <c r="AE41" s="66"/>
      <c r="AF41" s="66"/>
      <c r="AG41" s="66"/>
      <c r="AH41" s="66"/>
      <c r="AI41" s="66"/>
      <c r="AJ41" s="124"/>
      <c r="AK41" s="124"/>
    </row>
    <row r="42" spans="2:37" ht="15.5" hidden="1">
      <c r="B42" s="18"/>
      <c r="C42" s="78">
        <v>19000</v>
      </c>
      <c r="D42" s="79">
        <f t="shared" si="11"/>
        <v>1624.0182194706792</v>
      </c>
      <c r="E42" s="79">
        <f t="shared" si="3"/>
        <v>834.83335101087641</v>
      </c>
      <c r="F42" s="79">
        <f t="shared" si="3"/>
        <v>570.72751374723225</v>
      </c>
      <c r="G42" s="79">
        <f t="shared" si="3"/>
        <v>441.44021032740011</v>
      </c>
      <c r="H42" s="79">
        <f t="shared" si="3"/>
        <v>362.48375323814014</v>
      </c>
      <c r="I42" s="79">
        <f t="shared" si="3"/>
        <v>309.97548990641604</v>
      </c>
      <c r="J42" s="79">
        <f t="shared" si="3"/>
        <v>272.58012071972655</v>
      </c>
      <c r="K42" s="79">
        <f t="shared" si="12"/>
        <v>244.62994025246076</v>
      </c>
      <c r="L42" s="79">
        <f t="shared" si="4"/>
        <v>222.97617451330899</v>
      </c>
      <c r="M42" s="79">
        <f t="shared" si="5"/>
        <v>205.72951593217766</v>
      </c>
      <c r="N42" s="83">
        <f t="shared" si="6"/>
        <v>187.89607960636698</v>
      </c>
      <c r="O42" s="84">
        <f t="shared" si="7"/>
        <v>176.206125884481</v>
      </c>
      <c r="P42" s="84">
        <f t="shared" si="8"/>
        <v>166.36443520996605</v>
      </c>
      <c r="Q42" s="84">
        <f t="shared" si="9"/>
        <v>157.97466072165258</v>
      </c>
      <c r="R42" s="85">
        <f t="shared" si="10"/>
        <v>150.74612863633348</v>
      </c>
      <c r="S42" s="21"/>
      <c r="W42" s="66"/>
      <c r="X42" s="66"/>
      <c r="Y42" s="25"/>
      <c r="Z42" s="25"/>
      <c r="AA42" s="25"/>
      <c r="AD42" s="120"/>
      <c r="AE42" s="125"/>
      <c r="AF42" s="128"/>
      <c r="AG42" s="122"/>
      <c r="AH42" s="66"/>
      <c r="AI42" s="50"/>
      <c r="AJ42" s="123"/>
      <c r="AK42" s="123"/>
    </row>
    <row r="43" spans="2:37" ht="15.5" hidden="1">
      <c r="B43" s="18"/>
      <c r="C43" s="78">
        <v>20000</v>
      </c>
      <c r="D43" s="79">
        <f t="shared" si="11"/>
        <v>1709.4928626007149</v>
      </c>
      <c r="E43" s="79">
        <f t="shared" si="3"/>
        <v>878.7719484325014</v>
      </c>
      <c r="F43" s="79">
        <f t="shared" si="3"/>
        <v>600.765803944455</v>
      </c>
      <c r="G43" s="79">
        <f t="shared" si="3"/>
        <v>464.67390560778955</v>
      </c>
      <c r="H43" s="79">
        <f t="shared" si="3"/>
        <v>381.56184551383171</v>
      </c>
      <c r="I43" s="79">
        <f t="shared" si="3"/>
        <v>326.2899893751748</v>
      </c>
      <c r="J43" s="79">
        <f t="shared" si="3"/>
        <v>286.92644286287003</v>
      </c>
      <c r="K43" s="79">
        <f t="shared" si="12"/>
        <v>257.50520026574816</v>
      </c>
      <c r="L43" s="79">
        <f t="shared" si="4"/>
        <v>234.71176264558844</v>
      </c>
      <c r="M43" s="79">
        <f t="shared" si="5"/>
        <v>216.55738519176597</v>
      </c>
      <c r="N43" s="88">
        <f t="shared" si="6"/>
        <v>197.78534695407049</v>
      </c>
      <c r="O43" s="89">
        <f t="shared" si="7"/>
        <v>185.48013250998002</v>
      </c>
      <c r="P43" s="89">
        <f t="shared" si="8"/>
        <v>175.12045811575376</v>
      </c>
      <c r="Q43" s="89">
        <f t="shared" si="9"/>
        <v>166.28911654910797</v>
      </c>
      <c r="R43" s="90">
        <f t="shared" si="10"/>
        <v>158.68013540666684</v>
      </c>
      <c r="S43" s="21"/>
      <c r="W43" s="66"/>
      <c r="X43" s="66"/>
      <c r="Y43" s="25"/>
      <c r="Z43" s="25"/>
      <c r="AA43" s="25"/>
      <c r="AD43" s="120"/>
      <c r="AE43" s="125"/>
      <c r="AF43" s="128"/>
      <c r="AG43" s="122"/>
      <c r="AH43" s="66"/>
      <c r="AI43" s="50"/>
      <c r="AJ43" s="123"/>
      <c r="AK43" s="123"/>
    </row>
    <row r="44" spans="2:37" ht="15.5" hidden="1">
      <c r="B44" s="18"/>
      <c r="C44" s="78">
        <v>21000</v>
      </c>
      <c r="D44" s="79">
        <f t="shared" si="11"/>
        <v>1794.9675057307506</v>
      </c>
      <c r="E44" s="79">
        <f t="shared" si="3"/>
        <v>922.71054585412651</v>
      </c>
      <c r="F44" s="79">
        <f t="shared" si="3"/>
        <v>630.80409414167764</v>
      </c>
      <c r="G44" s="79">
        <f t="shared" si="3"/>
        <v>487.90760088817905</v>
      </c>
      <c r="H44" s="79">
        <f t="shared" si="3"/>
        <v>400.63993778952329</v>
      </c>
      <c r="I44" s="79">
        <f t="shared" si="3"/>
        <v>342.60448884393355</v>
      </c>
      <c r="J44" s="79">
        <f t="shared" si="3"/>
        <v>301.27276500601351</v>
      </c>
      <c r="K44" s="79">
        <f t="shared" si="12"/>
        <v>270.38046027903556</v>
      </c>
      <c r="L44" s="79">
        <f t="shared" si="4"/>
        <v>246.44735077786783</v>
      </c>
      <c r="M44" s="79">
        <f t="shared" si="5"/>
        <v>227.38525445135429</v>
      </c>
      <c r="N44" s="83">
        <f t="shared" si="6"/>
        <v>207.67461430177403</v>
      </c>
      <c r="O44" s="84">
        <f t="shared" si="7"/>
        <v>194.75413913547899</v>
      </c>
      <c r="P44" s="84">
        <f t="shared" si="8"/>
        <v>183.87648102154142</v>
      </c>
      <c r="Q44" s="84">
        <f t="shared" si="9"/>
        <v>174.60357237656336</v>
      </c>
      <c r="R44" s="85">
        <f t="shared" si="10"/>
        <v>166.61414217700019</v>
      </c>
      <c r="S44" s="21"/>
      <c r="W44" s="66"/>
      <c r="X44" s="66"/>
      <c r="Y44" s="25"/>
      <c r="Z44" s="25"/>
      <c r="AA44" s="25"/>
      <c r="AD44" s="120"/>
      <c r="AE44" s="125"/>
      <c r="AF44" s="128"/>
      <c r="AG44" s="122"/>
      <c r="AH44" s="66"/>
      <c r="AI44" s="50"/>
      <c r="AJ44" s="123"/>
      <c r="AK44" s="123"/>
    </row>
    <row r="45" spans="2:37" ht="15.5" hidden="1">
      <c r="B45" s="18"/>
      <c r="C45" s="78">
        <v>22000</v>
      </c>
      <c r="D45" s="79">
        <f t="shared" si="11"/>
        <v>1880.4421488607866</v>
      </c>
      <c r="E45" s="79">
        <f t="shared" si="3"/>
        <v>966.64914327575161</v>
      </c>
      <c r="F45" s="79">
        <f t="shared" si="3"/>
        <v>660.8423843389005</v>
      </c>
      <c r="G45" s="79">
        <f t="shared" si="3"/>
        <v>511.14129616856854</v>
      </c>
      <c r="H45" s="79">
        <f t="shared" si="3"/>
        <v>419.71803006521492</v>
      </c>
      <c r="I45" s="79">
        <f t="shared" si="3"/>
        <v>358.91898831269231</v>
      </c>
      <c r="J45" s="79">
        <f t="shared" si="3"/>
        <v>315.61908714915705</v>
      </c>
      <c r="K45" s="79">
        <f t="shared" si="12"/>
        <v>283.25572029232296</v>
      </c>
      <c r="L45" s="79">
        <f t="shared" si="4"/>
        <v>258.18293891014724</v>
      </c>
      <c r="M45" s="79">
        <f t="shared" si="5"/>
        <v>238.2131237109426</v>
      </c>
      <c r="N45" s="83">
        <f t="shared" si="6"/>
        <v>217.56388164947757</v>
      </c>
      <c r="O45" s="84">
        <f t="shared" si="7"/>
        <v>204.02814576097802</v>
      </c>
      <c r="P45" s="84">
        <f t="shared" si="8"/>
        <v>192.63250392732914</v>
      </c>
      <c r="Q45" s="84">
        <f t="shared" si="9"/>
        <v>182.91802820401875</v>
      </c>
      <c r="R45" s="85">
        <f t="shared" si="10"/>
        <v>174.54814894733352</v>
      </c>
      <c r="S45" s="21"/>
      <c r="W45" s="66"/>
      <c r="X45" s="66"/>
      <c r="AD45" s="120"/>
      <c r="AE45" s="125"/>
      <c r="AF45" s="128"/>
      <c r="AG45" s="122"/>
      <c r="AH45" s="66"/>
      <c r="AI45" s="50"/>
      <c r="AJ45" s="123"/>
      <c r="AK45" s="123"/>
    </row>
    <row r="46" spans="2:37" ht="15.5" hidden="1">
      <c r="B46" s="18"/>
      <c r="C46" s="78">
        <v>23000</v>
      </c>
      <c r="D46" s="79">
        <f t="shared" si="11"/>
        <v>1965.9167919908223</v>
      </c>
      <c r="E46" s="79">
        <f t="shared" si="3"/>
        <v>1010.5877406973766</v>
      </c>
      <c r="F46" s="79">
        <f t="shared" si="3"/>
        <v>690.88067453612314</v>
      </c>
      <c r="G46" s="79">
        <f t="shared" si="3"/>
        <v>534.37499144895799</v>
      </c>
      <c r="H46" s="79">
        <f t="shared" si="3"/>
        <v>438.79612234090649</v>
      </c>
      <c r="I46" s="79">
        <f t="shared" si="3"/>
        <v>375.233487781451</v>
      </c>
      <c r="J46" s="79">
        <f t="shared" si="3"/>
        <v>329.96540929230054</v>
      </c>
      <c r="K46" s="79">
        <f t="shared" si="12"/>
        <v>296.13098030561036</v>
      </c>
      <c r="L46" s="79">
        <f t="shared" si="4"/>
        <v>269.91852704242666</v>
      </c>
      <c r="M46" s="79">
        <f t="shared" si="5"/>
        <v>249.04099297053088</v>
      </c>
      <c r="N46" s="83">
        <f t="shared" si="6"/>
        <v>227.4531489971811</v>
      </c>
      <c r="O46" s="84">
        <f t="shared" si="7"/>
        <v>213.30215238647699</v>
      </c>
      <c r="P46" s="84">
        <f t="shared" si="8"/>
        <v>201.3885268331168</v>
      </c>
      <c r="Q46" s="84">
        <f t="shared" si="9"/>
        <v>191.23248403147417</v>
      </c>
      <c r="R46" s="85">
        <f t="shared" si="10"/>
        <v>182.48215571766684</v>
      </c>
      <c r="S46" s="21"/>
      <c r="AD46" s="115"/>
      <c r="AE46" s="66"/>
      <c r="AF46" s="66"/>
      <c r="AG46" s="66"/>
      <c r="AH46" s="66"/>
      <c r="AI46" s="66"/>
      <c r="AJ46" s="124"/>
      <c r="AK46" s="124"/>
    </row>
    <row r="47" spans="2:37" ht="15.5" hidden="1">
      <c r="B47" s="18"/>
      <c r="C47" s="78">
        <v>24000</v>
      </c>
      <c r="D47" s="79">
        <f t="shared" si="11"/>
        <v>2051.3914351208582</v>
      </c>
      <c r="E47" s="79">
        <f t="shared" si="3"/>
        <v>1054.5263381190018</v>
      </c>
      <c r="F47" s="79">
        <f t="shared" si="3"/>
        <v>720.91896473334589</v>
      </c>
      <c r="G47" s="79">
        <f t="shared" si="3"/>
        <v>557.60868672934748</v>
      </c>
      <c r="H47" s="79">
        <f t="shared" si="3"/>
        <v>457.87421461659807</v>
      </c>
      <c r="I47" s="79">
        <f t="shared" si="3"/>
        <v>391.54798725020976</v>
      </c>
      <c r="J47" s="79">
        <f t="shared" si="3"/>
        <v>344.31173143544407</v>
      </c>
      <c r="K47" s="79">
        <f t="shared" si="12"/>
        <v>309.00624031889782</v>
      </c>
      <c r="L47" s="79">
        <f t="shared" si="4"/>
        <v>281.65411517470608</v>
      </c>
      <c r="M47" s="79">
        <f t="shared" si="5"/>
        <v>259.86886223011919</v>
      </c>
      <c r="N47" s="83">
        <f t="shared" si="6"/>
        <v>237.34241634488458</v>
      </c>
      <c r="O47" s="84">
        <f t="shared" si="7"/>
        <v>222.57615901197602</v>
      </c>
      <c r="P47" s="84">
        <f t="shared" si="8"/>
        <v>210.14454973890452</v>
      </c>
      <c r="Q47" s="84">
        <f t="shared" si="9"/>
        <v>199.54693985892956</v>
      </c>
      <c r="R47" s="85">
        <f t="shared" si="10"/>
        <v>190.4161624880002</v>
      </c>
      <c r="S47" s="21"/>
      <c r="AD47" s="120"/>
      <c r="AE47" s="125"/>
      <c r="AF47" s="128"/>
      <c r="AG47" s="122"/>
      <c r="AH47" s="66"/>
      <c r="AI47" s="66"/>
      <c r="AJ47" s="123"/>
      <c r="AK47" s="123"/>
    </row>
    <row r="48" spans="2:37" ht="15.5" hidden="1">
      <c r="B48" s="18"/>
      <c r="C48" s="86">
        <v>25000</v>
      </c>
      <c r="D48" s="87">
        <f t="shared" si="11"/>
        <v>2136.8660782508937</v>
      </c>
      <c r="E48" s="87">
        <f t="shared" si="3"/>
        <v>1098.4649355406268</v>
      </c>
      <c r="F48" s="87">
        <f t="shared" si="3"/>
        <v>750.95725493056875</v>
      </c>
      <c r="G48" s="87">
        <f t="shared" si="3"/>
        <v>580.84238200973698</v>
      </c>
      <c r="H48" s="87">
        <f t="shared" si="3"/>
        <v>476.95230689228964</v>
      </c>
      <c r="I48" s="87">
        <f t="shared" si="3"/>
        <v>407.86248671896851</v>
      </c>
      <c r="J48" s="87">
        <f t="shared" si="3"/>
        <v>358.65805357858756</v>
      </c>
      <c r="K48" s="87">
        <f t="shared" si="12"/>
        <v>321.88150033218517</v>
      </c>
      <c r="L48" s="87">
        <f t="shared" si="4"/>
        <v>293.3897033069855</v>
      </c>
      <c r="M48" s="87">
        <f t="shared" si="5"/>
        <v>270.69673148970747</v>
      </c>
      <c r="N48" s="88">
        <f t="shared" si="6"/>
        <v>247.23168369258812</v>
      </c>
      <c r="O48" s="89">
        <f t="shared" si="7"/>
        <v>231.85016563747499</v>
      </c>
      <c r="P48" s="89">
        <f t="shared" si="8"/>
        <v>218.90057264469218</v>
      </c>
      <c r="Q48" s="89">
        <f t="shared" si="9"/>
        <v>207.86139568638495</v>
      </c>
      <c r="R48" s="90">
        <f t="shared" si="10"/>
        <v>198.35016925833355</v>
      </c>
      <c r="S48" s="21"/>
      <c r="AD48" s="120"/>
      <c r="AE48" s="125"/>
      <c r="AF48" s="128"/>
      <c r="AG48" s="122"/>
      <c r="AH48" s="66"/>
      <c r="AI48" s="66"/>
      <c r="AJ48" s="123"/>
      <c r="AK48" s="123"/>
    </row>
    <row r="49" spans="2:37" ht="15.5" hidden="1">
      <c r="B49" s="18"/>
      <c r="C49" s="78">
        <v>26000</v>
      </c>
      <c r="D49" s="79">
        <f t="shared" si="11"/>
        <v>2222.3407213809292</v>
      </c>
      <c r="E49" s="79">
        <f t="shared" si="11"/>
        <v>1142.403532962252</v>
      </c>
      <c r="F49" s="79">
        <f t="shared" si="11"/>
        <v>780.99554512779139</v>
      </c>
      <c r="G49" s="79">
        <f t="shared" si="11"/>
        <v>604.07607729012636</v>
      </c>
      <c r="H49" s="79">
        <f t="shared" si="11"/>
        <v>496.03039916798122</v>
      </c>
      <c r="I49" s="79">
        <f t="shared" si="11"/>
        <v>424.17698618772727</v>
      </c>
      <c r="J49" s="79">
        <f t="shared" si="11"/>
        <v>373.00437572173104</v>
      </c>
      <c r="K49" s="79">
        <f t="shared" si="12"/>
        <v>334.75676034547257</v>
      </c>
      <c r="L49" s="79">
        <f t="shared" si="4"/>
        <v>305.12529143926497</v>
      </c>
      <c r="M49" s="79">
        <f t="shared" si="5"/>
        <v>281.52460074929581</v>
      </c>
      <c r="N49" s="83">
        <f t="shared" si="6"/>
        <v>257.12095104029169</v>
      </c>
      <c r="O49" s="84">
        <f t="shared" si="7"/>
        <v>241.12417226297401</v>
      </c>
      <c r="P49" s="84">
        <f t="shared" si="8"/>
        <v>227.65659555047989</v>
      </c>
      <c r="Q49" s="84">
        <f t="shared" si="9"/>
        <v>216.17585151384034</v>
      </c>
      <c r="R49" s="85">
        <f t="shared" si="10"/>
        <v>206.28417602866688</v>
      </c>
      <c r="S49" s="21"/>
      <c r="AD49" s="120"/>
      <c r="AE49" s="125"/>
      <c r="AF49" s="128"/>
      <c r="AG49" s="122"/>
      <c r="AH49" s="66"/>
      <c r="AI49" s="66"/>
      <c r="AJ49" s="123"/>
      <c r="AK49" s="123"/>
    </row>
    <row r="50" spans="2:37" ht="15.5" hidden="1">
      <c r="B50" s="18"/>
      <c r="C50" s="78">
        <v>27000</v>
      </c>
      <c r="D50" s="79">
        <f t="shared" si="11"/>
        <v>2307.8153645109655</v>
      </c>
      <c r="E50" s="79">
        <f t="shared" si="11"/>
        <v>1186.342130383877</v>
      </c>
      <c r="F50" s="79">
        <f t="shared" si="11"/>
        <v>811.03383532501414</v>
      </c>
      <c r="G50" s="79">
        <f t="shared" si="11"/>
        <v>627.30977257051597</v>
      </c>
      <c r="H50" s="79">
        <f t="shared" si="11"/>
        <v>515.10849144367285</v>
      </c>
      <c r="I50" s="79">
        <f t="shared" si="11"/>
        <v>440.49148565648596</v>
      </c>
      <c r="J50" s="79">
        <f t="shared" si="11"/>
        <v>387.35069786487452</v>
      </c>
      <c r="K50" s="79">
        <f t="shared" si="12"/>
        <v>347.63202035875997</v>
      </c>
      <c r="L50" s="79">
        <f t="shared" si="4"/>
        <v>316.86087957154433</v>
      </c>
      <c r="M50" s="79">
        <f t="shared" si="5"/>
        <v>292.3524700088841</v>
      </c>
      <c r="N50" s="83">
        <f t="shared" si="6"/>
        <v>267.01021838799517</v>
      </c>
      <c r="O50" s="84">
        <f t="shared" si="7"/>
        <v>250.39817888847301</v>
      </c>
      <c r="P50" s="84">
        <f t="shared" si="8"/>
        <v>236.41261845626755</v>
      </c>
      <c r="Q50" s="84">
        <f t="shared" si="9"/>
        <v>224.49030734129576</v>
      </c>
      <c r="R50" s="85">
        <f t="shared" si="10"/>
        <v>214.21818279900023</v>
      </c>
      <c r="S50" s="21"/>
      <c r="AD50" s="120"/>
      <c r="AE50" s="125"/>
      <c r="AF50" s="128"/>
      <c r="AG50" s="122"/>
      <c r="AH50" s="66"/>
      <c r="AI50" s="66"/>
      <c r="AJ50" s="123"/>
      <c r="AK50" s="123"/>
    </row>
    <row r="51" spans="2:37" ht="15.5" hidden="1">
      <c r="B51" s="18"/>
      <c r="C51" s="78">
        <v>28000</v>
      </c>
      <c r="D51" s="79">
        <f t="shared" si="11"/>
        <v>2393.290007641001</v>
      </c>
      <c r="E51" s="79">
        <f t="shared" si="11"/>
        <v>1230.280727805502</v>
      </c>
      <c r="F51" s="79">
        <f t="shared" si="11"/>
        <v>841.072125522237</v>
      </c>
      <c r="G51" s="79">
        <f t="shared" si="11"/>
        <v>650.54346785090547</v>
      </c>
      <c r="H51" s="79">
        <f t="shared" si="11"/>
        <v>534.18658371936442</v>
      </c>
      <c r="I51" s="79">
        <f t="shared" si="11"/>
        <v>456.80598512524472</v>
      </c>
      <c r="J51" s="79">
        <f t="shared" si="11"/>
        <v>401.69702000801806</v>
      </c>
      <c r="K51" s="79">
        <f t="shared" si="12"/>
        <v>360.50728037204738</v>
      </c>
      <c r="L51" s="79">
        <f t="shared" si="4"/>
        <v>328.59646770382381</v>
      </c>
      <c r="M51" s="79">
        <f t="shared" si="5"/>
        <v>303.18033926847238</v>
      </c>
      <c r="N51" s="83">
        <f t="shared" si="6"/>
        <v>276.8994857356987</v>
      </c>
      <c r="O51" s="84">
        <f t="shared" si="7"/>
        <v>259.67218551397201</v>
      </c>
      <c r="P51" s="84">
        <f t="shared" si="8"/>
        <v>245.16864136205527</v>
      </c>
      <c r="Q51" s="84">
        <f t="shared" si="9"/>
        <v>232.80476316875115</v>
      </c>
      <c r="R51" s="85">
        <f t="shared" si="10"/>
        <v>222.15218956933356</v>
      </c>
      <c r="S51" s="21"/>
      <c r="AD51" s="115"/>
      <c r="AE51" s="66"/>
      <c r="AF51" s="66"/>
      <c r="AG51" s="66"/>
      <c r="AH51" s="66"/>
      <c r="AI51" s="66"/>
      <c r="AJ51" s="124"/>
      <c r="AK51" s="124"/>
    </row>
    <row r="52" spans="2:37" ht="15.5" hidden="1">
      <c r="B52" s="18"/>
      <c r="C52" s="78">
        <v>29000</v>
      </c>
      <c r="D52" s="79">
        <f t="shared" si="11"/>
        <v>2478.7646507710369</v>
      </c>
      <c r="E52" s="79">
        <f t="shared" si="11"/>
        <v>1274.2193252271272</v>
      </c>
      <c r="F52" s="79">
        <f t="shared" si="11"/>
        <v>871.11041571945964</v>
      </c>
      <c r="G52" s="79">
        <f t="shared" si="11"/>
        <v>673.77716313129486</v>
      </c>
      <c r="H52" s="79">
        <f t="shared" si="11"/>
        <v>553.264675995056</v>
      </c>
      <c r="I52" s="79">
        <f t="shared" si="11"/>
        <v>473.12048459400347</v>
      </c>
      <c r="J52" s="79">
        <f t="shared" si="11"/>
        <v>416.04334215116154</v>
      </c>
      <c r="K52" s="79">
        <f t="shared" si="12"/>
        <v>373.38254038533483</v>
      </c>
      <c r="L52" s="79">
        <f t="shared" si="4"/>
        <v>340.33205583610322</v>
      </c>
      <c r="M52" s="79">
        <f t="shared" si="5"/>
        <v>314.00820852806066</v>
      </c>
      <c r="N52" s="83">
        <f t="shared" si="6"/>
        <v>286.78875308340224</v>
      </c>
      <c r="O52" s="84">
        <f t="shared" si="7"/>
        <v>268.94619213947101</v>
      </c>
      <c r="P52" s="84">
        <f t="shared" si="8"/>
        <v>253.92466426784293</v>
      </c>
      <c r="Q52" s="84">
        <f t="shared" si="9"/>
        <v>241.11921899620654</v>
      </c>
      <c r="R52" s="85">
        <f t="shared" si="10"/>
        <v>230.08619633966688</v>
      </c>
      <c r="S52" s="21"/>
      <c r="AD52" s="120"/>
      <c r="AE52" s="125"/>
      <c r="AF52" s="128"/>
      <c r="AG52" s="122"/>
      <c r="AH52" s="66"/>
      <c r="AI52" s="66"/>
      <c r="AJ52" s="123"/>
      <c r="AK52" s="123"/>
    </row>
    <row r="53" spans="2:37" ht="15.5" hidden="1">
      <c r="B53" s="18"/>
      <c r="C53" s="78">
        <v>30000</v>
      </c>
      <c r="D53" s="79">
        <f t="shared" si="11"/>
        <v>2564.2392939010724</v>
      </c>
      <c r="E53" s="79">
        <f t="shared" si="11"/>
        <v>1318.1579226487522</v>
      </c>
      <c r="F53" s="79">
        <f t="shared" si="11"/>
        <v>901.14870591668239</v>
      </c>
      <c r="G53" s="79">
        <f t="shared" si="11"/>
        <v>697.01085841168435</v>
      </c>
      <c r="H53" s="79">
        <f t="shared" si="11"/>
        <v>572.34276827074757</v>
      </c>
      <c r="I53" s="79">
        <f t="shared" si="11"/>
        <v>489.43498406276223</v>
      </c>
      <c r="J53" s="79">
        <f t="shared" si="11"/>
        <v>430.38966429430502</v>
      </c>
      <c r="K53" s="79">
        <f t="shared" si="12"/>
        <v>386.25780039862224</v>
      </c>
      <c r="L53" s="79">
        <f t="shared" si="4"/>
        <v>352.06764396838258</v>
      </c>
      <c r="M53" s="79">
        <f t="shared" si="5"/>
        <v>324.83607778764895</v>
      </c>
      <c r="N53" s="88">
        <f t="shared" si="6"/>
        <v>296.67802043110578</v>
      </c>
      <c r="O53" s="89">
        <f t="shared" si="7"/>
        <v>278.22019876497001</v>
      </c>
      <c r="P53" s="89">
        <f t="shared" si="8"/>
        <v>262.68068717363064</v>
      </c>
      <c r="Q53" s="89">
        <f t="shared" si="9"/>
        <v>249.43367482366193</v>
      </c>
      <c r="R53" s="90">
        <f t="shared" si="10"/>
        <v>238.02020311000024</v>
      </c>
      <c r="S53" s="21"/>
      <c r="AD53" s="120"/>
      <c r="AE53" s="125"/>
      <c r="AF53" s="128"/>
      <c r="AG53" s="122"/>
      <c r="AH53" s="66"/>
      <c r="AI53" s="66"/>
      <c r="AJ53" s="123"/>
      <c r="AK53" s="123"/>
    </row>
    <row r="54" spans="2:37" ht="15.5" hidden="1">
      <c r="B54" s="18"/>
      <c r="C54" s="78">
        <v>31000</v>
      </c>
      <c r="D54" s="79">
        <f t="shared" si="11"/>
        <v>2649.7139370311083</v>
      </c>
      <c r="E54" s="79">
        <f t="shared" si="11"/>
        <v>1362.0965200703772</v>
      </c>
      <c r="F54" s="79">
        <f t="shared" si="11"/>
        <v>931.18699611390514</v>
      </c>
      <c r="G54" s="79">
        <f t="shared" si="11"/>
        <v>720.24455369207385</v>
      </c>
      <c r="H54" s="79">
        <f t="shared" si="11"/>
        <v>591.42086054643914</v>
      </c>
      <c r="I54" s="79">
        <f t="shared" si="11"/>
        <v>505.74948353152092</v>
      </c>
      <c r="J54" s="79">
        <f t="shared" si="11"/>
        <v>444.7359864374485</v>
      </c>
      <c r="K54" s="79">
        <f t="shared" si="12"/>
        <v>399.13306041190964</v>
      </c>
      <c r="L54" s="79">
        <f t="shared" si="4"/>
        <v>363.80323210066206</v>
      </c>
      <c r="M54" s="79">
        <f t="shared" si="5"/>
        <v>335.66394704723729</v>
      </c>
      <c r="N54" s="83">
        <f t="shared" si="6"/>
        <v>306.56728777880932</v>
      </c>
      <c r="O54" s="84">
        <f t="shared" si="7"/>
        <v>287.49420539046901</v>
      </c>
      <c r="P54" s="84">
        <f t="shared" si="8"/>
        <v>271.43671007941833</v>
      </c>
      <c r="Q54" s="84">
        <f t="shared" si="9"/>
        <v>257.74813065111732</v>
      </c>
      <c r="R54" s="85">
        <f t="shared" si="10"/>
        <v>245.95420988033359</v>
      </c>
      <c r="S54" s="21"/>
      <c r="AD54" s="120"/>
      <c r="AE54" s="125"/>
      <c r="AF54" s="128"/>
      <c r="AG54" s="122"/>
      <c r="AH54" s="66"/>
      <c r="AI54" s="66"/>
      <c r="AJ54" s="123"/>
      <c r="AK54" s="123"/>
    </row>
    <row r="55" spans="2:37" ht="15.5" hidden="1">
      <c r="B55" s="18"/>
      <c r="C55" s="78">
        <v>32000</v>
      </c>
      <c r="D55" s="79">
        <f t="shared" si="11"/>
        <v>2735.1885801611438</v>
      </c>
      <c r="E55" s="79">
        <f t="shared" si="11"/>
        <v>1406.0351174920024</v>
      </c>
      <c r="F55" s="79">
        <f t="shared" si="11"/>
        <v>961.22528631112789</v>
      </c>
      <c r="G55" s="79">
        <f t="shared" si="11"/>
        <v>743.47824897246335</v>
      </c>
      <c r="H55" s="79">
        <f t="shared" si="11"/>
        <v>610.49895282213072</v>
      </c>
      <c r="I55" s="79">
        <f t="shared" si="11"/>
        <v>522.06398300027968</v>
      </c>
      <c r="J55" s="79">
        <f t="shared" si="11"/>
        <v>459.08230858059204</v>
      </c>
      <c r="K55" s="79">
        <f t="shared" si="12"/>
        <v>412.00832042519698</v>
      </c>
      <c r="L55" s="79">
        <f t="shared" si="4"/>
        <v>375.53882023294148</v>
      </c>
      <c r="M55" s="79">
        <f t="shared" si="5"/>
        <v>346.49181630682557</v>
      </c>
      <c r="N55" s="83">
        <f t="shared" si="6"/>
        <v>316.4565551265128</v>
      </c>
      <c r="O55" s="84">
        <f t="shared" si="7"/>
        <v>296.76821201596806</v>
      </c>
      <c r="P55" s="84">
        <f t="shared" si="8"/>
        <v>280.19273298520602</v>
      </c>
      <c r="Q55" s="84">
        <f t="shared" si="9"/>
        <v>266.06258647857271</v>
      </c>
      <c r="R55" s="85">
        <f t="shared" si="10"/>
        <v>253.88821665066695</v>
      </c>
      <c r="S55" s="21"/>
      <c r="AD55" s="120"/>
      <c r="AE55" s="125"/>
      <c r="AF55" s="128"/>
      <c r="AG55" s="122"/>
      <c r="AH55" s="66"/>
      <c r="AI55" s="66"/>
      <c r="AJ55" s="123"/>
      <c r="AK55" s="123"/>
    </row>
    <row r="56" spans="2:37" ht="15.5" hidden="1">
      <c r="B56" s="18"/>
      <c r="C56" s="78">
        <v>33000</v>
      </c>
      <c r="D56" s="79">
        <f t="shared" si="11"/>
        <v>2820.6632232911797</v>
      </c>
      <c r="E56" s="79">
        <f t="shared" si="11"/>
        <v>1449.9737149136274</v>
      </c>
      <c r="F56" s="79">
        <f t="shared" si="11"/>
        <v>991.26357650835075</v>
      </c>
      <c r="G56" s="79">
        <f t="shared" si="11"/>
        <v>766.71194425285285</v>
      </c>
      <c r="H56" s="79">
        <f t="shared" si="11"/>
        <v>629.57704509782241</v>
      </c>
      <c r="I56" s="79">
        <f t="shared" si="11"/>
        <v>538.37848246903843</v>
      </c>
      <c r="J56" s="79">
        <f t="shared" si="11"/>
        <v>473.42863072373552</v>
      </c>
      <c r="K56" s="79">
        <f t="shared" si="12"/>
        <v>424.88358043848444</v>
      </c>
      <c r="L56" s="79">
        <f t="shared" si="4"/>
        <v>387.27440836522089</v>
      </c>
      <c r="M56" s="79">
        <f t="shared" si="5"/>
        <v>357.31968556641391</v>
      </c>
      <c r="N56" s="83">
        <f t="shared" si="6"/>
        <v>326.34582247421633</v>
      </c>
      <c r="O56" s="84">
        <f t="shared" si="7"/>
        <v>306.042218641467</v>
      </c>
      <c r="P56" s="84">
        <f t="shared" si="8"/>
        <v>288.94875589099371</v>
      </c>
      <c r="Q56" s="84">
        <f t="shared" si="9"/>
        <v>274.37704230602816</v>
      </c>
      <c r="R56" s="85">
        <f t="shared" si="10"/>
        <v>261.82222342100027</v>
      </c>
      <c r="S56" s="21"/>
      <c r="AD56" s="115"/>
      <c r="AE56" s="66"/>
      <c r="AF56" s="66"/>
      <c r="AG56" s="66"/>
      <c r="AH56" s="66"/>
      <c r="AI56" s="66"/>
      <c r="AJ56" s="124"/>
      <c r="AK56" s="124"/>
    </row>
    <row r="57" spans="2:37" ht="15.5" hidden="1">
      <c r="B57" s="18"/>
      <c r="C57" s="78">
        <v>34000</v>
      </c>
      <c r="D57" s="79">
        <f t="shared" si="11"/>
        <v>2906.1378664212152</v>
      </c>
      <c r="E57" s="79">
        <f t="shared" si="11"/>
        <v>1493.9123123352524</v>
      </c>
      <c r="F57" s="79">
        <f t="shared" si="11"/>
        <v>1021.3018667055734</v>
      </c>
      <c r="G57" s="79">
        <f t="shared" si="11"/>
        <v>789.94563953324234</v>
      </c>
      <c r="H57" s="79">
        <f t="shared" si="11"/>
        <v>648.65513737351387</v>
      </c>
      <c r="I57" s="79">
        <f t="shared" si="11"/>
        <v>554.69298193779719</v>
      </c>
      <c r="J57" s="79">
        <f t="shared" si="11"/>
        <v>487.774952866879</v>
      </c>
      <c r="K57" s="79">
        <f t="shared" si="12"/>
        <v>437.75884045177185</v>
      </c>
      <c r="L57" s="79">
        <f t="shared" si="4"/>
        <v>399.00999649750031</v>
      </c>
      <c r="M57" s="79">
        <f t="shared" si="5"/>
        <v>368.14755482600219</v>
      </c>
      <c r="N57" s="83">
        <f t="shared" si="6"/>
        <v>336.23508982191987</v>
      </c>
      <c r="O57" s="84">
        <f t="shared" si="7"/>
        <v>315.316225266966</v>
      </c>
      <c r="P57" s="84">
        <f t="shared" si="8"/>
        <v>297.70477879678134</v>
      </c>
      <c r="Q57" s="84">
        <f t="shared" si="9"/>
        <v>282.69149813348355</v>
      </c>
      <c r="R57" s="85">
        <f t="shared" si="10"/>
        <v>269.7562301913336</v>
      </c>
      <c r="S57" s="21"/>
      <c r="AD57" s="120"/>
      <c r="AE57" s="125"/>
      <c r="AF57" s="128"/>
      <c r="AG57" s="122"/>
      <c r="AH57" s="66"/>
      <c r="AI57" s="66"/>
      <c r="AJ57" s="123"/>
      <c r="AK57" s="123"/>
    </row>
    <row r="58" spans="2:37" ht="15.5" hidden="1">
      <c r="B58" s="18"/>
      <c r="C58" s="86">
        <v>35000</v>
      </c>
      <c r="D58" s="87">
        <f t="shared" si="11"/>
        <v>2991.6125095512516</v>
      </c>
      <c r="E58" s="87">
        <f t="shared" si="11"/>
        <v>1537.8509097568776</v>
      </c>
      <c r="F58" s="87">
        <f t="shared" si="11"/>
        <v>1051.340156902796</v>
      </c>
      <c r="G58" s="87">
        <f t="shared" si="11"/>
        <v>813.17933481363173</v>
      </c>
      <c r="H58" s="87">
        <f t="shared" si="11"/>
        <v>667.73322964920555</v>
      </c>
      <c r="I58" s="87">
        <f t="shared" si="11"/>
        <v>571.00748140655594</v>
      </c>
      <c r="J58" s="87">
        <f t="shared" si="11"/>
        <v>502.12127501002254</v>
      </c>
      <c r="K58" s="87">
        <f t="shared" si="12"/>
        <v>450.63410046505925</v>
      </c>
      <c r="L58" s="87">
        <f t="shared" si="4"/>
        <v>410.74558462977973</v>
      </c>
      <c r="M58" s="87">
        <f t="shared" si="5"/>
        <v>378.97542408559048</v>
      </c>
      <c r="N58" s="88">
        <f t="shared" si="6"/>
        <v>346.12435716962335</v>
      </c>
      <c r="O58" s="89">
        <f t="shared" si="7"/>
        <v>324.590231892465</v>
      </c>
      <c r="P58" s="89">
        <f t="shared" si="8"/>
        <v>306.46080170256909</v>
      </c>
      <c r="Q58" s="89">
        <f t="shared" si="9"/>
        <v>291.00595396093894</v>
      </c>
      <c r="R58" s="90">
        <f t="shared" si="10"/>
        <v>277.69023696166693</v>
      </c>
      <c r="S58" s="21"/>
      <c r="AD58" s="120"/>
      <c r="AE58" s="125"/>
      <c r="AF58" s="128"/>
      <c r="AG58" s="122"/>
      <c r="AH58" s="66"/>
      <c r="AI58" s="66"/>
      <c r="AJ58" s="123"/>
      <c r="AK58" s="123"/>
    </row>
    <row r="59" spans="2:37" ht="15.5" hidden="1">
      <c r="B59" s="18"/>
      <c r="C59" s="78">
        <v>36000</v>
      </c>
      <c r="D59" s="79">
        <f t="shared" si="11"/>
        <v>3077.0871526812871</v>
      </c>
      <c r="E59" s="79">
        <f t="shared" si="11"/>
        <v>1581.7895071785026</v>
      </c>
      <c r="F59" s="79">
        <f t="shared" si="11"/>
        <v>1081.378447100019</v>
      </c>
      <c r="G59" s="79">
        <f t="shared" si="11"/>
        <v>836.41303009402122</v>
      </c>
      <c r="H59" s="79">
        <f t="shared" si="11"/>
        <v>686.81132192489702</v>
      </c>
      <c r="I59" s="79">
        <f t="shared" si="11"/>
        <v>587.32198087531469</v>
      </c>
      <c r="J59" s="79">
        <f t="shared" si="11"/>
        <v>516.46759715316603</v>
      </c>
      <c r="K59" s="79">
        <f t="shared" si="12"/>
        <v>463.50936047834665</v>
      </c>
      <c r="L59" s="79">
        <f t="shared" si="4"/>
        <v>422.48117276205915</v>
      </c>
      <c r="M59" s="79">
        <f t="shared" si="5"/>
        <v>389.80329334517882</v>
      </c>
      <c r="N59" s="83">
        <f t="shared" si="6"/>
        <v>356.01362451732695</v>
      </c>
      <c r="O59" s="84">
        <f t="shared" si="7"/>
        <v>333.86423851796405</v>
      </c>
      <c r="P59" s="84">
        <f t="shared" si="8"/>
        <v>315.21682460835677</v>
      </c>
      <c r="Q59" s="84">
        <f t="shared" si="9"/>
        <v>299.32040978839433</v>
      </c>
      <c r="R59" s="85">
        <f t="shared" si="10"/>
        <v>285.62424373200031</v>
      </c>
      <c r="S59" s="21"/>
      <c r="AD59" s="120"/>
      <c r="AE59" s="125"/>
      <c r="AF59" s="128"/>
      <c r="AG59" s="122"/>
      <c r="AH59" s="66"/>
      <c r="AI59" s="66"/>
      <c r="AJ59" s="123"/>
      <c r="AK59" s="123"/>
    </row>
    <row r="60" spans="2:37" ht="15.5" hidden="1">
      <c r="B60" s="18"/>
      <c r="C60" s="78">
        <v>37000</v>
      </c>
      <c r="D60" s="79">
        <f t="shared" si="11"/>
        <v>3162.561795811323</v>
      </c>
      <c r="E60" s="79">
        <f t="shared" si="11"/>
        <v>1625.7281046001276</v>
      </c>
      <c r="F60" s="79">
        <f t="shared" si="11"/>
        <v>1111.4167372972418</v>
      </c>
      <c r="G60" s="79">
        <f t="shared" si="11"/>
        <v>859.64672537441072</v>
      </c>
      <c r="H60" s="79">
        <f t="shared" si="11"/>
        <v>705.8894142005887</v>
      </c>
      <c r="I60" s="79">
        <f t="shared" si="11"/>
        <v>603.63648034407333</v>
      </c>
      <c r="J60" s="79">
        <f t="shared" si="11"/>
        <v>530.81391929630956</v>
      </c>
      <c r="K60" s="79">
        <f t="shared" si="12"/>
        <v>476.38462049163411</v>
      </c>
      <c r="L60" s="79">
        <f t="shared" si="4"/>
        <v>434.21676089433862</v>
      </c>
      <c r="M60" s="79">
        <f t="shared" si="5"/>
        <v>400.6311626047671</v>
      </c>
      <c r="N60" s="83">
        <f t="shared" si="6"/>
        <v>365.90289186503043</v>
      </c>
      <c r="O60" s="84">
        <f t="shared" si="7"/>
        <v>343.138245143463</v>
      </c>
      <c r="P60" s="84">
        <f t="shared" si="8"/>
        <v>323.97284751414446</v>
      </c>
      <c r="Q60" s="84">
        <f t="shared" si="9"/>
        <v>307.63486561584978</v>
      </c>
      <c r="R60" s="85">
        <f t="shared" si="10"/>
        <v>293.55825050233364</v>
      </c>
      <c r="S60" s="21"/>
      <c r="AD60" s="120"/>
      <c r="AE60" s="125"/>
      <c r="AF60" s="128"/>
      <c r="AG60" s="122"/>
      <c r="AH60" s="66"/>
      <c r="AI60" s="66"/>
      <c r="AJ60" s="123"/>
      <c r="AK60" s="123"/>
    </row>
    <row r="61" spans="2:37" ht="15.5" hidden="1">
      <c r="B61" s="18"/>
      <c r="C61" s="78">
        <v>38000</v>
      </c>
      <c r="D61" s="79">
        <f t="shared" si="11"/>
        <v>3248.0364389413585</v>
      </c>
      <c r="E61" s="79">
        <f t="shared" si="11"/>
        <v>1669.6667020217528</v>
      </c>
      <c r="F61" s="79">
        <f t="shared" si="11"/>
        <v>1141.4550274944645</v>
      </c>
      <c r="G61" s="79">
        <f t="shared" si="11"/>
        <v>882.88042065480022</v>
      </c>
      <c r="H61" s="79">
        <f t="shared" si="11"/>
        <v>724.96750647628028</v>
      </c>
      <c r="I61" s="79">
        <f t="shared" si="11"/>
        <v>619.95097981283209</v>
      </c>
      <c r="J61" s="79">
        <f t="shared" si="11"/>
        <v>545.1602414394531</v>
      </c>
      <c r="K61" s="79">
        <f t="shared" si="12"/>
        <v>489.25988050492151</v>
      </c>
      <c r="L61" s="79">
        <f t="shared" si="4"/>
        <v>445.95234902661798</v>
      </c>
      <c r="M61" s="79">
        <f t="shared" si="5"/>
        <v>411.45903186435532</v>
      </c>
      <c r="N61" s="83">
        <f t="shared" si="6"/>
        <v>375.79215921273396</v>
      </c>
      <c r="O61" s="84">
        <f t="shared" si="7"/>
        <v>352.41225176896199</v>
      </c>
      <c r="P61" s="84">
        <f t="shared" si="8"/>
        <v>332.72887041993209</v>
      </c>
      <c r="Q61" s="84">
        <f t="shared" si="9"/>
        <v>315.94932144330517</v>
      </c>
      <c r="R61" s="85">
        <f t="shared" si="10"/>
        <v>301.49225727266696</v>
      </c>
      <c r="S61" s="21"/>
      <c r="AD61" s="115"/>
      <c r="AE61" s="66"/>
      <c r="AF61" s="66"/>
      <c r="AG61" s="66"/>
      <c r="AH61" s="66"/>
      <c r="AI61" s="66"/>
      <c r="AJ61" s="124"/>
      <c r="AK61" s="124"/>
    </row>
    <row r="62" spans="2:37" ht="15.5" hidden="1">
      <c r="B62" s="18"/>
      <c r="C62" s="78">
        <v>39000</v>
      </c>
      <c r="D62" s="79">
        <f t="shared" si="11"/>
        <v>3333.5110820713944</v>
      </c>
      <c r="E62" s="79">
        <f t="shared" si="11"/>
        <v>1713.6052994433778</v>
      </c>
      <c r="F62" s="79">
        <f t="shared" si="11"/>
        <v>1171.493317691687</v>
      </c>
      <c r="G62" s="79">
        <f t="shared" si="11"/>
        <v>906.11411593518972</v>
      </c>
      <c r="H62" s="79">
        <f t="shared" si="11"/>
        <v>744.04559875197185</v>
      </c>
      <c r="I62" s="79">
        <f t="shared" si="11"/>
        <v>636.26547928159084</v>
      </c>
      <c r="J62" s="79">
        <f t="shared" si="11"/>
        <v>559.50656358259653</v>
      </c>
      <c r="K62" s="79">
        <f t="shared" si="12"/>
        <v>502.13514051820886</v>
      </c>
      <c r="L62" s="79">
        <f t="shared" si="4"/>
        <v>457.6879371588974</v>
      </c>
      <c r="M62" s="79">
        <f t="shared" si="5"/>
        <v>422.28690112394366</v>
      </c>
      <c r="N62" s="83">
        <f t="shared" si="6"/>
        <v>385.6814265604375</v>
      </c>
      <c r="O62" s="84">
        <f t="shared" si="7"/>
        <v>361.68625839446099</v>
      </c>
      <c r="P62" s="84">
        <f t="shared" si="8"/>
        <v>341.48489332571984</v>
      </c>
      <c r="Q62" s="84">
        <f t="shared" si="9"/>
        <v>324.26377727076056</v>
      </c>
      <c r="R62" s="85">
        <f t="shared" si="10"/>
        <v>309.42626404300034</v>
      </c>
      <c r="S62" s="21"/>
      <c r="AD62" s="120"/>
      <c r="AE62" s="125"/>
      <c r="AF62" s="128"/>
      <c r="AG62" s="122"/>
      <c r="AH62" s="66"/>
      <c r="AI62" s="66"/>
      <c r="AJ62" s="123"/>
      <c r="AK62" s="123"/>
    </row>
    <row r="63" spans="2:37" ht="15.5" hidden="1">
      <c r="B63" s="18"/>
      <c r="C63" s="78">
        <v>40000</v>
      </c>
      <c r="D63" s="79">
        <f t="shared" si="11"/>
        <v>3418.9857252014299</v>
      </c>
      <c r="E63" s="79">
        <f t="shared" si="11"/>
        <v>1757.5438968650028</v>
      </c>
      <c r="F63" s="79">
        <f t="shared" si="11"/>
        <v>1201.53160788891</v>
      </c>
      <c r="G63" s="79">
        <f t="shared" si="11"/>
        <v>929.3478112155791</v>
      </c>
      <c r="H63" s="79">
        <f t="shared" si="11"/>
        <v>763.12369102766343</v>
      </c>
      <c r="I63" s="79">
        <f t="shared" si="11"/>
        <v>652.5799787503496</v>
      </c>
      <c r="J63" s="79">
        <f t="shared" si="11"/>
        <v>573.85288572574007</v>
      </c>
      <c r="K63" s="79">
        <f t="shared" si="12"/>
        <v>515.01040053149632</v>
      </c>
      <c r="L63" s="79">
        <f t="shared" si="4"/>
        <v>469.42352529117687</v>
      </c>
      <c r="M63" s="79">
        <f t="shared" si="5"/>
        <v>433.11477038353195</v>
      </c>
      <c r="N63" s="88">
        <f t="shared" si="6"/>
        <v>395.57069390814098</v>
      </c>
      <c r="O63" s="89">
        <f t="shared" si="7"/>
        <v>370.96026501996005</v>
      </c>
      <c r="P63" s="89">
        <f t="shared" si="8"/>
        <v>350.24091623150753</v>
      </c>
      <c r="Q63" s="89">
        <f t="shared" si="9"/>
        <v>332.57823309821595</v>
      </c>
      <c r="R63" s="90">
        <f t="shared" si="10"/>
        <v>317.36027081333367</v>
      </c>
      <c r="S63" s="21"/>
      <c r="AD63" s="120"/>
      <c r="AE63" s="125"/>
      <c r="AF63" s="128"/>
      <c r="AG63" s="122"/>
      <c r="AH63" s="66"/>
      <c r="AI63" s="66"/>
      <c r="AJ63" s="123"/>
      <c r="AK63" s="123"/>
    </row>
    <row r="64" spans="2:37" ht="15.5" hidden="1">
      <c r="B64" s="18"/>
      <c r="C64" s="78">
        <v>41000</v>
      </c>
      <c r="D64" s="79">
        <f t="shared" si="11"/>
        <v>3504.4603683314658</v>
      </c>
      <c r="E64" s="79">
        <f t="shared" si="11"/>
        <v>1801.482494286628</v>
      </c>
      <c r="F64" s="79">
        <f t="shared" si="11"/>
        <v>1231.5698980861328</v>
      </c>
      <c r="G64" s="79">
        <f t="shared" si="11"/>
        <v>952.5815064959686</v>
      </c>
      <c r="H64" s="79">
        <f t="shared" si="11"/>
        <v>782.201783303355</v>
      </c>
      <c r="I64" s="79">
        <f t="shared" si="11"/>
        <v>668.89447821910824</v>
      </c>
      <c r="J64" s="79">
        <f t="shared" si="11"/>
        <v>588.1992078688836</v>
      </c>
      <c r="K64" s="79">
        <f t="shared" si="12"/>
        <v>527.88566054478372</v>
      </c>
      <c r="L64" s="79">
        <f t="shared" si="4"/>
        <v>481.15911342345623</v>
      </c>
      <c r="M64" s="79">
        <f t="shared" si="5"/>
        <v>443.94263964312029</v>
      </c>
      <c r="N64" s="83">
        <f t="shared" si="6"/>
        <v>405.45996125584458</v>
      </c>
      <c r="O64" s="84">
        <f t="shared" si="7"/>
        <v>380.23427164545899</v>
      </c>
      <c r="P64" s="84">
        <f t="shared" si="8"/>
        <v>358.99693913729521</v>
      </c>
      <c r="Q64" s="84">
        <f t="shared" si="9"/>
        <v>340.89268892567134</v>
      </c>
      <c r="R64" s="85">
        <f t="shared" si="10"/>
        <v>325.29427758366705</v>
      </c>
      <c r="S64" s="21"/>
      <c r="AD64" s="120"/>
      <c r="AE64" s="125"/>
      <c r="AF64" s="128"/>
      <c r="AG64" s="122"/>
      <c r="AH64" s="66"/>
      <c r="AI64" s="66"/>
      <c r="AJ64" s="123"/>
      <c r="AK64" s="123"/>
    </row>
    <row r="65" spans="2:37" ht="15.5" hidden="1">
      <c r="B65" s="18"/>
      <c r="C65" s="78">
        <v>42000</v>
      </c>
      <c r="D65" s="79">
        <f t="shared" si="11"/>
        <v>3589.9350114615013</v>
      </c>
      <c r="E65" s="79">
        <f t="shared" si="11"/>
        <v>1845.421091708253</v>
      </c>
      <c r="F65" s="79">
        <f t="shared" si="11"/>
        <v>1261.6081882833553</v>
      </c>
      <c r="G65" s="79">
        <f t="shared" si="11"/>
        <v>975.81520177635809</v>
      </c>
      <c r="H65" s="79">
        <f t="shared" si="11"/>
        <v>801.27987557904657</v>
      </c>
      <c r="I65" s="79">
        <f t="shared" si="11"/>
        <v>685.2089776878671</v>
      </c>
      <c r="J65" s="79">
        <f t="shared" si="11"/>
        <v>602.54553001202703</v>
      </c>
      <c r="K65" s="79">
        <f t="shared" si="12"/>
        <v>540.76092055807112</v>
      </c>
      <c r="L65" s="79">
        <f t="shared" si="4"/>
        <v>492.89470155573565</v>
      </c>
      <c r="M65" s="79">
        <f t="shared" si="5"/>
        <v>454.77050890270857</v>
      </c>
      <c r="N65" s="83">
        <f t="shared" si="6"/>
        <v>415.34922860354806</v>
      </c>
      <c r="O65" s="84">
        <f t="shared" si="7"/>
        <v>389.50827827095799</v>
      </c>
      <c r="P65" s="84">
        <f t="shared" si="8"/>
        <v>367.75296204308285</v>
      </c>
      <c r="Q65" s="84">
        <f t="shared" si="9"/>
        <v>349.20714475312673</v>
      </c>
      <c r="R65" s="85">
        <f t="shared" si="10"/>
        <v>333.22828435400038</v>
      </c>
      <c r="S65" s="21"/>
      <c r="AD65" s="120"/>
      <c r="AE65" s="125"/>
      <c r="AF65" s="128"/>
      <c r="AG65" s="122"/>
      <c r="AH65" s="66"/>
      <c r="AI65" s="66"/>
      <c r="AJ65" s="123"/>
      <c r="AK65" s="123"/>
    </row>
    <row r="66" spans="2:37" ht="15.5" hidden="1">
      <c r="B66" s="18"/>
      <c r="C66" s="78">
        <v>43000</v>
      </c>
      <c r="D66" s="79">
        <f t="shared" si="11"/>
        <v>3675.4096545915377</v>
      </c>
      <c r="E66" s="79">
        <f t="shared" si="11"/>
        <v>1889.359689129878</v>
      </c>
      <c r="F66" s="79">
        <f t="shared" si="11"/>
        <v>1291.646478480578</v>
      </c>
      <c r="G66" s="79">
        <f t="shared" si="11"/>
        <v>999.04889705674748</v>
      </c>
      <c r="H66" s="79">
        <f t="shared" si="11"/>
        <v>820.35796785473815</v>
      </c>
      <c r="I66" s="79">
        <f t="shared" si="11"/>
        <v>701.52347715662575</v>
      </c>
      <c r="J66" s="79">
        <f t="shared" si="11"/>
        <v>616.89185215517057</v>
      </c>
      <c r="K66" s="79">
        <f t="shared" si="12"/>
        <v>553.63618057135852</v>
      </c>
      <c r="L66" s="79">
        <f t="shared" si="4"/>
        <v>504.63028968801513</v>
      </c>
      <c r="M66" s="79">
        <f t="shared" si="5"/>
        <v>465.59837816229685</v>
      </c>
      <c r="N66" s="83">
        <f t="shared" si="6"/>
        <v>425.23849595125159</v>
      </c>
      <c r="O66" s="84">
        <f t="shared" si="7"/>
        <v>398.78228489645704</v>
      </c>
      <c r="P66" s="84">
        <f t="shared" si="8"/>
        <v>376.50898494887059</v>
      </c>
      <c r="Q66" s="84">
        <f t="shared" si="9"/>
        <v>357.52160058058212</v>
      </c>
      <c r="R66" s="85">
        <f t="shared" si="10"/>
        <v>341.16229112433371</v>
      </c>
      <c r="S66" s="21"/>
      <c r="AD66" s="115"/>
      <c r="AE66" s="66"/>
      <c r="AF66" s="66"/>
      <c r="AG66" s="66"/>
      <c r="AH66" s="66"/>
      <c r="AI66" s="66"/>
      <c r="AJ66" s="124"/>
      <c r="AK66" s="124"/>
    </row>
    <row r="67" spans="2:37" ht="15.5" hidden="1">
      <c r="B67" s="18"/>
      <c r="C67" s="78">
        <v>44000</v>
      </c>
      <c r="D67" s="79">
        <f t="shared" si="11"/>
        <v>3760.8842977215731</v>
      </c>
      <c r="E67" s="79">
        <f t="shared" si="11"/>
        <v>1933.2982865515032</v>
      </c>
      <c r="F67" s="79">
        <f t="shared" si="11"/>
        <v>1321.684768677801</v>
      </c>
      <c r="G67" s="79">
        <f t="shared" si="11"/>
        <v>1022.2825923371371</v>
      </c>
      <c r="H67" s="79">
        <f t="shared" si="11"/>
        <v>839.43606013042984</v>
      </c>
      <c r="I67" s="79">
        <f t="shared" si="11"/>
        <v>717.83797662538461</v>
      </c>
      <c r="J67" s="79">
        <f t="shared" si="11"/>
        <v>631.23817429831411</v>
      </c>
      <c r="K67" s="79">
        <f t="shared" si="12"/>
        <v>566.51144058464592</v>
      </c>
      <c r="L67" s="79">
        <f t="shared" si="4"/>
        <v>516.36587782029449</v>
      </c>
      <c r="M67" s="79">
        <f t="shared" si="5"/>
        <v>476.42624742188519</v>
      </c>
      <c r="N67" s="83">
        <f t="shared" si="6"/>
        <v>435.12776329895513</v>
      </c>
      <c r="O67" s="84">
        <f t="shared" si="7"/>
        <v>408.05629152195604</v>
      </c>
      <c r="P67" s="84">
        <f t="shared" si="8"/>
        <v>385.26500785465828</v>
      </c>
      <c r="Q67" s="84">
        <f t="shared" si="9"/>
        <v>365.83605640803751</v>
      </c>
      <c r="R67" s="85">
        <f t="shared" si="10"/>
        <v>349.09629789466703</v>
      </c>
      <c r="S67" s="21"/>
      <c r="AD67" s="120"/>
      <c r="AE67" s="125"/>
      <c r="AF67" s="128"/>
      <c r="AG67" s="122"/>
      <c r="AH67" s="66"/>
      <c r="AI67" s="66"/>
      <c r="AJ67" s="123"/>
      <c r="AK67" s="123"/>
    </row>
    <row r="68" spans="2:37" ht="15.5" hidden="1">
      <c r="B68" s="18"/>
      <c r="C68" s="86">
        <v>45000</v>
      </c>
      <c r="D68" s="87">
        <f t="shared" si="11"/>
        <v>3846.3589408516091</v>
      </c>
      <c r="E68" s="87">
        <f t="shared" si="11"/>
        <v>1977.2368839731282</v>
      </c>
      <c r="F68" s="87">
        <f t="shared" si="11"/>
        <v>1351.7230588750235</v>
      </c>
      <c r="G68" s="87">
        <f t="shared" si="11"/>
        <v>1045.5162876175266</v>
      </c>
      <c r="H68" s="87">
        <f t="shared" si="11"/>
        <v>858.5141524061213</v>
      </c>
      <c r="I68" s="87">
        <f t="shared" si="11"/>
        <v>734.15247609414325</v>
      </c>
      <c r="J68" s="87">
        <f t="shared" si="11"/>
        <v>645.58449644145753</v>
      </c>
      <c r="K68" s="87">
        <f t="shared" si="12"/>
        <v>579.38670059793333</v>
      </c>
      <c r="L68" s="87">
        <f t="shared" si="4"/>
        <v>528.1014659525739</v>
      </c>
      <c r="M68" s="87">
        <f t="shared" si="5"/>
        <v>487.25411668147348</v>
      </c>
      <c r="N68" s="88">
        <f t="shared" si="6"/>
        <v>445.01703064665861</v>
      </c>
      <c r="O68" s="89">
        <f t="shared" si="7"/>
        <v>417.33029814745504</v>
      </c>
      <c r="P68" s="89">
        <f t="shared" si="8"/>
        <v>394.02103076044597</v>
      </c>
      <c r="Q68" s="89">
        <f t="shared" si="9"/>
        <v>374.15051223549295</v>
      </c>
      <c r="R68" s="90">
        <f t="shared" si="10"/>
        <v>357.03030466500036</v>
      </c>
      <c r="S68" s="21"/>
      <c r="AD68" s="120"/>
      <c r="AE68" s="125"/>
      <c r="AF68" s="128"/>
      <c r="AG68" s="122"/>
      <c r="AH68" s="66"/>
      <c r="AI68" s="66"/>
      <c r="AJ68" s="123"/>
      <c r="AK68" s="123"/>
    </row>
    <row r="69" spans="2:37" ht="15.5" hidden="1">
      <c r="B69" s="18"/>
      <c r="C69" s="78">
        <v>46000</v>
      </c>
      <c r="D69" s="79">
        <f t="shared" si="11"/>
        <v>3931.8335839816446</v>
      </c>
      <c r="E69" s="79">
        <f t="shared" si="11"/>
        <v>2021.1754813947532</v>
      </c>
      <c r="F69" s="79">
        <f t="shared" si="11"/>
        <v>1381.7613490722463</v>
      </c>
      <c r="G69" s="79">
        <f t="shared" si="11"/>
        <v>1068.749982897916</v>
      </c>
      <c r="H69" s="79">
        <f t="shared" si="11"/>
        <v>877.59224468181299</v>
      </c>
      <c r="I69" s="79">
        <f t="shared" si="11"/>
        <v>750.46697556290201</v>
      </c>
      <c r="J69" s="79">
        <f t="shared" si="11"/>
        <v>659.93081858460107</v>
      </c>
      <c r="K69" s="79">
        <f t="shared" si="12"/>
        <v>592.26196061122073</v>
      </c>
      <c r="L69" s="79">
        <f t="shared" si="4"/>
        <v>539.83705408485332</v>
      </c>
      <c r="M69" s="79">
        <f t="shared" si="5"/>
        <v>498.08198594106176</v>
      </c>
      <c r="N69" s="83">
        <f t="shared" si="6"/>
        <v>454.90629799436221</v>
      </c>
      <c r="O69" s="84">
        <f t="shared" si="7"/>
        <v>426.60430477295398</v>
      </c>
      <c r="P69" s="84">
        <f t="shared" si="8"/>
        <v>402.7770536662336</v>
      </c>
      <c r="Q69" s="84">
        <f t="shared" si="9"/>
        <v>382.46496806294834</v>
      </c>
      <c r="R69" s="85">
        <f t="shared" si="10"/>
        <v>364.96431143533368</v>
      </c>
      <c r="S69" s="21"/>
      <c r="AD69" s="120"/>
      <c r="AE69" s="125"/>
      <c r="AF69" s="128"/>
      <c r="AG69" s="122"/>
      <c r="AH69" s="66"/>
      <c r="AI69" s="66"/>
      <c r="AJ69" s="123"/>
      <c r="AK69" s="123"/>
    </row>
    <row r="70" spans="2:37" ht="15.5" hidden="1">
      <c r="B70" s="18"/>
      <c r="C70" s="78">
        <v>47000</v>
      </c>
      <c r="D70" s="79">
        <f t="shared" si="11"/>
        <v>4017.3082271116805</v>
      </c>
      <c r="E70" s="79">
        <f t="shared" si="11"/>
        <v>2065.1140788163784</v>
      </c>
      <c r="F70" s="79">
        <f t="shared" si="11"/>
        <v>1411.7996392694693</v>
      </c>
      <c r="G70" s="79">
        <f t="shared" si="11"/>
        <v>1091.9836781783056</v>
      </c>
      <c r="H70" s="79">
        <f t="shared" si="11"/>
        <v>896.67033695750456</v>
      </c>
      <c r="I70" s="79">
        <f t="shared" si="11"/>
        <v>766.78147503166076</v>
      </c>
      <c r="J70" s="79">
        <f t="shared" si="11"/>
        <v>674.2771407277445</v>
      </c>
      <c r="K70" s="79">
        <f t="shared" si="12"/>
        <v>605.13722062450813</v>
      </c>
      <c r="L70" s="79">
        <f t="shared" si="4"/>
        <v>551.57264221713274</v>
      </c>
      <c r="M70" s="79">
        <f t="shared" si="5"/>
        <v>508.9098552006501</v>
      </c>
      <c r="N70" s="83">
        <f t="shared" si="6"/>
        <v>464.79556534206569</v>
      </c>
      <c r="O70" s="84">
        <f t="shared" si="7"/>
        <v>435.87831139845304</v>
      </c>
      <c r="P70" s="84">
        <f t="shared" si="8"/>
        <v>411.53307657202134</v>
      </c>
      <c r="Q70" s="84">
        <f t="shared" si="9"/>
        <v>390.77942389040373</v>
      </c>
      <c r="R70" s="85">
        <f t="shared" si="10"/>
        <v>372.89831820566707</v>
      </c>
      <c r="S70" s="21"/>
      <c r="AD70" s="120"/>
      <c r="AE70" s="125"/>
      <c r="AF70" s="128"/>
      <c r="AG70" s="122"/>
      <c r="AH70" s="66"/>
      <c r="AI70" s="66"/>
      <c r="AJ70" s="123"/>
      <c r="AK70" s="123"/>
    </row>
    <row r="71" spans="2:37" ht="15.5" hidden="1">
      <c r="B71" s="18"/>
      <c r="C71" s="78">
        <v>48000</v>
      </c>
      <c r="D71" s="79">
        <f t="shared" si="11"/>
        <v>4102.7828702417164</v>
      </c>
      <c r="E71" s="79">
        <f t="shared" si="11"/>
        <v>2109.0526762380036</v>
      </c>
      <c r="F71" s="79">
        <f t="shared" si="11"/>
        <v>1441.8379294666918</v>
      </c>
      <c r="G71" s="79">
        <f t="shared" si="11"/>
        <v>1115.217373458695</v>
      </c>
      <c r="H71" s="79">
        <f t="shared" si="11"/>
        <v>915.74842923319613</v>
      </c>
      <c r="I71" s="79">
        <f t="shared" si="11"/>
        <v>783.09597450041952</v>
      </c>
      <c r="J71" s="79">
        <f t="shared" si="11"/>
        <v>688.62346287088815</v>
      </c>
      <c r="K71" s="79">
        <f t="shared" si="12"/>
        <v>618.01248063779565</v>
      </c>
      <c r="L71" s="79">
        <f t="shared" si="4"/>
        <v>563.30823034941216</v>
      </c>
      <c r="M71" s="79">
        <f t="shared" si="5"/>
        <v>519.73772446023838</v>
      </c>
      <c r="N71" s="83">
        <f t="shared" si="6"/>
        <v>474.68483268976917</v>
      </c>
      <c r="O71" s="84">
        <f t="shared" si="7"/>
        <v>445.15231802395203</v>
      </c>
      <c r="P71" s="84">
        <f t="shared" si="8"/>
        <v>420.28909947780903</v>
      </c>
      <c r="Q71" s="84">
        <f t="shared" si="9"/>
        <v>399.09387971785912</v>
      </c>
      <c r="R71" s="85">
        <f t="shared" si="10"/>
        <v>380.83232497600039</v>
      </c>
      <c r="S71" s="21"/>
      <c r="AD71" s="115"/>
      <c r="AE71" s="66"/>
      <c r="AF71" s="66"/>
      <c r="AG71" s="66"/>
      <c r="AH71" s="66"/>
      <c r="AI71" s="66"/>
      <c r="AJ71" s="124"/>
      <c r="AK71" s="124"/>
    </row>
    <row r="72" spans="2:37" ht="15.5" hidden="1">
      <c r="B72" s="18"/>
      <c r="C72" s="78">
        <v>49000</v>
      </c>
      <c r="D72" s="79">
        <f t="shared" si="11"/>
        <v>4188.2575133717519</v>
      </c>
      <c r="E72" s="79">
        <f t="shared" si="11"/>
        <v>2152.9912736596284</v>
      </c>
      <c r="F72" s="79">
        <f t="shared" si="11"/>
        <v>1471.8762196639145</v>
      </c>
      <c r="G72" s="79">
        <f t="shared" si="11"/>
        <v>1138.4510687390843</v>
      </c>
      <c r="H72" s="79">
        <f t="shared" si="11"/>
        <v>934.82652150888771</v>
      </c>
      <c r="I72" s="79">
        <f t="shared" si="11"/>
        <v>799.41047396917816</v>
      </c>
      <c r="J72" s="79">
        <f t="shared" si="11"/>
        <v>702.96978501403157</v>
      </c>
      <c r="K72" s="79">
        <f t="shared" si="12"/>
        <v>630.88774065108294</v>
      </c>
      <c r="L72" s="79">
        <f t="shared" si="4"/>
        <v>575.04381848169169</v>
      </c>
      <c r="M72" s="79">
        <f t="shared" si="5"/>
        <v>530.56559371982667</v>
      </c>
      <c r="N72" s="83">
        <f t="shared" si="6"/>
        <v>484.57410003747276</v>
      </c>
      <c r="O72" s="84">
        <f t="shared" si="7"/>
        <v>454.42632464945103</v>
      </c>
      <c r="P72" s="84">
        <f t="shared" si="8"/>
        <v>429.04512238359672</v>
      </c>
      <c r="Q72" s="84">
        <f t="shared" si="9"/>
        <v>407.40833554531451</v>
      </c>
      <c r="R72" s="85">
        <f t="shared" si="10"/>
        <v>388.76633174633372</v>
      </c>
      <c r="S72" s="21"/>
      <c r="AD72" s="120"/>
      <c r="AE72" s="125"/>
      <c r="AF72" s="128"/>
      <c r="AG72" s="122"/>
      <c r="AH72" s="66"/>
      <c r="AI72" s="66"/>
      <c r="AJ72" s="123"/>
      <c r="AK72" s="123"/>
    </row>
    <row r="73" spans="2:37" ht="15.5">
      <c r="B73" s="18"/>
      <c r="C73" s="78">
        <v>50000</v>
      </c>
      <c r="D73" s="79">
        <f t="shared" si="11"/>
        <v>4273.7321565017874</v>
      </c>
      <c r="E73" s="79">
        <f t="shared" si="11"/>
        <v>2196.9298710812536</v>
      </c>
      <c r="F73" s="79">
        <f t="shared" si="11"/>
        <v>1501.9145098611375</v>
      </c>
      <c r="G73" s="79">
        <f t="shared" si="11"/>
        <v>1161.684764019474</v>
      </c>
      <c r="H73" s="79">
        <f t="shared" si="11"/>
        <v>953.90461378457928</v>
      </c>
      <c r="I73" s="79">
        <f t="shared" si="11"/>
        <v>815.72497343793702</v>
      </c>
      <c r="J73" s="79">
        <f t="shared" si="11"/>
        <v>717.31610715717511</v>
      </c>
      <c r="K73" s="79">
        <f t="shared" si="12"/>
        <v>643.76300066437034</v>
      </c>
      <c r="L73" s="79">
        <f t="shared" si="4"/>
        <v>586.77940661397099</v>
      </c>
      <c r="M73" s="79">
        <f t="shared" si="5"/>
        <v>541.39346297941495</v>
      </c>
      <c r="N73" s="88">
        <f t="shared" si="6"/>
        <v>494.46336738517624</v>
      </c>
      <c r="O73" s="89">
        <f t="shared" si="7"/>
        <v>463.70033127494997</v>
      </c>
      <c r="P73" s="89">
        <f t="shared" si="8"/>
        <v>437.80114528938435</v>
      </c>
      <c r="Q73" s="89">
        <f t="shared" si="9"/>
        <v>415.7227913727699</v>
      </c>
      <c r="R73" s="90">
        <f t="shared" si="10"/>
        <v>396.7003385166671</v>
      </c>
      <c r="S73" s="21"/>
      <c r="AD73" s="120"/>
      <c r="AE73" s="125"/>
      <c r="AF73" s="128"/>
      <c r="AG73" s="122"/>
      <c r="AH73" s="66"/>
      <c r="AI73" s="66"/>
      <c r="AJ73" s="123"/>
      <c r="AK73" s="123"/>
    </row>
    <row r="74" spans="2:37" ht="15.5" hidden="1">
      <c r="B74" s="18"/>
      <c r="C74" s="78">
        <v>51000</v>
      </c>
      <c r="D74" s="79">
        <f t="shared" si="11"/>
        <v>4359.2067996318237</v>
      </c>
      <c r="E74" s="79">
        <f t="shared" si="11"/>
        <v>2240.8684685028788</v>
      </c>
      <c r="F74" s="79">
        <f t="shared" si="11"/>
        <v>1531.95280005836</v>
      </c>
      <c r="G74" s="79">
        <f t="shared" si="11"/>
        <v>1184.9184592998633</v>
      </c>
      <c r="H74" s="79">
        <f t="shared" si="11"/>
        <v>972.98270606027086</v>
      </c>
      <c r="I74" s="79">
        <f t="shared" si="11"/>
        <v>832.03947290669566</v>
      </c>
      <c r="J74" s="79">
        <f t="shared" si="11"/>
        <v>731.66242930031854</v>
      </c>
      <c r="K74" s="79">
        <f t="shared" si="12"/>
        <v>656.63826067765774</v>
      </c>
      <c r="L74" s="79">
        <f t="shared" si="4"/>
        <v>598.51499474625052</v>
      </c>
      <c r="M74" s="79">
        <f t="shared" si="5"/>
        <v>552.22133223900323</v>
      </c>
      <c r="N74" s="83">
        <f t="shared" si="6"/>
        <v>504.35263473287984</v>
      </c>
      <c r="O74" s="84">
        <f t="shared" si="7"/>
        <v>472.97433790044903</v>
      </c>
      <c r="P74" s="84">
        <f t="shared" si="8"/>
        <v>446.5571681951721</v>
      </c>
      <c r="Q74" s="84">
        <f t="shared" si="9"/>
        <v>424.03724720022529</v>
      </c>
      <c r="R74" s="85">
        <f t="shared" si="10"/>
        <v>404.63434528700043</v>
      </c>
      <c r="S74" s="21"/>
      <c r="AD74" s="120"/>
      <c r="AE74" s="125"/>
      <c r="AF74" s="128"/>
      <c r="AG74" s="122"/>
      <c r="AH74" s="66"/>
      <c r="AI74" s="66"/>
      <c r="AJ74" s="123"/>
      <c r="AK74" s="123"/>
    </row>
    <row r="75" spans="2:37" ht="15.5" hidden="1">
      <c r="B75" s="18"/>
      <c r="C75" s="78">
        <v>52000</v>
      </c>
      <c r="D75" s="79">
        <f t="shared" si="11"/>
        <v>4444.6814427618583</v>
      </c>
      <c r="E75" s="79">
        <f t="shared" si="11"/>
        <v>2284.8070659245041</v>
      </c>
      <c r="F75" s="79">
        <f t="shared" si="11"/>
        <v>1561.9910902555828</v>
      </c>
      <c r="G75" s="79">
        <f t="shared" si="11"/>
        <v>1208.1521545802527</v>
      </c>
      <c r="H75" s="79">
        <f t="shared" si="11"/>
        <v>992.06079833596243</v>
      </c>
      <c r="I75" s="79">
        <f t="shared" si="11"/>
        <v>848.35397237545453</v>
      </c>
      <c r="J75" s="79">
        <f t="shared" si="11"/>
        <v>746.00875144346207</v>
      </c>
      <c r="K75" s="79">
        <f t="shared" si="12"/>
        <v>669.51352069094514</v>
      </c>
      <c r="L75" s="79">
        <f t="shared" si="4"/>
        <v>610.25058287852994</v>
      </c>
      <c r="M75" s="79">
        <f t="shared" si="5"/>
        <v>563.04920149859163</v>
      </c>
      <c r="N75" s="83">
        <f t="shared" si="6"/>
        <v>514.24190208058337</v>
      </c>
      <c r="O75" s="84">
        <f t="shared" si="7"/>
        <v>482.24834452594803</v>
      </c>
      <c r="P75" s="84">
        <f t="shared" si="8"/>
        <v>455.31319110095978</v>
      </c>
      <c r="Q75" s="84">
        <f t="shared" si="9"/>
        <v>432.35170302768068</v>
      </c>
      <c r="R75" s="85">
        <f t="shared" si="10"/>
        <v>412.56835205733375</v>
      </c>
      <c r="S75" s="21"/>
      <c r="AD75" s="120"/>
      <c r="AE75" s="125"/>
      <c r="AF75" s="128"/>
      <c r="AG75" s="122"/>
      <c r="AH75" s="66"/>
      <c r="AI75" s="66"/>
      <c r="AJ75" s="123"/>
      <c r="AK75" s="123"/>
    </row>
    <row r="76" spans="2:37" ht="15.5" hidden="1">
      <c r="B76" s="18"/>
      <c r="C76" s="78">
        <v>53000</v>
      </c>
      <c r="D76" s="79">
        <f t="shared" si="11"/>
        <v>4530.1560858918947</v>
      </c>
      <c r="E76" s="79">
        <f t="shared" si="11"/>
        <v>2328.7456633461288</v>
      </c>
      <c r="F76" s="79">
        <f t="shared" si="11"/>
        <v>1592.0293804528058</v>
      </c>
      <c r="G76" s="79">
        <f t="shared" si="11"/>
        <v>1231.3858498606426</v>
      </c>
      <c r="H76" s="79">
        <f t="shared" si="11"/>
        <v>1011.138890611654</v>
      </c>
      <c r="I76" s="79">
        <f t="shared" si="11"/>
        <v>864.66847184421317</v>
      </c>
      <c r="J76" s="79">
        <f t="shared" si="11"/>
        <v>760.3550735866055</v>
      </c>
      <c r="K76" s="79">
        <f t="shared" si="12"/>
        <v>682.38878070423266</v>
      </c>
      <c r="L76" s="79">
        <f t="shared" si="4"/>
        <v>621.98617101080924</v>
      </c>
      <c r="M76" s="79">
        <f t="shared" si="5"/>
        <v>573.87707075817991</v>
      </c>
      <c r="N76" s="83">
        <f t="shared" si="6"/>
        <v>524.13116942828685</v>
      </c>
      <c r="O76" s="84">
        <f t="shared" si="7"/>
        <v>491.52235115144703</v>
      </c>
      <c r="P76" s="84">
        <f t="shared" si="8"/>
        <v>464.06921400674747</v>
      </c>
      <c r="Q76" s="84">
        <f t="shared" si="9"/>
        <v>440.66615885513608</v>
      </c>
      <c r="R76" s="85">
        <f t="shared" si="10"/>
        <v>420.50235882766714</v>
      </c>
      <c r="S76" s="21"/>
      <c r="AD76" s="115"/>
      <c r="AE76" s="66"/>
      <c r="AF76" s="66"/>
      <c r="AG76" s="66"/>
      <c r="AH76" s="66"/>
      <c r="AI76" s="66"/>
      <c r="AJ76" s="124"/>
      <c r="AK76" s="124"/>
    </row>
    <row r="77" spans="2:37" ht="15.5" hidden="1">
      <c r="B77" s="18"/>
      <c r="C77" s="78">
        <v>54000</v>
      </c>
      <c r="D77" s="79">
        <f t="shared" si="11"/>
        <v>4615.6307290219311</v>
      </c>
      <c r="E77" s="79">
        <f t="shared" si="11"/>
        <v>2372.684260767754</v>
      </c>
      <c r="F77" s="79">
        <f t="shared" si="11"/>
        <v>1622.0676706500283</v>
      </c>
      <c r="G77" s="79">
        <f t="shared" si="11"/>
        <v>1254.6195451410319</v>
      </c>
      <c r="H77" s="79">
        <f t="shared" si="11"/>
        <v>1030.2169828873457</v>
      </c>
      <c r="I77" s="79">
        <f t="shared" si="11"/>
        <v>880.98297131297193</v>
      </c>
      <c r="J77" s="79">
        <f t="shared" si="11"/>
        <v>774.70139572974904</v>
      </c>
      <c r="K77" s="79">
        <f t="shared" si="12"/>
        <v>695.26404071751995</v>
      </c>
      <c r="L77" s="79">
        <f t="shared" si="4"/>
        <v>633.72175914308866</v>
      </c>
      <c r="M77" s="79">
        <f t="shared" si="5"/>
        <v>584.70494001776819</v>
      </c>
      <c r="N77" s="83">
        <f t="shared" si="6"/>
        <v>534.02043677599033</v>
      </c>
      <c r="O77" s="84">
        <f t="shared" si="7"/>
        <v>500.79635777694602</v>
      </c>
      <c r="P77" s="84">
        <f t="shared" si="8"/>
        <v>472.8252369125351</v>
      </c>
      <c r="Q77" s="84">
        <f t="shared" si="9"/>
        <v>448.98061468259152</v>
      </c>
      <c r="R77" s="85">
        <f t="shared" si="10"/>
        <v>428.43636559800046</v>
      </c>
      <c r="S77" s="21"/>
      <c r="AD77" s="120"/>
      <c r="AE77" s="125"/>
      <c r="AF77" s="128"/>
      <c r="AG77" s="122"/>
      <c r="AH77" s="66"/>
      <c r="AI77" s="66"/>
      <c r="AJ77" s="123"/>
      <c r="AK77" s="123"/>
    </row>
    <row r="78" spans="2:37" ht="15.5" hidden="1">
      <c r="B78" s="18"/>
      <c r="C78" s="86">
        <v>55000</v>
      </c>
      <c r="D78" s="87">
        <f t="shared" si="11"/>
        <v>4701.1053721519665</v>
      </c>
      <c r="E78" s="87">
        <f t="shared" si="11"/>
        <v>2416.6228581893788</v>
      </c>
      <c r="F78" s="87">
        <f t="shared" si="11"/>
        <v>1652.105960847251</v>
      </c>
      <c r="G78" s="87">
        <f t="shared" si="11"/>
        <v>1277.8532404214213</v>
      </c>
      <c r="H78" s="87">
        <f t="shared" si="11"/>
        <v>1049.2950751630372</v>
      </c>
      <c r="I78" s="87">
        <f t="shared" si="11"/>
        <v>897.29747078173068</v>
      </c>
      <c r="J78" s="87">
        <f t="shared" si="11"/>
        <v>789.04771787289246</v>
      </c>
      <c r="K78" s="87">
        <f t="shared" si="12"/>
        <v>708.13930073080746</v>
      </c>
      <c r="L78" s="87">
        <f t="shared" si="4"/>
        <v>645.45734727536808</v>
      </c>
      <c r="M78" s="87">
        <f t="shared" si="5"/>
        <v>595.53280927735636</v>
      </c>
      <c r="N78" s="88">
        <f t="shared" si="6"/>
        <v>543.90970412369393</v>
      </c>
      <c r="O78" s="89">
        <f t="shared" si="7"/>
        <v>510.07036440244502</v>
      </c>
      <c r="P78" s="89">
        <f t="shared" si="8"/>
        <v>481.58125981832285</v>
      </c>
      <c r="Q78" s="89">
        <f t="shared" si="9"/>
        <v>457.29507051004691</v>
      </c>
      <c r="R78" s="90">
        <f t="shared" si="10"/>
        <v>436.37037236833379</v>
      </c>
      <c r="S78" s="21"/>
      <c r="AD78" s="120"/>
      <c r="AE78" s="125"/>
      <c r="AF78" s="128"/>
      <c r="AG78" s="122"/>
      <c r="AH78" s="66"/>
      <c r="AI78" s="66"/>
      <c r="AJ78" s="123"/>
      <c r="AK78" s="123"/>
    </row>
    <row r="79" spans="2:37" ht="15.5" hidden="1">
      <c r="B79" s="18"/>
      <c r="C79" s="78">
        <v>56000</v>
      </c>
      <c r="D79" s="79">
        <f t="shared" si="11"/>
        <v>4786.580015282002</v>
      </c>
      <c r="E79" s="79">
        <f t="shared" si="11"/>
        <v>2460.561455611004</v>
      </c>
      <c r="F79" s="79">
        <f t="shared" si="11"/>
        <v>1682.144251044474</v>
      </c>
      <c r="G79" s="79">
        <f t="shared" si="11"/>
        <v>1301.0869357018109</v>
      </c>
      <c r="H79" s="79">
        <f t="shared" si="11"/>
        <v>1068.3731674387288</v>
      </c>
      <c r="I79" s="79">
        <f t="shared" si="11"/>
        <v>913.61197025048943</v>
      </c>
      <c r="J79" s="79">
        <f t="shared" si="11"/>
        <v>803.39404001603612</v>
      </c>
      <c r="K79" s="79">
        <f t="shared" si="12"/>
        <v>721.01456074409475</v>
      </c>
      <c r="L79" s="79">
        <f t="shared" si="4"/>
        <v>657.19293540764761</v>
      </c>
      <c r="M79" s="79">
        <f t="shared" si="5"/>
        <v>606.36067853694476</v>
      </c>
      <c r="N79" s="83">
        <f t="shared" si="6"/>
        <v>553.79897147139741</v>
      </c>
      <c r="O79" s="84">
        <f t="shared" si="7"/>
        <v>519.34437102794402</v>
      </c>
      <c r="P79" s="84">
        <f t="shared" si="8"/>
        <v>490.33728272411054</v>
      </c>
      <c r="Q79" s="84">
        <f t="shared" si="9"/>
        <v>465.6095263375023</v>
      </c>
      <c r="R79" s="85">
        <f t="shared" si="10"/>
        <v>444.30437913866712</v>
      </c>
      <c r="S79" s="21"/>
      <c r="AD79" s="120"/>
      <c r="AE79" s="125"/>
      <c r="AF79" s="128"/>
      <c r="AG79" s="122"/>
      <c r="AH79" s="66"/>
      <c r="AI79" s="66"/>
      <c r="AJ79" s="123"/>
      <c r="AK79" s="123"/>
    </row>
    <row r="80" spans="2:37" ht="15.5" hidden="1">
      <c r="B80" s="18"/>
      <c r="C80" s="78">
        <v>57000</v>
      </c>
      <c r="D80" s="79">
        <f t="shared" si="11"/>
        <v>4872.0546584120375</v>
      </c>
      <c r="E80" s="79">
        <f t="shared" si="11"/>
        <v>2504.5000530326288</v>
      </c>
      <c r="F80" s="79">
        <f t="shared" si="11"/>
        <v>1712.1825412416965</v>
      </c>
      <c r="G80" s="79">
        <f t="shared" si="11"/>
        <v>1324.3206309822003</v>
      </c>
      <c r="H80" s="79">
        <f t="shared" si="11"/>
        <v>1087.4512597144203</v>
      </c>
      <c r="I80" s="79">
        <f t="shared" si="11"/>
        <v>929.92646971924808</v>
      </c>
      <c r="J80" s="79">
        <f t="shared" si="11"/>
        <v>817.74036215917965</v>
      </c>
      <c r="K80" s="79">
        <f t="shared" si="12"/>
        <v>733.88982075738215</v>
      </c>
      <c r="L80" s="79">
        <f t="shared" si="4"/>
        <v>668.92852353992703</v>
      </c>
      <c r="M80" s="79">
        <f t="shared" si="5"/>
        <v>617.18854779653304</v>
      </c>
      <c r="N80" s="83">
        <f t="shared" si="6"/>
        <v>563.68823881910089</v>
      </c>
      <c r="O80" s="84">
        <f t="shared" si="7"/>
        <v>528.61837765344296</v>
      </c>
      <c r="P80" s="84">
        <f t="shared" si="8"/>
        <v>499.09330562989823</v>
      </c>
      <c r="Q80" s="84">
        <f t="shared" si="9"/>
        <v>473.92398216495769</v>
      </c>
      <c r="R80" s="85">
        <f t="shared" si="10"/>
        <v>452.23838590900044</v>
      </c>
      <c r="S80" s="21"/>
      <c r="AD80" s="120"/>
      <c r="AE80" s="125"/>
      <c r="AF80" s="128"/>
      <c r="AG80" s="122"/>
      <c r="AH80" s="66"/>
      <c r="AI80" s="66"/>
      <c r="AJ80" s="123"/>
      <c r="AK80" s="123"/>
    </row>
    <row r="81" spans="2:37" ht="15.5" hidden="1">
      <c r="B81" s="18"/>
      <c r="C81" s="78">
        <v>58000</v>
      </c>
      <c r="D81" s="79">
        <f t="shared" si="11"/>
        <v>4957.5293015420739</v>
      </c>
      <c r="E81" s="79">
        <f t="shared" si="11"/>
        <v>2548.4386504542545</v>
      </c>
      <c r="F81" s="79">
        <f t="shared" si="11"/>
        <v>1742.2208314389193</v>
      </c>
      <c r="G81" s="79">
        <f t="shared" si="11"/>
        <v>1347.5543262625897</v>
      </c>
      <c r="H81" s="79">
        <f t="shared" si="11"/>
        <v>1106.529351990112</v>
      </c>
      <c r="I81" s="79">
        <f t="shared" si="11"/>
        <v>946.24096918800694</v>
      </c>
      <c r="J81" s="79">
        <f t="shared" si="11"/>
        <v>832.08668430232308</v>
      </c>
      <c r="K81" s="79">
        <f t="shared" si="12"/>
        <v>746.76508077066967</v>
      </c>
      <c r="L81" s="79">
        <f t="shared" si="4"/>
        <v>680.66411167220645</v>
      </c>
      <c r="M81" s="79">
        <f t="shared" si="5"/>
        <v>628.01641705612133</v>
      </c>
      <c r="N81" s="83">
        <f t="shared" si="6"/>
        <v>573.57750616680448</v>
      </c>
      <c r="O81" s="84">
        <f t="shared" si="7"/>
        <v>537.89238427894202</v>
      </c>
      <c r="P81" s="84">
        <f t="shared" si="8"/>
        <v>507.84932853568586</v>
      </c>
      <c r="Q81" s="84">
        <f t="shared" si="9"/>
        <v>482.23843799241308</v>
      </c>
      <c r="R81" s="85">
        <f t="shared" si="10"/>
        <v>460.17239267933377</v>
      </c>
      <c r="S81" s="21"/>
      <c r="AD81" s="115"/>
      <c r="AE81" s="66"/>
      <c r="AF81" s="66"/>
      <c r="AG81" s="66"/>
      <c r="AH81" s="66"/>
      <c r="AI81" s="66"/>
      <c r="AJ81" s="124"/>
      <c r="AK81" s="124"/>
    </row>
    <row r="82" spans="2:37" ht="15.5" hidden="1">
      <c r="B82" s="18"/>
      <c r="C82" s="78">
        <v>59000</v>
      </c>
      <c r="D82" s="79">
        <f t="shared" si="11"/>
        <v>5043.0039446721094</v>
      </c>
      <c r="E82" s="79">
        <f t="shared" si="11"/>
        <v>2592.3772478758792</v>
      </c>
      <c r="F82" s="79">
        <f t="shared" si="11"/>
        <v>1772.2591216361423</v>
      </c>
      <c r="G82" s="79">
        <f t="shared" si="11"/>
        <v>1370.7880215429793</v>
      </c>
      <c r="H82" s="79">
        <f t="shared" si="11"/>
        <v>1125.6074442658035</v>
      </c>
      <c r="I82" s="79">
        <f t="shared" si="11"/>
        <v>962.55546865676558</v>
      </c>
      <c r="J82" s="79">
        <f t="shared" si="11"/>
        <v>846.43300644546662</v>
      </c>
      <c r="K82" s="79">
        <f t="shared" si="12"/>
        <v>759.64034078395696</v>
      </c>
      <c r="L82" s="79">
        <f t="shared" si="4"/>
        <v>692.39969980448586</v>
      </c>
      <c r="M82" s="79">
        <f t="shared" si="5"/>
        <v>638.84428631570961</v>
      </c>
      <c r="N82" s="83">
        <f t="shared" si="6"/>
        <v>583.46677351450796</v>
      </c>
      <c r="O82" s="84">
        <f t="shared" si="7"/>
        <v>547.16639090444107</v>
      </c>
      <c r="P82" s="84">
        <f t="shared" si="8"/>
        <v>516.60535144147354</v>
      </c>
      <c r="Q82" s="84">
        <f t="shared" si="9"/>
        <v>490.55289381986847</v>
      </c>
      <c r="R82" s="85">
        <f t="shared" si="10"/>
        <v>468.10639944966715</v>
      </c>
      <c r="S82" s="21"/>
      <c r="AD82" s="120"/>
      <c r="AE82" s="125"/>
      <c r="AF82" s="128"/>
      <c r="AG82" s="122"/>
      <c r="AH82" s="66"/>
      <c r="AI82" s="66"/>
      <c r="AJ82" s="123"/>
      <c r="AK82" s="123"/>
    </row>
    <row r="83" spans="2:37" ht="15.5" hidden="1">
      <c r="B83" s="18"/>
      <c r="C83" s="78">
        <v>60000</v>
      </c>
      <c r="D83" s="79">
        <f t="shared" si="11"/>
        <v>5128.4785878021448</v>
      </c>
      <c r="E83" s="79">
        <f t="shared" si="11"/>
        <v>2636.3158452975044</v>
      </c>
      <c r="F83" s="79">
        <f t="shared" ref="E83:J125" si="13">PMT(F$11,F$6,$C83*(-1))</f>
        <v>1802.2974118333648</v>
      </c>
      <c r="G83" s="79">
        <f t="shared" si="13"/>
        <v>1394.0217168233687</v>
      </c>
      <c r="H83" s="79">
        <f t="shared" si="13"/>
        <v>1144.6855365414951</v>
      </c>
      <c r="I83" s="79">
        <f t="shared" si="13"/>
        <v>978.86996812552445</v>
      </c>
      <c r="J83" s="79">
        <f t="shared" si="13"/>
        <v>860.77932858861004</v>
      </c>
      <c r="K83" s="79">
        <f t="shared" si="12"/>
        <v>772.51560079724447</v>
      </c>
      <c r="L83" s="79">
        <f t="shared" si="4"/>
        <v>704.13528793676517</v>
      </c>
      <c r="M83" s="79">
        <f t="shared" si="5"/>
        <v>649.67215557529789</v>
      </c>
      <c r="N83" s="88">
        <f t="shared" si="6"/>
        <v>593.35604086221156</v>
      </c>
      <c r="O83" s="89">
        <f t="shared" si="7"/>
        <v>556.44039752994001</v>
      </c>
      <c r="P83" s="89">
        <f t="shared" si="8"/>
        <v>525.36137434726129</v>
      </c>
      <c r="Q83" s="89">
        <f t="shared" si="9"/>
        <v>498.86734964732386</v>
      </c>
      <c r="R83" s="90">
        <f t="shared" si="10"/>
        <v>476.04040622000048</v>
      </c>
      <c r="S83" s="21"/>
      <c r="AD83" s="120"/>
      <c r="AE83" s="125"/>
      <c r="AF83" s="128"/>
      <c r="AG83" s="122"/>
      <c r="AH83" s="66"/>
      <c r="AI83" s="66"/>
      <c r="AJ83" s="123"/>
      <c r="AK83" s="123"/>
    </row>
    <row r="84" spans="2:37" ht="15.5" hidden="1">
      <c r="B84" s="18"/>
      <c r="C84" s="78">
        <v>61000</v>
      </c>
      <c r="D84" s="79">
        <f t="shared" ref="D84:D147" si="14">PMT(D$11,D$6,$C84*(-1))</f>
        <v>5213.9532309321803</v>
      </c>
      <c r="E84" s="79">
        <f t="shared" si="13"/>
        <v>2680.2544427191292</v>
      </c>
      <c r="F84" s="79">
        <f t="shared" si="13"/>
        <v>1832.3357020305875</v>
      </c>
      <c r="G84" s="79">
        <f t="shared" si="13"/>
        <v>1417.2554121037581</v>
      </c>
      <c r="H84" s="79">
        <f t="shared" si="13"/>
        <v>1163.7636288171868</v>
      </c>
      <c r="I84" s="79">
        <f t="shared" si="13"/>
        <v>995.18446759428309</v>
      </c>
      <c r="J84" s="79">
        <f t="shared" si="13"/>
        <v>875.12565073175358</v>
      </c>
      <c r="K84" s="79">
        <f t="shared" si="12"/>
        <v>785.39086081053188</v>
      </c>
      <c r="L84" s="79">
        <f t="shared" si="4"/>
        <v>715.87087606904458</v>
      </c>
      <c r="M84" s="79">
        <f t="shared" si="5"/>
        <v>660.50002483488629</v>
      </c>
      <c r="N84" s="83">
        <f t="shared" si="6"/>
        <v>603.24530820991504</v>
      </c>
      <c r="O84" s="84">
        <f t="shared" si="7"/>
        <v>565.71440415543907</v>
      </c>
      <c r="P84" s="84">
        <f t="shared" si="8"/>
        <v>534.11739725304892</v>
      </c>
      <c r="Q84" s="84">
        <f t="shared" si="9"/>
        <v>507.18180547477925</v>
      </c>
      <c r="R84" s="85">
        <f t="shared" si="10"/>
        <v>483.97441299033386</v>
      </c>
      <c r="S84" s="21"/>
      <c r="AD84" s="120"/>
      <c r="AE84" s="125"/>
      <c r="AF84" s="128"/>
      <c r="AG84" s="122"/>
      <c r="AH84" s="66"/>
      <c r="AI84" s="66"/>
      <c r="AJ84" s="123"/>
      <c r="AK84" s="123"/>
    </row>
    <row r="85" spans="2:37" ht="15.5" hidden="1">
      <c r="B85" s="18"/>
      <c r="C85" s="78">
        <v>62000</v>
      </c>
      <c r="D85" s="79">
        <f t="shared" si="14"/>
        <v>5299.4278740622167</v>
      </c>
      <c r="E85" s="79">
        <f t="shared" si="13"/>
        <v>2724.1930401407544</v>
      </c>
      <c r="F85" s="79">
        <f t="shared" si="13"/>
        <v>1862.3739922278103</v>
      </c>
      <c r="G85" s="79">
        <f t="shared" si="13"/>
        <v>1440.4891073841477</v>
      </c>
      <c r="H85" s="79">
        <f t="shared" si="13"/>
        <v>1182.8417210928783</v>
      </c>
      <c r="I85" s="79">
        <f t="shared" si="13"/>
        <v>1011.4989670630418</v>
      </c>
      <c r="J85" s="79">
        <f t="shared" si="13"/>
        <v>889.47197287489701</v>
      </c>
      <c r="K85" s="79">
        <f t="shared" si="12"/>
        <v>798.26612082381928</v>
      </c>
      <c r="L85" s="79">
        <f t="shared" si="4"/>
        <v>727.60646420132412</v>
      </c>
      <c r="M85" s="79">
        <f t="shared" si="5"/>
        <v>671.32789409447457</v>
      </c>
      <c r="N85" s="83">
        <f t="shared" si="6"/>
        <v>613.13457555761863</v>
      </c>
      <c r="O85" s="84">
        <f t="shared" si="7"/>
        <v>574.98841078093801</v>
      </c>
      <c r="P85" s="84">
        <f t="shared" si="8"/>
        <v>542.87342015883667</v>
      </c>
      <c r="Q85" s="84">
        <f t="shared" si="9"/>
        <v>515.49626130223464</v>
      </c>
      <c r="R85" s="85">
        <f t="shared" si="10"/>
        <v>491.90841976066719</v>
      </c>
      <c r="S85" s="21"/>
      <c r="AD85" s="120"/>
      <c r="AE85" s="125"/>
      <c r="AF85" s="128"/>
      <c r="AG85" s="122"/>
      <c r="AH85" s="66"/>
      <c r="AI85" s="66"/>
      <c r="AJ85" s="123"/>
      <c r="AK85" s="123"/>
    </row>
    <row r="86" spans="2:37" ht="15.5" hidden="1">
      <c r="B86" s="18"/>
      <c r="C86" s="78">
        <v>63000</v>
      </c>
      <c r="D86" s="79">
        <f t="shared" si="14"/>
        <v>5384.9025171922531</v>
      </c>
      <c r="E86" s="79">
        <f t="shared" si="13"/>
        <v>2768.1316375623792</v>
      </c>
      <c r="F86" s="79">
        <f t="shared" si="13"/>
        <v>1892.4122824250333</v>
      </c>
      <c r="G86" s="79">
        <f t="shared" si="13"/>
        <v>1463.7228026645371</v>
      </c>
      <c r="H86" s="79">
        <f t="shared" si="13"/>
        <v>1201.91981336857</v>
      </c>
      <c r="I86" s="79">
        <f t="shared" si="13"/>
        <v>1027.8134665318005</v>
      </c>
      <c r="J86" s="79">
        <f t="shared" si="13"/>
        <v>903.81829501804066</v>
      </c>
      <c r="K86" s="79">
        <f t="shared" si="12"/>
        <v>811.14138083710668</v>
      </c>
      <c r="L86" s="79">
        <f t="shared" si="4"/>
        <v>739.34205233360353</v>
      </c>
      <c r="M86" s="79">
        <f t="shared" si="5"/>
        <v>682.15576335406286</v>
      </c>
      <c r="N86" s="83">
        <f t="shared" si="6"/>
        <v>623.02384290532211</v>
      </c>
      <c r="O86" s="84">
        <f t="shared" si="7"/>
        <v>584.26241740643707</v>
      </c>
      <c r="P86" s="84">
        <f t="shared" si="8"/>
        <v>551.6294430646243</v>
      </c>
      <c r="Q86" s="84">
        <f t="shared" si="9"/>
        <v>523.81071712969003</v>
      </c>
      <c r="R86" s="85">
        <f t="shared" si="10"/>
        <v>499.84242653100051</v>
      </c>
      <c r="S86" s="21"/>
      <c r="AD86" s="115"/>
      <c r="AE86" s="66"/>
      <c r="AF86" s="66"/>
      <c r="AG86" s="66"/>
      <c r="AH86" s="66"/>
      <c r="AI86" s="66"/>
      <c r="AJ86" s="124"/>
      <c r="AK86" s="124"/>
    </row>
    <row r="87" spans="2:37" ht="15.5" hidden="1">
      <c r="B87" s="18"/>
      <c r="C87" s="78">
        <v>64000</v>
      </c>
      <c r="D87" s="79">
        <f t="shared" si="14"/>
        <v>5470.3771603222876</v>
      </c>
      <c r="E87" s="79">
        <f t="shared" si="13"/>
        <v>2812.0702349840049</v>
      </c>
      <c r="F87" s="79">
        <f t="shared" si="13"/>
        <v>1922.4505726222558</v>
      </c>
      <c r="G87" s="79">
        <f t="shared" si="13"/>
        <v>1486.9564979449267</v>
      </c>
      <c r="H87" s="79">
        <f t="shared" si="13"/>
        <v>1220.9979056442614</v>
      </c>
      <c r="I87" s="79">
        <f t="shared" si="13"/>
        <v>1044.1279660005594</v>
      </c>
      <c r="J87" s="79">
        <f t="shared" si="13"/>
        <v>918.16461716118408</v>
      </c>
      <c r="K87" s="79">
        <f t="shared" si="12"/>
        <v>824.01664085039397</v>
      </c>
      <c r="L87" s="79">
        <f t="shared" si="4"/>
        <v>751.07764046588295</v>
      </c>
      <c r="M87" s="79">
        <f t="shared" si="5"/>
        <v>692.98363261365114</v>
      </c>
      <c r="N87" s="83">
        <f t="shared" si="6"/>
        <v>632.91311025302559</v>
      </c>
      <c r="O87" s="84">
        <f t="shared" si="7"/>
        <v>593.53642403193612</v>
      </c>
      <c r="P87" s="84">
        <f t="shared" si="8"/>
        <v>560.38546597041204</v>
      </c>
      <c r="Q87" s="84">
        <f t="shared" si="9"/>
        <v>532.12517295714542</v>
      </c>
      <c r="R87" s="85">
        <f t="shared" si="10"/>
        <v>507.7764333013339</v>
      </c>
      <c r="S87" s="21"/>
      <c r="AD87" s="120"/>
      <c r="AE87" s="125"/>
      <c r="AF87" s="128"/>
      <c r="AG87" s="122"/>
      <c r="AH87" s="66"/>
      <c r="AI87" s="66"/>
      <c r="AJ87" s="123"/>
      <c r="AK87" s="123"/>
    </row>
    <row r="88" spans="2:37" ht="15.5" hidden="1">
      <c r="B88" s="18"/>
      <c r="C88" s="86">
        <v>65000</v>
      </c>
      <c r="D88" s="87">
        <f t="shared" si="14"/>
        <v>5555.851803452324</v>
      </c>
      <c r="E88" s="87">
        <f t="shared" si="13"/>
        <v>2856.0088324056296</v>
      </c>
      <c r="F88" s="87">
        <f t="shared" si="13"/>
        <v>1952.4888628194785</v>
      </c>
      <c r="G88" s="87">
        <f t="shared" si="13"/>
        <v>1510.1901932253163</v>
      </c>
      <c r="H88" s="87">
        <f t="shared" si="13"/>
        <v>1240.0759979199529</v>
      </c>
      <c r="I88" s="87">
        <f t="shared" si="13"/>
        <v>1060.442465469318</v>
      </c>
      <c r="J88" s="87">
        <f t="shared" si="13"/>
        <v>932.51093930432762</v>
      </c>
      <c r="K88" s="87">
        <f t="shared" si="12"/>
        <v>836.89190086368149</v>
      </c>
      <c r="L88" s="87">
        <f t="shared" si="4"/>
        <v>762.81322859816237</v>
      </c>
      <c r="M88" s="87">
        <f t="shared" si="5"/>
        <v>703.81150187323942</v>
      </c>
      <c r="N88" s="88">
        <f t="shared" si="6"/>
        <v>642.80237760072919</v>
      </c>
      <c r="O88" s="89">
        <f t="shared" si="7"/>
        <v>602.81043065743495</v>
      </c>
      <c r="P88" s="89">
        <f t="shared" si="8"/>
        <v>569.14148887619967</v>
      </c>
      <c r="Q88" s="89">
        <f t="shared" si="9"/>
        <v>540.43962878460081</v>
      </c>
      <c r="R88" s="90">
        <f t="shared" si="10"/>
        <v>515.71044007166722</v>
      </c>
      <c r="S88" s="21"/>
      <c r="AD88" s="120"/>
      <c r="AE88" s="125"/>
      <c r="AF88" s="128"/>
      <c r="AG88" s="122"/>
      <c r="AH88" s="66"/>
      <c r="AI88" s="66"/>
      <c r="AJ88" s="123"/>
      <c r="AK88" s="123"/>
    </row>
    <row r="89" spans="2:37" ht="15.5" hidden="1">
      <c r="B89" s="18"/>
      <c r="C89" s="78">
        <v>66000</v>
      </c>
      <c r="D89" s="79">
        <f t="shared" si="14"/>
        <v>5641.3264465823595</v>
      </c>
      <c r="E89" s="79">
        <f t="shared" si="13"/>
        <v>2899.9474298272548</v>
      </c>
      <c r="F89" s="79">
        <f t="shared" si="13"/>
        <v>1982.5271530167015</v>
      </c>
      <c r="G89" s="79">
        <f t="shared" si="13"/>
        <v>1533.4238885057057</v>
      </c>
      <c r="H89" s="79">
        <f t="shared" si="13"/>
        <v>1259.1540901956448</v>
      </c>
      <c r="I89" s="79">
        <f t="shared" si="13"/>
        <v>1076.7569649380769</v>
      </c>
      <c r="J89" s="79">
        <f t="shared" si="13"/>
        <v>946.85726144747105</v>
      </c>
      <c r="K89" s="79">
        <f t="shared" si="12"/>
        <v>849.76716087696889</v>
      </c>
      <c r="L89" s="79">
        <f t="shared" si="4"/>
        <v>774.54881673044179</v>
      </c>
      <c r="M89" s="79">
        <f t="shared" si="5"/>
        <v>714.63937113282782</v>
      </c>
      <c r="N89" s="83">
        <f t="shared" si="6"/>
        <v>652.69164494843267</v>
      </c>
      <c r="O89" s="84">
        <f t="shared" si="7"/>
        <v>612.084437282934</v>
      </c>
      <c r="P89" s="84">
        <f t="shared" si="8"/>
        <v>577.89751178198742</v>
      </c>
      <c r="Q89" s="84">
        <f t="shared" si="9"/>
        <v>548.75408461205632</v>
      </c>
      <c r="R89" s="85">
        <f t="shared" si="10"/>
        <v>523.64444684200055</v>
      </c>
      <c r="S89" s="21"/>
      <c r="AD89" s="120"/>
      <c r="AE89" s="125"/>
      <c r="AF89" s="128"/>
      <c r="AG89" s="122"/>
      <c r="AH89" s="66"/>
      <c r="AI89" s="66"/>
      <c r="AJ89" s="123"/>
      <c r="AK89" s="123"/>
    </row>
    <row r="90" spans="2:37" ht="15.5" hidden="1">
      <c r="B90" s="18"/>
      <c r="C90" s="78">
        <v>67000</v>
      </c>
      <c r="D90" s="79">
        <f t="shared" si="14"/>
        <v>5726.8010897123959</v>
      </c>
      <c r="E90" s="79">
        <f t="shared" si="13"/>
        <v>2943.8860272488796</v>
      </c>
      <c r="F90" s="79">
        <f t="shared" si="13"/>
        <v>2012.565443213924</v>
      </c>
      <c r="G90" s="79">
        <f t="shared" si="13"/>
        <v>1556.6575837860951</v>
      </c>
      <c r="H90" s="79">
        <f t="shared" si="13"/>
        <v>1278.2321824713363</v>
      </c>
      <c r="I90" s="79">
        <f t="shared" si="13"/>
        <v>1093.0714644068355</v>
      </c>
      <c r="J90" s="79">
        <f t="shared" si="13"/>
        <v>961.20358359061458</v>
      </c>
      <c r="K90" s="79">
        <f t="shared" si="12"/>
        <v>862.64242089025629</v>
      </c>
      <c r="L90" s="79">
        <f t="shared" si="4"/>
        <v>786.28440486272109</v>
      </c>
      <c r="M90" s="79">
        <f t="shared" si="5"/>
        <v>725.4672403924161</v>
      </c>
      <c r="N90" s="83">
        <f t="shared" si="6"/>
        <v>662.58091229613615</v>
      </c>
      <c r="O90" s="84">
        <f t="shared" si="7"/>
        <v>621.35844390843306</v>
      </c>
      <c r="P90" s="84">
        <f t="shared" si="8"/>
        <v>586.65353468777505</v>
      </c>
      <c r="Q90" s="84">
        <f t="shared" si="9"/>
        <v>557.06854043951171</v>
      </c>
      <c r="R90" s="85">
        <f t="shared" si="10"/>
        <v>531.57845361233387</v>
      </c>
      <c r="S90" s="21"/>
      <c r="AD90" s="120"/>
      <c r="AE90" s="125"/>
      <c r="AF90" s="128"/>
      <c r="AG90" s="122"/>
      <c r="AH90" s="66"/>
      <c r="AI90" s="66"/>
      <c r="AJ90" s="123"/>
      <c r="AK90" s="123"/>
    </row>
    <row r="91" spans="2:37" ht="15.5" hidden="1">
      <c r="B91" s="18"/>
      <c r="C91" s="78">
        <v>68000</v>
      </c>
      <c r="D91" s="79">
        <f t="shared" si="14"/>
        <v>5812.2757328424304</v>
      </c>
      <c r="E91" s="79">
        <f t="shared" si="13"/>
        <v>2987.8246246705048</v>
      </c>
      <c r="F91" s="79">
        <f t="shared" si="13"/>
        <v>2042.6037334111468</v>
      </c>
      <c r="G91" s="79">
        <f t="shared" si="13"/>
        <v>1579.8912790664847</v>
      </c>
      <c r="H91" s="79">
        <f t="shared" si="13"/>
        <v>1297.3102747470277</v>
      </c>
      <c r="I91" s="79">
        <f t="shared" si="13"/>
        <v>1109.3859638755944</v>
      </c>
      <c r="J91" s="79">
        <f t="shared" si="13"/>
        <v>975.54990573375801</v>
      </c>
      <c r="K91" s="79">
        <f t="shared" si="12"/>
        <v>875.51768090354369</v>
      </c>
      <c r="L91" s="79">
        <f t="shared" si="4"/>
        <v>798.01999299500062</v>
      </c>
      <c r="M91" s="79">
        <f t="shared" si="5"/>
        <v>736.29510965200438</v>
      </c>
      <c r="N91" s="83">
        <f t="shared" si="6"/>
        <v>672.47017964383974</v>
      </c>
      <c r="O91" s="84">
        <f t="shared" si="7"/>
        <v>630.632450533932</v>
      </c>
      <c r="P91" s="84">
        <f t="shared" si="8"/>
        <v>595.40955759356268</v>
      </c>
      <c r="Q91" s="84">
        <f t="shared" si="9"/>
        <v>565.3829962669671</v>
      </c>
      <c r="R91" s="85">
        <f t="shared" si="10"/>
        <v>539.5124603826672</v>
      </c>
      <c r="S91" s="21"/>
      <c r="AD91" s="115"/>
      <c r="AE91" s="66"/>
      <c r="AF91" s="66"/>
      <c r="AG91" s="66"/>
      <c r="AH91" s="66"/>
      <c r="AI91" s="66"/>
      <c r="AJ91" s="124"/>
      <c r="AK91" s="124"/>
    </row>
    <row r="92" spans="2:37" ht="15.5" hidden="1">
      <c r="B92" s="18"/>
      <c r="C92" s="78">
        <v>69000</v>
      </c>
      <c r="D92" s="79">
        <f t="shared" si="14"/>
        <v>5897.7503759724668</v>
      </c>
      <c r="E92" s="79">
        <f t="shared" si="13"/>
        <v>3031.7632220921296</v>
      </c>
      <c r="F92" s="79">
        <f t="shared" si="13"/>
        <v>2072.6420236083695</v>
      </c>
      <c r="G92" s="79">
        <f t="shared" si="13"/>
        <v>1603.1249743468741</v>
      </c>
      <c r="H92" s="79">
        <f t="shared" si="13"/>
        <v>1316.3883670227196</v>
      </c>
      <c r="I92" s="79">
        <f t="shared" si="13"/>
        <v>1125.700463344353</v>
      </c>
      <c r="J92" s="79">
        <f t="shared" si="13"/>
        <v>989.89622787690155</v>
      </c>
      <c r="K92" s="79">
        <f t="shared" si="12"/>
        <v>888.39294091683121</v>
      </c>
      <c r="L92" s="79">
        <f t="shared" si="4"/>
        <v>809.75558112728004</v>
      </c>
      <c r="M92" s="79">
        <f t="shared" si="5"/>
        <v>747.12297891159267</v>
      </c>
      <c r="N92" s="83">
        <f t="shared" si="6"/>
        <v>682.35944699154322</v>
      </c>
      <c r="O92" s="84">
        <f t="shared" si="7"/>
        <v>639.90645715943106</v>
      </c>
      <c r="P92" s="84">
        <f t="shared" si="8"/>
        <v>604.16558049935054</v>
      </c>
      <c r="Q92" s="84">
        <f t="shared" si="9"/>
        <v>573.69745209442249</v>
      </c>
      <c r="R92" s="85">
        <f t="shared" si="10"/>
        <v>547.44646715300053</v>
      </c>
      <c r="S92" s="21"/>
      <c r="AD92" s="120"/>
      <c r="AE92" s="125"/>
      <c r="AF92" s="128"/>
      <c r="AG92" s="122"/>
      <c r="AH92" s="66"/>
      <c r="AI92" s="66"/>
      <c r="AJ92" s="123"/>
      <c r="AK92" s="123"/>
    </row>
    <row r="93" spans="2:37" ht="15.5">
      <c r="B93" s="18"/>
      <c r="C93" s="78">
        <v>70000</v>
      </c>
      <c r="D93" s="79">
        <f t="shared" si="14"/>
        <v>5983.2250191025032</v>
      </c>
      <c r="E93" s="79">
        <f t="shared" si="13"/>
        <v>3075.7018195137553</v>
      </c>
      <c r="F93" s="79">
        <f t="shared" si="13"/>
        <v>2102.680313805592</v>
      </c>
      <c r="G93" s="79">
        <f t="shared" si="13"/>
        <v>1626.3586696272635</v>
      </c>
      <c r="H93" s="79">
        <f t="shared" si="13"/>
        <v>1335.4664592984111</v>
      </c>
      <c r="I93" s="79">
        <f t="shared" si="13"/>
        <v>1142.0149628131119</v>
      </c>
      <c r="J93" s="79">
        <f t="shared" si="13"/>
        <v>1004.2425500200451</v>
      </c>
      <c r="K93" s="79">
        <f t="shared" si="12"/>
        <v>901.2682009301185</v>
      </c>
      <c r="L93" s="79">
        <f t="shared" si="4"/>
        <v>821.49116925955946</v>
      </c>
      <c r="M93" s="79">
        <f t="shared" si="5"/>
        <v>757.95084817118095</v>
      </c>
      <c r="N93" s="88">
        <f t="shared" si="6"/>
        <v>692.2487143392467</v>
      </c>
      <c r="O93" s="89">
        <f t="shared" si="7"/>
        <v>649.18046378493</v>
      </c>
      <c r="P93" s="89">
        <f t="shared" si="8"/>
        <v>612.92160340513817</v>
      </c>
      <c r="Q93" s="89">
        <f t="shared" si="9"/>
        <v>582.01190792187788</v>
      </c>
      <c r="R93" s="90">
        <f t="shared" si="10"/>
        <v>555.38047392333385</v>
      </c>
      <c r="S93" s="21"/>
      <c r="AD93" s="120"/>
      <c r="AE93" s="125"/>
      <c r="AF93" s="128"/>
      <c r="AG93" s="122"/>
      <c r="AH93" s="66"/>
      <c r="AI93" s="66"/>
      <c r="AJ93" s="123"/>
      <c r="AK93" s="123"/>
    </row>
    <row r="94" spans="2:37" ht="15.5" hidden="1">
      <c r="B94" s="18"/>
      <c r="C94" s="78">
        <v>71000</v>
      </c>
      <c r="D94" s="79">
        <f t="shared" si="14"/>
        <v>6068.6996622325387</v>
      </c>
      <c r="E94" s="79">
        <f t="shared" si="13"/>
        <v>3119.64041693538</v>
      </c>
      <c r="F94" s="79">
        <f t="shared" si="13"/>
        <v>2132.718604002815</v>
      </c>
      <c r="G94" s="79">
        <f t="shared" si="13"/>
        <v>1649.5923649076531</v>
      </c>
      <c r="H94" s="79">
        <f t="shared" si="13"/>
        <v>1354.5445515741026</v>
      </c>
      <c r="I94" s="79">
        <f t="shared" si="13"/>
        <v>1158.3294622818705</v>
      </c>
      <c r="J94" s="79">
        <f t="shared" si="13"/>
        <v>1018.5888721631886</v>
      </c>
      <c r="K94" s="79">
        <f t="shared" si="12"/>
        <v>914.1434609434059</v>
      </c>
      <c r="L94" s="79">
        <f t="shared" si="4"/>
        <v>833.22675739183887</v>
      </c>
      <c r="M94" s="79">
        <f t="shared" si="5"/>
        <v>768.77871743076923</v>
      </c>
      <c r="N94" s="83">
        <f t="shared" si="6"/>
        <v>702.1379816869503</v>
      </c>
      <c r="O94" s="84">
        <f t="shared" si="7"/>
        <v>658.45447041042905</v>
      </c>
      <c r="P94" s="84">
        <f t="shared" si="8"/>
        <v>621.6776263109258</v>
      </c>
      <c r="Q94" s="84">
        <f t="shared" si="9"/>
        <v>590.32636374933327</v>
      </c>
      <c r="R94" s="85">
        <f t="shared" si="10"/>
        <v>563.31448069366729</v>
      </c>
      <c r="S94" s="21"/>
      <c r="AD94" s="120"/>
      <c r="AE94" s="125"/>
      <c r="AF94" s="128"/>
      <c r="AG94" s="122"/>
      <c r="AH94" s="66"/>
      <c r="AI94" s="66"/>
      <c r="AJ94" s="123"/>
      <c r="AK94" s="123"/>
    </row>
    <row r="95" spans="2:37" ht="15.5" hidden="1">
      <c r="B95" s="18"/>
      <c r="C95" s="78">
        <v>72000</v>
      </c>
      <c r="D95" s="79">
        <f t="shared" si="14"/>
        <v>6154.1743053625742</v>
      </c>
      <c r="E95" s="79">
        <f t="shared" si="13"/>
        <v>3163.5790143570052</v>
      </c>
      <c r="F95" s="79">
        <f t="shared" si="13"/>
        <v>2162.756894200038</v>
      </c>
      <c r="G95" s="79">
        <f t="shared" si="13"/>
        <v>1672.8260601880424</v>
      </c>
      <c r="H95" s="79">
        <f t="shared" si="13"/>
        <v>1373.622643849794</v>
      </c>
      <c r="I95" s="79">
        <f t="shared" si="13"/>
        <v>1174.6439617506294</v>
      </c>
      <c r="J95" s="79">
        <f t="shared" si="13"/>
        <v>1032.9351943063321</v>
      </c>
      <c r="K95" s="79">
        <f t="shared" si="12"/>
        <v>927.0187209566933</v>
      </c>
      <c r="L95" s="79">
        <f t="shared" si="4"/>
        <v>844.96234552411829</v>
      </c>
      <c r="M95" s="79">
        <f t="shared" si="5"/>
        <v>779.60658669035763</v>
      </c>
      <c r="N95" s="83">
        <f t="shared" si="6"/>
        <v>712.02724903465389</v>
      </c>
      <c r="O95" s="84">
        <f t="shared" si="7"/>
        <v>667.72847703592811</v>
      </c>
      <c r="P95" s="84">
        <f t="shared" si="8"/>
        <v>630.43364921671355</v>
      </c>
      <c r="Q95" s="84">
        <f t="shared" si="9"/>
        <v>598.64081957678866</v>
      </c>
      <c r="R95" s="85">
        <f t="shared" si="10"/>
        <v>571.24848746400062</v>
      </c>
      <c r="S95" s="21"/>
      <c r="AD95" s="120"/>
      <c r="AE95" s="125"/>
      <c r="AF95" s="128"/>
      <c r="AG95" s="122"/>
      <c r="AH95" s="66"/>
      <c r="AI95" s="66"/>
      <c r="AJ95" s="123"/>
      <c r="AK95" s="123"/>
    </row>
    <row r="96" spans="2:37" ht="15.5" hidden="1">
      <c r="B96" s="18"/>
      <c r="C96" s="78">
        <v>73000</v>
      </c>
      <c r="D96" s="79">
        <f t="shared" si="14"/>
        <v>6239.6489484926096</v>
      </c>
      <c r="E96" s="79">
        <f t="shared" si="13"/>
        <v>3207.51761177863</v>
      </c>
      <c r="F96" s="79">
        <f t="shared" si="13"/>
        <v>2192.7951843972605</v>
      </c>
      <c r="G96" s="79">
        <f t="shared" si="13"/>
        <v>1696.0597554684318</v>
      </c>
      <c r="H96" s="79">
        <f t="shared" si="13"/>
        <v>1392.7007361254859</v>
      </c>
      <c r="I96" s="79">
        <f t="shared" si="13"/>
        <v>1190.958461219388</v>
      </c>
      <c r="J96" s="79">
        <f t="shared" si="13"/>
        <v>1047.2815164494757</v>
      </c>
      <c r="K96" s="79">
        <f t="shared" si="12"/>
        <v>939.8939809699807</v>
      </c>
      <c r="L96" s="79">
        <f t="shared" si="4"/>
        <v>856.69793365639771</v>
      </c>
      <c r="M96" s="79">
        <f t="shared" si="5"/>
        <v>790.43445594994591</v>
      </c>
      <c r="N96" s="83">
        <f t="shared" si="6"/>
        <v>721.91651638235737</v>
      </c>
      <c r="O96" s="84">
        <f t="shared" si="7"/>
        <v>677.00248366142694</v>
      </c>
      <c r="P96" s="84">
        <f t="shared" si="8"/>
        <v>639.18967212250118</v>
      </c>
      <c r="Q96" s="84">
        <f t="shared" si="9"/>
        <v>606.95527540424405</v>
      </c>
      <c r="R96" s="85">
        <f t="shared" si="10"/>
        <v>579.18249423433394</v>
      </c>
      <c r="S96" s="21"/>
    </row>
    <row r="97" spans="2:37" ht="15.5" hidden="1">
      <c r="B97" s="18"/>
      <c r="C97" s="78">
        <v>74000</v>
      </c>
      <c r="D97" s="79">
        <f t="shared" si="14"/>
        <v>6325.123591622646</v>
      </c>
      <c r="E97" s="79">
        <f t="shared" si="13"/>
        <v>3251.4562092002552</v>
      </c>
      <c r="F97" s="79">
        <f t="shared" si="13"/>
        <v>2222.8334745944835</v>
      </c>
      <c r="G97" s="79">
        <f t="shared" si="13"/>
        <v>1719.2934507488214</v>
      </c>
      <c r="H97" s="79">
        <f t="shared" si="13"/>
        <v>1411.7788284011774</v>
      </c>
      <c r="I97" s="79">
        <f t="shared" si="13"/>
        <v>1207.2729606881467</v>
      </c>
      <c r="J97" s="79">
        <f t="shared" si="13"/>
        <v>1061.6278385926191</v>
      </c>
      <c r="K97" s="79">
        <f t="shared" si="12"/>
        <v>952.76924098326822</v>
      </c>
      <c r="L97" s="79">
        <f t="shared" ref="L97:L160" si="15">PMT($L$11,$L$6,C97*(-1))</f>
        <v>868.43352178867724</v>
      </c>
      <c r="M97" s="79">
        <f t="shared" ref="M97:M160" si="16">PMT($M$11,$M$6,C97*(-1))</f>
        <v>801.2623252095342</v>
      </c>
      <c r="N97" s="83">
        <f t="shared" ref="N97:N160" si="17">PMT($N$11,$N$6,C97*(-1))</f>
        <v>731.80578373006085</v>
      </c>
      <c r="O97" s="84">
        <f t="shared" ref="O97:O160" si="18">PMT($O$11,$O$6,C97*(-1))</f>
        <v>686.27649028692599</v>
      </c>
      <c r="P97" s="84">
        <f t="shared" ref="P97:P160" si="19">PMT($P$11,$P$6,C97*(-1))</f>
        <v>647.94569502828892</v>
      </c>
      <c r="Q97" s="84">
        <f t="shared" ref="Q97:Q160" si="20">PMT($Q$11,$Q$6,C97*(-1))</f>
        <v>615.26973123169955</v>
      </c>
      <c r="R97" s="85">
        <f t="shared" ref="R97:R160" si="21">PMT($R$11,$R$6,C97*(-1))</f>
        <v>587.11650100466727</v>
      </c>
      <c r="S97" s="21"/>
      <c r="AD97" s="120"/>
      <c r="AE97" s="125"/>
      <c r="AF97" s="128"/>
      <c r="AG97" s="122"/>
      <c r="AH97" s="66"/>
      <c r="AI97" s="50"/>
      <c r="AJ97" s="123"/>
      <c r="AK97" s="123"/>
    </row>
    <row r="98" spans="2:37" ht="15.5" hidden="1">
      <c r="B98" s="18"/>
      <c r="C98" s="86">
        <v>75000</v>
      </c>
      <c r="D98" s="87">
        <f t="shared" si="14"/>
        <v>6410.5982347526815</v>
      </c>
      <c r="E98" s="87">
        <f t="shared" si="13"/>
        <v>3295.39480662188</v>
      </c>
      <c r="F98" s="87">
        <f t="shared" si="13"/>
        <v>2252.871764791706</v>
      </c>
      <c r="G98" s="87">
        <f t="shared" si="13"/>
        <v>1742.5271460292111</v>
      </c>
      <c r="H98" s="87">
        <f t="shared" si="13"/>
        <v>1430.8569206768689</v>
      </c>
      <c r="I98" s="87">
        <f t="shared" si="13"/>
        <v>1223.5874601569055</v>
      </c>
      <c r="J98" s="87">
        <f t="shared" si="13"/>
        <v>1075.9741607357626</v>
      </c>
      <c r="K98" s="87">
        <f t="shared" ref="K98:K161" si="22">PMT($K$11,$K$6,C98*(-1))</f>
        <v>965.64450099655551</v>
      </c>
      <c r="L98" s="87">
        <f t="shared" si="15"/>
        <v>880.16910992095654</v>
      </c>
      <c r="M98" s="87">
        <f t="shared" si="16"/>
        <v>812.09019446912248</v>
      </c>
      <c r="N98" s="88">
        <f t="shared" si="17"/>
        <v>741.69505107776445</v>
      </c>
      <c r="O98" s="89">
        <f t="shared" si="18"/>
        <v>695.55049691242505</v>
      </c>
      <c r="P98" s="89">
        <f t="shared" si="19"/>
        <v>656.70171793407656</v>
      </c>
      <c r="Q98" s="89">
        <f t="shared" si="20"/>
        <v>623.58418705915483</v>
      </c>
      <c r="R98" s="90">
        <f t="shared" si="21"/>
        <v>595.0505077750006</v>
      </c>
      <c r="S98" s="21"/>
      <c r="AD98" s="120"/>
      <c r="AE98" s="125"/>
      <c r="AF98" s="128"/>
      <c r="AG98" s="122"/>
      <c r="AH98" s="66"/>
      <c r="AI98" s="50"/>
      <c r="AJ98" s="123"/>
      <c r="AK98" s="123"/>
    </row>
    <row r="99" spans="2:37" ht="15.5" hidden="1">
      <c r="B99" s="18"/>
      <c r="C99" s="78">
        <v>76000</v>
      </c>
      <c r="D99" s="79">
        <f t="shared" si="14"/>
        <v>6496.072877882717</v>
      </c>
      <c r="E99" s="79">
        <f t="shared" si="13"/>
        <v>3339.3334040435057</v>
      </c>
      <c r="F99" s="79">
        <f t="shared" si="13"/>
        <v>2282.910054988929</v>
      </c>
      <c r="G99" s="79">
        <f t="shared" si="13"/>
        <v>1765.7608413096004</v>
      </c>
      <c r="H99" s="79">
        <f t="shared" si="13"/>
        <v>1449.9350129525606</v>
      </c>
      <c r="I99" s="79">
        <f t="shared" si="13"/>
        <v>1239.9019596256642</v>
      </c>
      <c r="J99" s="79">
        <f t="shared" si="13"/>
        <v>1090.3204828789062</v>
      </c>
      <c r="K99" s="79">
        <f t="shared" si="22"/>
        <v>978.51976100984302</v>
      </c>
      <c r="L99" s="79">
        <f t="shared" si="15"/>
        <v>891.90469805323596</v>
      </c>
      <c r="M99" s="79">
        <f t="shared" si="16"/>
        <v>822.91806372871065</v>
      </c>
      <c r="N99" s="83">
        <f t="shared" si="17"/>
        <v>751.58431842546793</v>
      </c>
      <c r="O99" s="84">
        <f t="shared" si="18"/>
        <v>704.82450353792399</v>
      </c>
      <c r="P99" s="84">
        <f t="shared" si="19"/>
        <v>665.45774083986419</v>
      </c>
      <c r="Q99" s="84">
        <f t="shared" si="20"/>
        <v>631.89864288661033</v>
      </c>
      <c r="R99" s="85">
        <f t="shared" si="21"/>
        <v>602.98451454533392</v>
      </c>
      <c r="S99" s="21"/>
      <c r="AD99" s="120"/>
      <c r="AE99" s="125"/>
      <c r="AF99" s="128"/>
      <c r="AG99" s="122"/>
      <c r="AH99" s="66"/>
      <c r="AI99" s="50"/>
      <c r="AJ99" s="123"/>
      <c r="AK99" s="123"/>
    </row>
    <row r="100" spans="2:37" ht="15.5" hidden="1">
      <c r="B100" s="18"/>
      <c r="C100" s="78">
        <v>77000</v>
      </c>
      <c r="D100" s="79">
        <f t="shared" si="14"/>
        <v>6581.5475210127534</v>
      </c>
      <c r="E100" s="79">
        <f t="shared" si="13"/>
        <v>3383.2720014651309</v>
      </c>
      <c r="F100" s="79">
        <f t="shared" si="13"/>
        <v>2312.9483451861515</v>
      </c>
      <c r="G100" s="79">
        <f t="shared" si="13"/>
        <v>1788.99453658999</v>
      </c>
      <c r="H100" s="79">
        <f t="shared" si="13"/>
        <v>1469.0131052282522</v>
      </c>
      <c r="I100" s="79">
        <f t="shared" si="13"/>
        <v>1256.216459094423</v>
      </c>
      <c r="J100" s="79">
        <f t="shared" si="13"/>
        <v>1104.6668050220496</v>
      </c>
      <c r="K100" s="79">
        <f t="shared" si="22"/>
        <v>991.39502102313031</v>
      </c>
      <c r="L100" s="79">
        <f t="shared" si="15"/>
        <v>903.64028618551538</v>
      </c>
      <c r="M100" s="79">
        <f t="shared" si="16"/>
        <v>833.74593298829916</v>
      </c>
      <c r="N100" s="83">
        <f t="shared" si="17"/>
        <v>761.47358577317141</v>
      </c>
      <c r="O100" s="84">
        <f t="shared" si="18"/>
        <v>714.09851016342304</v>
      </c>
      <c r="P100" s="84">
        <f t="shared" si="19"/>
        <v>674.21376374565205</v>
      </c>
      <c r="Q100" s="84">
        <f t="shared" si="20"/>
        <v>640.21309871406561</v>
      </c>
      <c r="R100" s="85">
        <f t="shared" si="21"/>
        <v>610.91852131566736</v>
      </c>
      <c r="S100" s="21"/>
      <c r="AD100" s="120"/>
      <c r="AE100" s="125"/>
      <c r="AF100" s="128"/>
      <c r="AG100" s="122"/>
      <c r="AH100" s="66"/>
      <c r="AI100" s="50"/>
      <c r="AJ100" s="123"/>
      <c r="AK100" s="123"/>
    </row>
    <row r="101" spans="2:37" ht="15.5" hidden="1">
      <c r="B101" s="18"/>
      <c r="C101" s="78">
        <v>78000</v>
      </c>
      <c r="D101" s="79">
        <f t="shared" si="14"/>
        <v>6667.0221641427888</v>
      </c>
      <c r="E101" s="79">
        <f t="shared" si="13"/>
        <v>3427.2105988867556</v>
      </c>
      <c r="F101" s="79">
        <f t="shared" si="13"/>
        <v>2342.9866353833741</v>
      </c>
      <c r="G101" s="79">
        <f t="shared" si="13"/>
        <v>1812.2282318703794</v>
      </c>
      <c r="H101" s="79">
        <f t="shared" si="13"/>
        <v>1488.0911975039437</v>
      </c>
      <c r="I101" s="79">
        <f t="shared" si="13"/>
        <v>1272.5309585631817</v>
      </c>
      <c r="J101" s="79">
        <f t="shared" si="13"/>
        <v>1119.0131271651931</v>
      </c>
      <c r="K101" s="79">
        <f t="shared" si="22"/>
        <v>1004.2702810364177</v>
      </c>
      <c r="L101" s="79">
        <f t="shared" si="15"/>
        <v>915.3758743177948</v>
      </c>
      <c r="M101" s="79">
        <f t="shared" si="16"/>
        <v>844.57380224788733</v>
      </c>
      <c r="N101" s="83">
        <f t="shared" si="17"/>
        <v>771.362853120875</v>
      </c>
      <c r="O101" s="84">
        <f t="shared" si="18"/>
        <v>723.37251678892198</v>
      </c>
      <c r="P101" s="84">
        <f t="shared" si="19"/>
        <v>682.96978665143968</v>
      </c>
      <c r="Q101" s="84">
        <f t="shared" si="20"/>
        <v>648.52755454152111</v>
      </c>
      <c r="R101" s="85">
        <f t="shared" si="21"/>
        <v>618.85252808600069</v>
      </c>
      <c r="S101" s="21"/>
      <c r="AD101" s="120"/>
      <c r="AE101" s="121"/>
      <c r="AF101" s="122"/>
      <c r="AG101" s="122"/>
      <c r="AH101" s="66"/>
      <c r="AI101" s="66"/>
      <c r="AJ101" s="123"/>
      <c r="AK101" s="123"/>
    </row>
    <row r="102" spans="2:37" ht="15.5" hidden="1">
      <c r="B102" s="18"/>
      <c r="C102" s="78">
        <v>79000</v>
      </c>
      <c r="D102" s="79">
        <f t="shared" si="14"/>
        <v>6752.4968072728243</v>
      </c>
      <c r="E102" s="79">
        <f t="shared" si="13"/>
        <v>3471.1491963083809</v>
      </c>
      <c r="F102" s="79">
        <f t="shared" si="13"/>
        <v>2373.024925580597</v>
      </c>
      <c r="G102" s="79">
        <f t="shared" si="13"/>
        <v>1835.4619271507688</v>
      </c>
      <c r="H102" s="79">
        <f t="shared" si="13"/>
        <v>1507.1692897796352</v>
      </c>
      <c r="I102" s="79">
        <f t="shared" si="13"/>
        <v>1288.8454580319406</v>
      </c>
      <c r="J102" s="79">
        <f t="shared" si="13"/>
        <v>1133.3594493083365</v>
      </c>
      <c r="K102" s="79">
        <f t="shared" si="22"/>
        <v>1017.1455410497052</v>
      </c>
      <c r="L102" s="79">
        <f t="shared" si="15"/>
        <v>927.11146245007421</v>
      </c>
      <c r="M102" s="79">
        <f t="shared" si="16"/>
        <v>855.40167150747561</v>
      </c>
      <c r="N102" s="83">
        <f t="shared" si="17"/>
        <v>781.2521204685786</v>
      </c>
      <c r="O102" s="84">
        <f t="shared" si="18"/>
        <v>732.64652341442104</v>
      </c>
      <c r="P102" s="84">
        <f t="shared" si="19"/>
        <v>691.72580955722731</v>
      </c>
      <c r="Q102" s="84">
        <f t="shared" si="20"/>
        <v>656.84201036897639</v>
      </c>
      <c r="R102" s="85">
        <f t="shared" si="21"/>
        <v>626.78653485633401</v>
      </c>
      <c r="S102" s="21"/>
      <c r="AD102" s="115"/>
      <c r="AE102" s="66"/>
      <c r="AF102" s="66"/>
      <c r="AG102" s="66"/>
      <c r="AH102" s="66"/>
      <c r="AI102" s="66"/>
      <c r="AJ102" s="124"/>
      <c r="AK102" s="124"/>
    </row>
    <row r="103" spans="2:37" ht="15.5" hidden="1">
      <c r="B103" s="18"/>
      <c r="C103" s="78">
        <v>80000</v>
      </c>
      <c r="D103" s="79">
        <f t="shared" si="14"/>
        <v>6837.9714504028598</v>
      </c>
      <c r="E103" s="79">
        <f t="shared" si="13"/>
        <v>3515.0877937300056</v>
      </c>
      <c r="F103" s="79">
        <f t="shared" si="13"/>
        <v>2403.06321577782</v>
      </c>
      <c r="G103" s="79">
        <f t="shared" si="13"/>
        <v>1858.6956224311582</v>
      </c>
      <c r="H103" s="79">
        <f t="shared" si="13"/>
        <v>1526.2473820553269</v>
      </c>
      <c r="I103" s="79">
        <f t="shared" si="13"/>
        <v>1305.1599575006992</v>
      </c>
      <c r="J103" s="79">
        <f t="shared" si="13"/>
        <v>1147.7057714514801</v>
      </c>
      <c r="K103" s="79">
        <f t="shared" si="22"/>
        <v>1030.0208010629926</v>
      </c>
      <c r="L103" s="79">
        <f t="shared" si="15"/>
        <v>938.84705058235375</v>
      </c>
      <c r="M103" s="79">
        <f t="shared" si="16"/>
        <v>866.2295407670639</v>
      </c>
      <c r="N103" s="88">
        <f t="shared" si="17"/>
        <v>791.14138781628196</v>
      </c>
      <c r="O103" s="89">
        <f t="shared" si="18"/>
        <v>741.9205300399201</v>
      </c>
      <c r="P103" s="89">
        <f t="shared" si="19"/>
        <v>700.48183246301505</v>
      </c>
      <c r="Q103" s="89">
        <f t="shared" si="20"/>
        <v>665.15646619643189</v>
      </c>
      <c r="R103" s="90">
        <f t="shared" si="21"/>
        <v>634.72054162666734</v>
      </c>
      <c r="S103" s="21"/>
      <c r="AD103" s="120"/>
      <c r="AE103" s="125"/>
      <c r="AF103" s="128"/>
      <c r="AG103" s="122"/>
      <c r="AH103" s="66"/>
      <c r="AI103" s="50"/>
      <c r="AJ103" s="123"/>
      <c r="AK103" s="123"/>
    </row>
    <row r="104" spans="2:37" ht="15.5" hidden="1">
      <c r="B104" s="18"/>
      <c r="C104" s="78">
        <v>81000</v>
      </c>
      <c r="D104" s="79">
        <f t="shared" si="14"/>
        <v>6923.4460935328962</v>
      </c>
      <c r="E104" s="79">
        <f t="shared" si="13"/>
        <v>3559.0263911516308</v>
      </c>
      <c r="F104" s="79">
        <f t="shared" si="13"/>
        <v>2433.1015059750425</v>
      </c>
      <c r="G104" s="79">
        <f t="shared" si="13"/>
        <v>1881.9293177115478</v>
      </c>
      <c r="H104" s="79">
        <f t="shared" si="13"/>
        <v>1545.3254743310185</v>
      </c>
      <c r="I104" s="79">
        <f t="shared" si="13"/>
        <v>1321.4744569694578</v>
      </c>
      <c r="J104" s="79">
        <f t="shared" si="13"/>
        <v>1162.0520935946236</v>
      </c>
      <c r="K104" s="79">
        <f t="shared" si="22"/>
        <v>1042.8960610762799</v>
      </c>
      <c r="L104" s="79">
        <f t="shared" si="15"/>
        <v>950.58263871463316</v>
      </c>
      <c r="M104" s="79">
        <f t="shared" si="16"/>
        <v>877.05741002665218</v>
      </c>
      <c r="N104" s="83">
        <f t="shared" si="17"/>
        <v>801.03065516398556</v>
      </c>
      <c r="O104" s="84">
        <f t="shared" si="18"/>
        <v>751.19453666541904</v>
      </c>
      <c r="P104" s="84">
        <f t="shared" si="19"/>
        <v>709.23785536880268</v>
      </c>
      <c r="Q104" s="84">
        <f t="shared" si="20"/>
        <v>673.47092202388717</v>
      </c>
      <c r="R104" s="85">
        <f t="shared" si="21"/>
        <v>642.65454839700067</v>
      </c>
      <c r="S104" s="21"/>
      <c r="AD104" s="120"/>
      <c r="AE104" s="125"/>
      <c r="AF104" s="128"/>
      <c r="AG104" s="122"/>
      <c r="AH104" s="66"/>
      <c r="AI104" s="50"/>
      <c r="AJ104" s="123"/>
      <c r="AK104" s="123"/>
    </row>
    <row r="105" spans="2:37" ht="15.5" hidden="1">
      <c r="B105" s="18"/>
      <c r="C105" s="78">
        <v>82000</v>
      </c>
      <c r="D105" s="79">
        <f t="shared" si="14"/>
        <v>7008.9207366629316</v>
      </c>
      <c r="E105" s="79">
        <f t="shared" si="13"/>
        <v>3602.9649885732561</v>
      </c>
      <c r="F105" s="79">
        <f t="shared" si="13"/>
        <v>2463.1397961722655</v>
      </c>
      <c r="G105" s="79">
        <f t="shared" si="13"/>
        <v>1905.1630129919372</v>
      </c>
      <c r="H105" s="79">
        <f t="shared" si="13"/>
        <v>1564.40356660671</v>
      </c>
      <c r="I105" s="79">
        <f t="shared" si="13"/>
        <v>1337.7889564382165</v>
      </c>
      <c r="J105" s="79">
        <f t="shared" si="13"/>
        <v>1176.3984157377672</v>
      </c>
      <c r="K105" s="79">
        <f t="shared" si="22"/>
        <v>1055.7713210895674</v>
      </c>
      <c r="L105" s="79">
        <f t="shared" si="15"/>
        <v>962.31822684691247</v>
      </c>
      <c r="M105" s="79">
        <f t="shared" si="16"/>
        <v>887.88527928624057</v>
      </c>
      <c r="N105" s="83">
        <f t="shared" si="17"/>
        <v>810.91992251168915</v>
      </c>
      <c r="O105" s="84">
        <f t="shared" si="18"/>
        <v>760.46854329091798</v>
      </c>
      <c r="P105" s="84">
        <f t="shared" si="19"/>
        <v>717.99387827459043</v>
      </c>
      <c r="Q105" s="84">
        <f t="shared" si="20"/>
        <v>681.78537785134267</v>
      </c>
      <c r="R105" s="85">
        <f t="shared" si="21"/>
        <v>650.58855516733411</v>
      </c>
      <c r="S105" s="21"/>
      <c r="AD105" s="120"/>
      <c r="AE105" s="125"/>
      <c r="AF105" s="128"/>
      <c r="AG105" s="122"/>
      <c r="AH105" s="66"/>
      <c r="AI105" s="50"/>
      <c r="AJ105" s="123"/>
      <c r="AK105" s="123"/>
    </row>
    <row r="106" spans="2:37" ht="15.5" hidden="1">
      <c r="B106" s="18"/>
      <c r="C106" s="78">
        <v>83000</v>
      </c>
      <c r="D106" s="79">
        <f t="shared" si="14"/>
        <v>7094.3953797929671</v>
      </c>
      <c r="E106" s="79">
        <f t="shared" si="13"/>
        <v>3646.9035859948813</v>
      </c>
      <c r="F106" s="79">
        <f t="shared" si="13"/>
        <v>2493.1780863694876</v>
      </c>
      <c r="G106" s="79">
        <f t="shared" si="13"/>
        <v>1928.3967082723266</v>
      </c>
      <c r="H106" s="79">
        <f t="shared" si="13"/>
        <v>1583.4816588824015</v>
      </c>
      <c r="I106" s="79">
        <f t="shared" si="13"/>
        <v>1354.1034559069756</v>
      </c>
      <c r="J106" s="79">
        <f t="shared" si="13"/>
        <v>1190.7447378809106</v>
      </c>
      <c r="K106" s="79">
        <f t="shared" si="22"/>
        <v>1068.646581102855</v>
      </c>
      <c r="L106" s="79">
        <f t="shared" si="15"/>
        <v>974.05381497919188</v>
      </c>
      <c r="M106" s="79">
        <f t="shared" si="16"/>
        <v>898.71314854582886</v>
      </c>
      <c r="N106" s="83">
        <f t="shared" si="17"/>
        <v>820.80918985939252</v>
      </c>
      <c r="O106" s="84">
        <f t="shared" si="18"/>
        <v>769.74254991641703</v>
      </c>
      <c r="P106" s="84">
        <f t="shared" si="19"/>
        <v>726.74990118037806</v>
      </c>
      <c r="Q106" s="84">
        <f t="shared" si="20"/>
        <v>690.09983367879806</v>
      </c>
      <c r="R106" s="85">
        <f t="shared" si="21"/>
        <v>658.52256193766743</v>
      </c>
      <c r="S106" s="21"/>
      <c r="AD106" s="120"/>
      <c r="AE106" s="125"/>
      <c r="AF106" s="128"/>
      <c r="AG106" s="122"/>
      <c r="AH106" s="66"/>
      <c r="AI106" s="50"/>
      <c r="AJ106" s="123"/>
      <c r="AK106" s="123"/>
    </row>
    <row r="107" spans="2:37" ht="15.5" hidden="1">
      <c r="B107" s="18"/>
      <c r="C107" s="78">
        <v>84000</v>
      </c>
      <c r="D107" s="79">
        <f t="shared" si="14"/>
        <v>7179.8700229230026</v>
      </c>
      <c r="E107" s="79">
        <f t="shared" si="13"/>
        <v>3690.842183416506</v>
      </c>
      <c r="F107" s="79">
        <f t="shared" si="13"/>
        <v>2523.2163765667106</v>
      </c>
      <c r="G107" s="79">
        <f t="shared" si="13"/>
        <v>1951.6304035527162</v>
      </c>
      <c r="H107" s="79">
        <f t="shared" si="13"/>
        <v>1602.5597511580931</v>
      </c>
      <c r="I107" s="79">
        <f t="shared" si="13"/>
        <v>1370.4179553757342</v>
      </c>
      <c r="J107" s="79">
        <f t="shared" si="13"/>
        <v>1205.0910600240541</v>
      </c>
      <c r="K107" s="79">
        <f t="shared" si="22"/>
        <v>1081.5218411161422</v>
      </c>
      <c r="L107" s="79">
        <f t="shared" si="15"/>
        <v>985.7894031114713</v>
      </c>
      <c r="M107" s="79">
        <f t="shared" si="16"/>
        <v>909.54101780541714</v>
      </c>
      <c r="N107" s="83">
        <f t="shared" si="17"/>
        <v>830.69845720709611</v>
      </c>
      <c r="O107" s="84">
        <f t="shared" si="18"/>
        <v>779.01655654191597</v>
      </c>
      <c r="P107" s="84">
        <f t="shared" si="19"/>
        <v>735.50592408616569</v>
      </c>
      <c r="Q107" s="84">
        <f t="shared" si="20"/>
        <v>698.41428950625345</v>
      </c>
      <c r="R107" s="85">
        <f t="shared" si="21"/>
        <v>666.45656870800076</v>
      </c>
      <c r="S107" s="21"/>
      <c r="AE107" s="125"/>
      <c r="AI107" s="66"/>
    </row>
    <row r="108" spans="2:37" ht="15.5" hidden="1">
      <c r="B108" s="18"/>
      <c r="C108" s="86">
        <v>85000</v>
      </c>
      <c r="D108" s="87">
        <f t="shared" si="14"/>
        <v>7265.344666053039</v>
      </c>
      <c r="E108" s="87">
        <f t="shared" si="13"/>
        <v>3734.7807808381312</v>
      </c>
      <c r="F108" s="87">
        <f t="shared" si="13"/>
        <v>2553.2546667639335</v>
      </c>
      <c r="G108" s="87">
        <f t="shared" si="13"/>
        <v>1974.8640988331056</v>
      </c>
      <c r="H108" s="87">
        <f t="shared" si="13"/>
        <v>1621.6378434337848</v>
      </c>
      <c r="I108" s="87">
        <f t="shared" si="13"/>
        <v>1386.7324548444928</v>
      </c>
      <c r="J108" s="87">
        <f t="shared" si="13"/>
        <v>1219.4373821671975</v>
      </c>
      <c r="K108" s="87">
        <f t="shared" si="22"/>
        <v>1094.3971011294295</v>
      </c>
      <c r="L108" s="87">
        <f t="shared" si="15"/>
        <v>997.52499124375072</v>
      </c>
      <c r="M108" s="87">
        <f t="shared" si="16"/>
        <v>920.36888706500542</v>
      </c>
      <c r="N108" s="88">
        <f t="shared" si="17"/>
        <v>840.58772455479971</v>
      </c>
      <c r="O108" s="89">
        <f t="shared" si="18"/>
        <v>788.29056316741503</v>
      </c>
      <c r="P108" s="89">
        <f t="shared" si="19"/>
        <v>744.26194699195355</v>
      </c>
      <c r="Q108" s="89">
        <f t="shared" si="20"/>
        <v>706.72874533370884</v>
      </c>
      <c r="R108" s="90">
        <f t="shared" si="21"/>
        <v>674.39057547833409</v>
      </c>
      <c r="S108" s="21"/>
      <c r="AD108" s="115"/>
      <c r="AE108" s="66"/>
      <c r="AF108" s="66"/>
      <c r="AG108" s="66"/>
      <c r="AH108" s="66"/>
      <c r="AI108" s="66"/>
      <c r="AJ108" s="124"/>
      <c r="AK108" s="124"/>
    </row>
    <row r="109" spans="2:37" ht="15.5" hidden="1">
      <c r="B109" s="18"/>
      <c r="C109" s="78">
        <v>86000</v>
      </c>
      <c r="D109" s="79">
        <f t="shared" si="14"/>
        <v>7350.8193091830753</v>
      </c>
      <c r="E109" s="79">
        <f t="shared" si="13"/>
        <v>3778.719378259756</v>
      </c>
      <c r="F109" s="79">
        <f t="shared" si="13"/>
        <v>2583.2929569611561</v>
      </c>
      <c r="G109" s="79">
        <f t="shared" si="13"/>
        <v>1998.097794113495</v>
      </c>
      <c r="H109" s="79">
        <f t="shared" si="13"/>
        <v>1640.7159357094763</v>
      </c>
      <c r="I109" s="79">
        <f t="shared" si="13"/>
        <v>1403.0469543132515</v>
      </c>
      <c r="J109" s="79">
        <f t="shared" si="13"/>
        <v>1233.7837043103411</v>
      </c>
      <c r="K109" s="79">
        <f t="shared" si="22"/>
        <v>1107.272361142717</v>
      </c>
      <c r="L109" s="79">
        <f t="shared" si="15"/>
        <v>1009.2605793760303</v>
      </c>
      <c r="M109" s="79">
        <f t="shared" si="16"/>
        <v>931.19675632459371</v>
      </c>
      <c r="N109" s="83">
        <f t="shared" si="17"/>
        <v>850.47699190250319</v>
      </c>
      <c r="O109" s="84">
        <f t="shared" si="18"/>
        <v>797.56456979291409</v>
      </c>
      <c r="P109" s="84">
        <f t="shared" si="19"/>
        <v>753.01796989774118</v>
      </c>
      <c r="Q109" s="84">
        <f t="shared" si="20"/>
        <v>715.04320116116423</v>
      </c>
      <c r="R109" s="85">
        <f t="shared" si="21"/>
        <v>682.32458224866741</v>
      </c>
      <c r="S109" s="21"/>
      <c r="AD109" s="120"/>
      <c r="AE109" s="125"/>
      <c r="AF109" s="128"/>
      <c r="AG109" s="122"/>
      <c r="AH109" s="66"/>
      <c r="AI109" s="50"/>
      <c r="AJ109" s="123"/>
      <c r="AK109" s="123"/>
    </row>
    <row r="110" spans="2:37" ht="15.5" hidden="1">
      <c r="B110" s="18"/>
      <c r="C110" s="78">
        <v>87000</v>
      </c>
      <c r="D110" s="79">
        <f t="shared" si="14"/>
        <v>7436.2939523131099</v>
      </c>
      <c r="E110" s="79">
        <f t="shared" si="13"/>
        <v>3822.6579756813812</v>
      </c>
      <c r="F110" s="79">
        <f t="shared" si="13"/>
        <v>2613.331247158379</v>
      </c>
      <c r="G110" s="79">
        <f t="shared" si="13"/>
        <v>2021.3314893938848</v>
      </c>
      <c r="H110" s="79">
        <f t="shared" si="13"/>
        <v>1659.794027985168</v>
      </c>
      <c r="I110" s="79">
        <f t="shared" si="13"/>
        <v>1419.3614537820101</v>
      </c>
      <c r="J110" s="79">
        <f t="shared" si="13"/>
        <v>1248.1300264534848</v>
      </c>
      <c r="K110" s="79">
        <f t="shared" si="22"/>
        <v>1120.1476211560043</v>
      </c>
      <c r="L110" s="79">
        <f t="shared" si="15"/>
        <v>1020.9961675083097</v>
      </c>
      <c r="M110" s="79">
        <f t="shared" si="16"/>
        <v>942.0246255841821</v>
      </c>
      <c r="N110" s="83">
        <f t="shared" si="17"/>
        <v>860.36625925020667</v>
      </c>
      <c r="O110" s="84">
        <f t="shared" si="18"/>
        <v>806.83857641841303</v>
      </c>
      <c r="P110" s="84">
        <f t="shared" si="19"/>
        <v>761.77399280352881</v>
      </c>
      <c r="Q110" s="84">
        <f t="shared" si="20"/>
        <v>723.35765698861962</v>
      </c>
      <c r="R110" s="85">
        <f t="shared" si="21"/>
        <v>690.25858901900062</v>
      </c>
      <c r="S110" s="21"/>
      <c r="AD110" s="120"/>
      <c r="AE110" s="125"/>
      <c r="AF110" s="128"/>
      <c r="AG110" s="122"/>
      <c r="AH110" s="66"/>
      <c r="AI110" s="50"/>
      <c r="AJ110" s="123"/>
      <c r="AK110" s="123"/>
    </row>
    <row r="111" spans="2:37" ht="15.5" hidden="1">
      <c r="B111" s="18"/>
      <c r="C111" s="78">
        <v>88000</v>
      </c>
      <c r="D111" s="79">
        <f t="shared" si="14"/>
        <v>7521.7685954431463</v>
      </c>
      <c r="E111" s="79">
        <f t="shared" si="13"/>
        <v>3866.5965731030064</v>
      </c>
      <c r="F111" s="79">
        <f t="shared" si="13"/>
        <v>2643.369537355602</v>
      </c>
      <c r="G111" s="79">
        <f t="shared" si="13"/>
        <v>2044.5651846742742</v>
      </c>
      <c r="H111" s="79">
        <f t="shared" si="13"/>
        <v>1678.8721202608597</v>
      </c>
      <c r="I111" s="79">
        <f t="shared" si="13"/>
        <v>1435.6759532507692</v>
      </c>
      <c r="J111" s="79">
        <f t="shared" si="13"/>
        <v>1262.4763485966282</v>
      </c>
      <c r="K111" s="79">
        <f t="shared" si="22"/>
        <v>1133.0228811692918</v>
      </c>
      <c r="L111" s="79">
        <f t="shared" si="15"/>
        <v>1032.731755640589</v>
      </c>
      <c r="M111" s="79">
        <f t="shared" si="16"/>
        <v>952.85249484377039</v>
      </c>
      <c r="N111" s="83">
        <f t="shared" si="17"/>
        <v>870.25552659791026</v>
      </c>
      <c r="O111" s="84">
        <f t="shared" si="18"/>
        <v>816.11258304391208</v>
      </c>
      <c r="P111" s="84">
        <f t="shared" si="19"/>
        <v>770.53001570931656</v>
      </c>
      <c r="Q111" s="84">
        <f t="shared" si="20"/>
        <v>731.67211281607501</v>
      </c>
      <c r="R111" s="85">
        <f t="shared" si="21"/>
        <v>698.19259578933406</v>
      </c>
      <c r="S111" s="21"/>
      <c r="AD111" s="120"/>
      <c r="AE111" s="125"/>
      <c r="AF111" s="128"/>
      <c r="AG111" s="122"/>
      <c r="AH111" s="66"/>
      <c r="AI111" s="50"/>
      <c r="AJ111" s="123"/>
      <c r="AK111" s="123"/>
    </row>
    <row r="112" spans="2:37" ht="15.5" hidden="1">
      <c r="B112" s="18"/>
      <c r="C112" s="78">
        <v>89000</v>
      </c>
      <c r="D112" s="79">
        <f t="shared" si="14"/>
        <v>7607.2432385731818</v>
      </c>
      <c r="E112" s="79">
        <f t="shared" si="13"/>
        <v>3910.5351705246317</v>
      </c>
      <c r="F112" s="79">
        <f t="shared" si="13"/>
        <v>2673.4078275528245</v>
      </c>
      <c r="G112" s="79">
        <f t="shared" si="13"/>
        <v>2067.7988799546633</v>
      </c>
      <c r="H112" s="79">
        <f t="shared" si="13"/>
        <v>1697.9502125365511</v>
      </c>
      <c r="I112" s="79">
        <f t="shared" si="13"/>
        <v>1451.9904527195279</v>
      </c>
      <c r="J112" s="79">
        <f t="shared" si="13"/>
        <v>1276.8226707397716</v>
      </c>
      <c r="K112" s="79">
        <f t="shared" si="22"/>
        <v>1145.8981411825791</v>
      </c>
      <c r="L112" s="79">
        <f t="shared" si="15"/>
        <v>1044.4673437728684</v>
      </c>
      <c r="M112" s="79">
        <f t="shared" si="16"/>
        <v>963.68036410335867</v>
      </c>
      <c r="N112" s="83">
        <f t="shared" si="17"/>
        <v>880.14479394561386</v>
      </c>
      <c r="O112" s="84">
        <f t="shared" si="18"/>
        <v>825.38658966941102</v>
      </c>
      <c r="P112" s="84">
        <f t="shared" si="19"/>
        <v>779.28603861510419</v>
      </c>
      <c r="Q112" s="84">
        <f t="shared" si="20"/>
        <v>739.9865686435304</v>
      </c>
      <c r="R112" s="85">
        <f t="shared" si="21"/>
        <v>706.12660255966739</v>
      </c>
      <c r="S112" s="21"/>
      <c r="AD112" s="120"/>
      <c r="AE112" s="125"/>
      <c r="AF112" s="128"/>
      <c r="AG112" s="122"/>
      <c r="AH112" s="66"/>
      <c r="AI112" s="50"/>
      <c r="AJ112" s="123"/>
      <c r="AK112" s="123"/>
    </row>
    <row r="113" spans="2:37" ht="15.5">
      <c r="B113" s="18"/>
      <c r="C113" s="78">
        <v>90000</v>
      </c>
      <c r="D113" s="79">
        <f t="shared" si="14"/>
        <v>7692.7178817032182</v>
      </c>
      <c r="E113" s="79">
        <f t="shared" si="13"/>
        <v>3954.4737679462564</v>
      </c>
      <c r="F113" s="79">
        <f t="shared" si="13"/>
        <v>2703.4461177500471</v>
      </c>
      <c r="G113" s="79">
        <f t="shared" si="13"/>
        <v>2091.0325752350532</v>
      </c>
      <c r="H113" s="79">
        <f t="shared" si="13"/>
        <v>1717.0283048122426</v>
      </c>
      <c r="I113" s="79">
        <f t="shared" si="13"/>
        <v>1468.3049521882865</v>
      </c>
      <c r="J113" s="79">
        <f t="shared" si="13"/>
        <v>1291.1689928829151</v>
      </c>
      <c r="K113" s="79">
        <f t="shared" si="22"/>
        <v>1158.7734011958667</v>
      </c>
      <c r="L113" s="79">
        <f t="shared" si="15"/>
        <v>1056.2029319051478</v>
      </c>
      <c r="M113" s="79">
        <f t="shared" si="16"/>
        <v>974.50823336294695</v>
      </c>
      <c r="N113" s="88">
        <f t="shared" si="17"/>
        <v>890.03406129331722</v>
      </c>
      <c r="O113" s="89">
        <f t="shared" si="18"/>
        <v>834.66059629491008</v>
      </c>
      <c r="P113" s="89">
        <f t="shared" si="19"/>
        <v>788.04206152089193</v>
      </c>
      <c r="Q113" s="89">
        <f t="shared" si="20"/>
        <v>748.30102447098591</v>
      </c>
      <c r="R113" s="90">
        <f t="shared" si="21"/>
        <v>714.06060933000072</v>
      </c>
      <c r="S113" s="21"/>
      <c r="AD113" s="115"/>
      <c r="AE113" s="66"/>
      <c r="AF113" s="66"/>
      <c r="AG113" s="66"/>
      <c r="AH113" s="66"/>
      <c r="AI113" s="66"/>
      <c r="AJ113" s="124"/>
      <c r="AK113" s="124"/>
    </row>
    <row r="114" spans="2:37" ht="15.5" hidden="1">
      <c r="B114" s="18"/>
      <c r="C114" s="78">
        <v>91000</v>
      </c>
      <c r="D114" s="79">
        <f t="shared" si="14"/>
        <v>7778.1925248332527</v>
      </c>
      <c r="E114" s="79">
        <f t="shared" si="13"/>
        <v>3998.4123653678816</v>
      </c>
      <c r="F114" s="79">
        <f t="shared" si="13"/>
        <v>2733.48440794727</v>
      </c>
      <c r="G114" s="79">
        <f t="shared" si="13"/>
        <v>2114.2662705154426</v>
      </c>
      <c r="H114" s="79">
        <f t="shared" si="13"/>
        <v>1736.1063970879343</v>
      </c>
      <c r="I114" s="79">
        <f t="shared" si="13"/>
        <v>1484.6194516570451</v>
      </c>
      <c r="J114" s="79">
        <f t="shared" si="13"/>
        <v>1305.5153150260587</v>
      </c>
      <c r="K114" s="79">
        <f t="shared" si="22"/>
        <v>1171.6486612091539</v>
      </c>
      <c r="L114" s="79">
        <f t="shared" si="15"/>
        <v>1067.9385200374275</v>
      </c>
      <c r="M114" s="79">
        <f t="shared" si="16"/>
        <v>985.33610262253524</v>
      </c>
      <c r="N114" s="83">
        <f t="shared" si="17"/>
        <v>899.92332864102082</v>
      </c>
      <c r="O114" s="84">
        <f t="shared" si="18"/>
        <v>843.93460292040902</v>
      </c>
      <c r="P114" s="84">
        <f t="shared" si="19"/>
        <v>796.79808442667957</v>
      </c>
      <c r="Q114" s="84">
        <f t="shared" si="20"/>
        <v>756.61548029844118</v>
      </c>
      <c r="R114" s="85">
        <f t="shared" si="21"/>
        <v>721.99461610033404</v>
      </c>
      <c r="S114" s="21"/>
      <c r="AD114" s="120"/>
      <c r="AE114" s="125"/>
      <c r="AF114" s="128"/>
      <c r="AG114" s="122"/>
      <c r="AH114" s="66"/>
      <c r="AI114" s="66"/>
      <c r="AJ114" s="123"/>
      <c r="AK114" s="123"/>
    </row>
    <row r="115" spans="2:37" ht="15.5" hidden="1">
      <c r="B115" s="18"/>
      <c r="C115" s="78">
        <v>92000</v>
      </c>
      <c r="D115" s="79">
        <f t="shared" si="14"/>
        <v>7863.6671679632891</v>
      </c>
      <c r="E115" s="79">
        <f t="shared" si="13"/>
        <v>4042.3509627895064</v>
      </c>
      <c r="F115" s="79">
        <f t="shared" si="13"/>
        <v>2763.5226981444926</v>
      </c>
      <c r="G115" s="79">
        <f t="shared" si="13"/>
        <v>2137.4999657958319</v>
      </c>
      <c r="H115" s="79">
        <f t="shared" si="13"/>
        <v>1755.184489363626</v>
      </c>
      <c r="I115" s="79">
        <f t="shared" si="13"/>
        <v>1500.933951125804</v>
      </c>
      <c r="J115" s="79">
        <f t="shared" si="13"/>
        <v>1319.8616371692021</v>
      </c>
      <c r="K115" s="79">
        <f t="shared" si="22"/>
        <v>1184.5239212224415</v>
      </c>
      <c r="L115" s="79">
        <f t="shared" si="15"/>
        <v>1079.6741081697066</v>
      </c>
      <c r="M115" s="79">
        <f t="shared" si="16"/>
        <v>996.16397188212352</v>
      </c>
      <c r="N115" s="83">
        <f t="shared" si="17"/>
        <v>909.81259598872441</v>
      </c>
      <c r="O115" s="84">
        <f t="shared" si="18"/>
        <v>853.20860954590796</v>
      </c>
      <c r="P115" s="84">
        <f t="shared" si="19"/>
        <v>805.5541073324672</v>
      </c>
      <c r="Q115" s="84">
        <f t="shared" si="20"/>
        <v>764.92993612589669</v>
      </c>
      <c r="R115" s="85">
        <f t="shared" si="21"/>
        <v>729.92862287066737</v>
      </c>
      <c r="S115" s="21"/>
      <c r="AD115" s="120"/>
      <c r="AE115" s="125"/>
      <c r="AF115" s="128"/>
      <c r="AG115" s="122"/>
      <c r="AH115" s="66"/>
      <c r="AI115" s="66"/>
      <c r="AJ115" s="123"/>
      <c r="AK115" s="123"/>
    </row>
    <row r="116" spans="2:37" ht="15.5" hidden="1">
      <c r="B116" s="18"/>
      <c r="C116" s="78">
        <v>93000</v>
      </c>
      <c r="D116" s="79">
        <f t="shared" si="14"/>
        <v>7949.1418110933255</v>
      </c>
      <c r="E116" s="79">
        <f t="shared" si="13"/>
        <v>4086.2895602111316</v>
      </c>
      <c r="F116" s="79">
        <f t="shared" si="13"/>
        <v>2793.5609883417155</v>
      </c>
      <c r="G116" s="79">
        <f t="shared" si="13"/>
        <v>2160.7336610762218</v>
      </c>
      <c r="H116" s="79">
        <f t="shared" si="13"/>
        <v>1774.2625816393174</v>
      </c>
      <c r="I116" s="79">
        <f t="shared" si="13"/>
        <v>1517.2484505945629</v>
      </c>
      <c r="J116" s="79">
        <f t="shared" si="13"/>
        <v>1334.2079593123456</v>
      </c>
      <c r="K116" s="79">
        <f t="shared" si="22"/>
        <v>1197.3991812357287</v>
      </c>
      <c r="L116" s="79">
        <f t="shared" si="15"/>
        <v>1091.4096963019861</v>
      </c>
      <c r="M116" s="79">
        <f t="shared" si="16"/>
        <v>1006.9918411417119</v>
      </c>
      <c r="N116" s="83">
        <f t="shared" si="17"/>
        <v>919.70186333642778</v>
      </c>
      <c r="O116" s="84">
        <f t="shared" si="18"/>
        <v>862.48261617140702</v>
      </c>
      <c r="P116" s="84">
        <f t="shared" si="19"/>
        <v>814.31013023825506</v>
      </c>
      <c r="Q116" s="84">
        <f t="shared" si="20"/>
        <v>773.24439195335196</v>
      </c>
      <c r="R116" s="85">
        <f t="shared" si="21"/>
        <v>737.86262964100069</v>
      </c>
      <c r="S116" s="21"/>
      <c r="AD116" s="120"/>
      <c r="AE116" s="125"/>
      <c r="AF116" s="128"/>
      <c r="AG116" s="122"/>
      <c r="AH116" s="66"/>
      <c r="AI116" s="66"/>
      <c r="AJ116" s="123"/>
      <c r="AK116" s="123"/>
    </row>
    <row r="117" spans="2:37" ht="15.5" hidden="1">
      <c r="B117" s="18"/>
      <c r="C117" s="78">
        <v>94000</v>
      </c>
      <c r="D117" s="79">
        <f t="shared" si="14"/>
        <v>8034.616454223361</v>
      </c>
      <c r="E117" s="79">
        <f t="shared" si="13"/>
        <v>4130.2281576327568</v>
      </c>
      <c r="F117" s="79">
        <f t="shared" si="13"/>
        <v>2823.5992785389385</v>
      </c>
      <c r="G117" s="79">
        <f t="shared" si="13"/>
        <v>2183.9673563566112</v>
      </c>
      <c r="H117" s="79">
        <f t="shared" si="13"/>
        <v>1793.3406739150091</v>
      </c>
      <c r="I117" s="79">
        <f t="shared" si="13"/>
        <v>1533.5629500633215</v>
      </c>
      <c r="J117" s="79">
        <f t="shared" si="13"/>
        <v>1348.554281455489</v>
      </c>
      <c r="K117" s="79">
        <f t="shared" si="22"/>
        <v>1210.2744412490163</v>
      </c>
      <c r="L117" s="79">
        <f t="shared" si="15"/>
        <v>1103.1452844342655</v>
      </c>
      <c r="M117" s="79">
        <f t="shared" si="16"/>
        <v>1017.8197104013002</v>
      </c>
      <c r="N117" s="83">
        <f t="shared" si="17"/>
        <v>929.59113068413137</v>
      </c>
      <c r="O117" s="84">
        <f t="shared" si="18"/>
        <v>871.75662279690607</v>
      </c>
      <c r="P117" s="84">
        <f t="shared" si="19"/>
        <v>823.06615314404269</v>
      </c>
      <c r="Q117" s="84">
        <f t="shared" si="20"/>
        <v>781.55884778080747</v>
      </c>
      <c r="R117" s="85">
        <f t="shared" si="21"/>
        <v>745.79663641133413</v>
      </c>
      <c r="S117" s="21"/>
      <c r="AD117" s="120"/>
      <c r="AE117" s="125"/>
      <c r="AF117" s="128"/>
      <c r="AG117" s="122"/>
      <c r="AH117" s="66"/>
      <c r="AI117" s="66"/>
      <c r="AJ117" s="123"/>
      <c r="AK117" s="123"/>
    </row>
    <row r="118" spans="2:37" ht="15.5" hidden="1">
      <c r="B118" s="18"/>
      <c r="C118" s="86">
        <v>95000</v>
      </c>
      <c r="D118" s="87">
        <f t="shared" si="14"/>
        <v>8120.0910973533964</v>
      </c>
      <c r="E118" s="87">
        <f t="shared" si="13"/>
        <v>4174.1667550543816</v>
      </c>
      <c r="F118" s="87">
        <f t="shared" si="13"/>
        <v>2853.637568736161</v>
      </c>
      <c r="G118" s="87">
        <f t="shared" si="13"/>
        <v>2207.2010516370005</v>
      </c>
      <c r="H118" s="87">
        <f t="shared" si="13"/>
        <v>1812.4187661907006</v>
      </c>
      <c r="I118" s="87">
        <f t="shared" si="13"/>
        <v>1549.8774495320802</v>
      </c>
      <c r="J118" s="87">
        <f t="shared" si="13"/>
        <v>1362.9006035986326</v>
      </c>
      <c r="K118" s="87">
        <f t="shared" si="22"/>
        <v>1223.1497012623038</v>
      </c>
      <c r="L118" s="87">
        <f t="shared" si="15"/>
        <v>1114.8808725665449</v>
      </c>
      <c r="M118" s="87">
        <f t="shared" si="16"/>
        <v>1028.6475796608884</v>
      </c>
      <c r="N118" s="88">
        <f t="shared" si="17"/>
        <v>939.48039803183497</v>
      </c>
      <c r="O118" s="89">
        <f t="shared" si="18"/>
        <v>881.03062942240501</v>
      </c>
      <c r="P118" s="89">
        <f t="shared" si="19"/>
        <v>831.82217604983032</v>
      </c>
      <c r="Q118" s="89">
        <f t="shared" si="20"/>
        <v>789.87330360826275</v>
      </c>
      <c r="R118" s="90">
        <f t="shared" si="21"/>
        <v>753.73064318166746</v>
      </c>
      <c r="S118" s="21"/>
      <c r="AD118" s="115"/>
      <c r="AE118" s="66"/>
      <c r="AF118" s="66"/>
      <c r="AG118" s="66"/>
      <c r="AH118" s="66"/>
      <c r="AI118" s="66"/>
      <c r="AJ118" s="124"/>
      <c r="AK118" s="124"/>
    </row>
    <row r="119" spans="2:37" ht="15.5" hidden="1">
      <c r="B119" s="18"/>
      <c r="C119" s="78">
        <v>96000</v>
      </c>
      <c r="D119" s="79">
        <f t="shared" si="14"/>
        <v>8205.5657404834328</v>
      </c>
      <c r="E119" s="79">
        <f t="shared" si="13"/>
        <v>4218.1053524760073</v>
      </c>
      <c r="F119" s="79">
        <f t="shared" si="13"/>
        <v>2883.6758589333836</v>
      </c>
      <c r="G119" s="79">
        <f t="shared" si="13"/>
        <v>2230.4347469173899</v>
      </c>
      <c r="H119" s="79">
        <f t="shared" si="13"/>
        <v>1831.4968584663923</v>
      </c>
      <c r="I119" s="79">
        <f t="shared" si="13"/>
        <v>1566.191949000839</v>
      </c>
      <c r="J119" s="79">
        <f t="shared" si="13"/>
        <v>1377.2469257417763</v>
      </c>
      <c r="K119" s="79">
        <f t="shared" si="22"/>
        <v>1236.0249612755913</v>
      </c>
      <c r="L119" s="79">
        <f t="shared" si="15"/>
        <v>1126.6164606988243</v>
      </c>
      <c r="M119" s="79">
        <f t="shared" si="16"/>
        <v>1039.4754489204768</v>
      </c>
      <c r="N119" s="83">
        <f t="shared" si="17"/>
        <v>949.36966537953833</v>
      </c>
      <c r="O119" s="84">
        <f t="shared" si="18"/>
        <v>890.30463604790407</v>
      </c>
      <c r="P119" s="84">
        <f t="shared" si="19"/>
        <v>840.57819895561806</v>
      </c>
      <c r="Q119" s="84">
        <f t="shared" si="20"/>
        <v>798.18775943571825</v>
      </c>
      <c r="R119" s="85">
        <f t="shared" si="21"/>
        <v>761.66464995200079</v>
      </c>
      <c r="S119" s="21"/>
      <c r="AD119" s="120"/>
      <c r="AE119" s="125"/>
      <c r="AF119" s="128"/>
      <c r="AG119" s="122"/>
      <c r="AH119" s="66"/>
      <c r="AI119" s="50"/>
      <c r="AJ119" s="123"/>
      <c r="AK119" s="123"/>
    </row>
    <row r="120" spans="2:37" ht="15.5" hidden="1">
      <c r="B120" s="18"/>
      <c r="C120" s="78">
        <v>97000</v>
      </c>
      <c r="D120" s="79">
        <f t="shared" si="14"/>
        <v>8291.0403836134665</v>
      </c>
      <c r="E120" s="79">
        <f t="shared" si="13"/>
        <v>4262.043949897632</v>
      </c>
      <c r="F120" s="79">
        <f t="shared" si="13"/>
        <v>2913.7141491306065</v>
      </c>
      <c r="G120" s="79">
        <f t="shared" si="13"/>
        <v>2253.6684421977793</v>
      </c>
      <c r="H120" s="79">
        <f t="shared" si="13"/>
        <v>1850.5749507420837</v>
      </c>
      <c r="I120" s="79">
        <f t="shared" si="13"/>
        <v>1582.5064484695977</v>
      </c>
      <c r="J120" s="79">
        <f t="shared" si="13"/>
        <v>1391.5932478849195</v>
      </c>
      <c r="K120" s="79">
        <f t="shared" si="22"/>
        <v>1248.9002212888784</v>
      </c>
      <c r="L120" s="79">
        <f t="shared" si="15"/>
        <v>1138.352048831104</v>
      </c>
      <c r="M120" s="79">
        <f t="shared" si="16"/>
        <v>1050.3033181800649</v>
      </c>
      <c r="N120" s="83">
        <f t="shared" si="17"/>
        <v>959.25893272724193</v>
      </c>
      <c r="O120" s="84">
        <f t="shared" si="18"/>
        <v>899.57864267340312</v>
      </c>
      <c r="P120" s="84">
        <f t="shared" si="19"/>
        <v>849.33422186140569</v>
      </c>
      <c r="Q120" s="84">
        <f t="shared" si="20"/>
        <v>806.50221526317353</v>
      </c>
      <c r="R120" s="85">
        <f t="shared" si="21"/>
        <v>769.59865672233411</v>
      </c>
      <c r="S120" s="21"/>
      <c r="AD120" s="120"/>
      <c r="AE120" s="125"/>
      <c r="AF120" s="128"/>
      <c r="AG120" s="122"/>
      <c r="AH120" s="66"/>
      <c r="AI120" s="50"/>
      <c r="AJ120" s="123"/>
      <c r="AK120" s="123"/>
    </row>
    <row r="121" spans="2:37" ht="15.5" hidden="1">
      <c r="B121" s="18"/>
      <c r="C121" s="78">
        <v>98000</v>
      </c>
      <c r="D121" s="79">
        <f t="shared" si="14"/>
        <v>8376.5150267435038</v>
      </c>
      <c r="E121" s="79">
        <f t="shared" si="13"/>
        <v>4305.9825473192568</v>
      </c>
      <c r="F121" s="79">
        <f t="shared" si="13"/>
        <v>2943.7524393278291</v>
      </c>
      <c r="G121" s="79">
        <f t="shared" si="13"/>
        <v>2276.9021374781687</v>
      </c>
      <c r="H121" s="79">
        <f t="shared" si="13"/>
        <v>1869.6530430177754</v>
      </c>
      <c r="I121" s="79">
        <f t="shared" si="13"/>
        <v>1598.8209479383563</v>
      </c>
      <c r="J121" s="79">
        <f t="shared" si="13"/>
        <v>1405.9395700280631</v>
      </c>
      <c r="K121" s="79">
        <f t="shared" si="22"/>
        <v>1261.7754813021659</v>
      </c>
      <c r="L121" s="79">
        <f t="shared" si="15"/>
        <v>1150.0876369633834</v>
      </c>
      <c r="M121" s="79">
        <f t="shared" si="16"/>
        <v>1061.1311874396533</v>
      </c>
      <c r="N121" s="83">
        <f t="shared" si="17"/>
        <v>969.14820007494552</v>
      </c>
      <c r="O121" s="84">
        <f t="shared" si="18"/>
        <v>908.85264929890207</v>
      </c>
      <c r="P121" s="84">
        <f t="shared" si="19"/>
        <v>858.09024476719344</v>
      </c>
      <c r="Q121" s="84">
        <f t="shared" si="20"/>
        <v>814.81667109062903</v>
      </c>
      <c r="R121" s="85">
        <f t="shared" si="21"/>
        <v>777.53266349266744</v>
      </c>
      <c r="S121" s="21"/>
      <c r="AD121" s="120"/>
      <c r="AE121" s="125"/>
      <c r="AF121" s="128"/>
      <c r="AG121" s="122"/>
      <c r="AH121" s="66"/>
      <c r="AI121" s="50"/>
      <c r="AJ121" s="123"/>
      <c r="AK121" s="123"/>
    </row>
    <row r="122" spans="2:37" ht="15.5" hidden="1">
      <c r="B122" s="18"/>
      <c r="C122" s="78">
        <v>99000</v>
      </c>
      <c r="D122" s="79">
        <f t="shared" si="14"/>
        <v>8461.9896698735392</v>
      </c>
      <c r="E122" s="79">
        <f t="shared" si="13"/>
        <v>4349.9211447408816</v>
      </c>
      <c r="F122" s="79">
        <f t="shared" si="13"/>
        <v>2973.790729525052</v>
      </c>
      <c r="G122" s="79">
        <f t="shared" si="13"/>
        <v>2300.1358327585585</v>
      </c>
      <c r="H122" s="79">
        <f t="shared" si="13"/>
        <v>1888.7311352934669</v>
      </c>
      <c r="I122" s="79">
        <f t="shared" si="13"/>
        <v>1615.1354474071152</v>
      </c>
      <c r="J122" s="79">
        <f t="shared" si="13"/>
        <v>1420.2858921712066</v>
      </c>
      <c r="K122" s="79">
        <f t="shared" si="22"/>
        <v>1274.6507413154534</v>
      </c>
      <c r="L122" s="79">
        <f t="shared" si="15"/>
        <v>1161.8232250956626</v>
      </c>
      <c r="M122" s="79">
        <f t="shared" si="16"/>
        <v>1071.9590566992417</v>
      </c>
      <c r="N122" s="83">
        <f t="shared" si="17"/>
        <v>979.03746742264912</v>
      </c>
      <c r="O122" s="84">
        <f t="shared" si="18"/>
        <v>918.12665592440112</v>
      </c>
      <c r="P122" s="84">
        <f t="shared" si="19"/>
        <v>866.84626767298107</v>
      </c>
      <c r="Q122" s="84">
        <f t="shared" si="20"/>
        <v>823.13112691808442</v>
      </c>
      <c r="R122" s="85">
        <f t="shared" si="21"/>
        <v>785.46667026300088</v>
      </c>
      <c r="S122" s="21"/>
      <c r="AD122" s="120"/>
      <c r="AE122" s="125"/>
      <c r="AF122" s="128"/>
      <c r="AG122" s="122"/>
      <c r="AH122" s="66"/>
      <c r="AI122" s="50"/>
      <c r="AJ122" s="123"/>
      <c r="AK122" s="123"/>
    </row>
    <row r="123" spans="2:37" ht="15.5" hidden="1">
      <c r="B123" s="18"/>
      <c r="C123" s="78">
        <v>100000</v>
      </c>
      <c r="D123" s="79">
        <f t="shared" si="14"/>
        <v>8547.4643130035747</v>
      </c>
      <c r="E123" s="79">
        <f t="shared" si="13"/>
        <v>4393.8597421625072</v>
      </c>
      <c r="F123" s="79">
        <f t="shared" si="13"/>
        <v>3003.829019722275</v>
      </c>
      <c r="G123" s="79">
        <f t="shared" si="13"/>
        <v>2323.3695280389479</v>
      </c>
      <c r="H123" s="79">
        <f t="shared" si="13"/>
        <v>1907.8092275691586</v>
      </c>
      <c r="I123" s="79">
        <f t="shared" si="13"/>
        <v>1631.449946875874</v>
      </c>
      <c r="J123" s="79">
        <f t="shared" si="13"/>
        <v>1434.6322143143502</v>
      </c>
      <c r="K123" s="79">
        <f t="shared" si="22"/>
        <v>1287.5260013287407</v>
      </c>
      <c r="L123" s="79">
        <f t="shared" si="15"/>
        <v>1173.558813227942</v>
      </c>
      <c r="M123" s="91">
        <f t="shared" si="16"/>
        <v>1082.7869259588299</v>
      </c>
      <c r="N123" s="88">
        <f t="shared" si="17"/>
        <v>988.92673477035248</v>
      </c>
      <c r="O123" s="89">
        <f t="shared" si="18"/>
        <v>927.40066254989995</v>
      </c>
      <c r="P123" s="89">
        <f t="shared" si="19"/>
        <v>875.6022905787687</v>
      </c>
      <c r="Q123" s="89">
        <f t="shared" si="20"/>
        <v>831.44558274553981</v>
      </c>
      <c r="R123" s="90">
        <f t="shared" si="21"/>
        <v>793.4006770333342</v>
      </c>
      <c r="S123" s="21"/>
      <c r="AD123" s="115"/>
      <c r="AE123" s="66"/>
      <c r="AF123" s="66"/>
      <c r="AG123" s="66"/>
      <c r="AH123" s="66"/>
      <c r="AI123" s="66"/>
      <c r="AJ123" s="124"/>
      <c r="AK123" s="124"/>
    </row>
    <row r="124" spans="2:37" ht="15.5" hidden="1">
      <c r="B124" s="18"/>
      <c r="C124" s="78">
        <v>101000</v>
      </c>
      <c r="D124" s="79">
        <f t="shared" si="14"/>
        <v>8632.938956133612</v>
      </c>
      <c r="E124" s="79">
        <f t="shared" si="13"/>
        <v>4437.798339584132</v>
      </c>
      <c r="F124" s="79">
        <f t="shared" si="13"/>
        <v>3033.8673099194975</v>
      </c>
      <c r="G124" s="79">
        <f t="shared" si="13"/>
        <v>2346.6032233193373</v>
      </c>
      <c r="H124" s="79">
        <f t="shared" si="13"/>
        <v>1926.8873198448503</v>
      </c>
      <c r="I124" s="79">
        <f t="shared" si="13"/>
        <v>1647.7644463446327</v>
      </c>
      <c r="J124" s="79">
        <f t="shared" si="13"/>
        <v>1448.9785364574939</v>
      </c>
      <c r="K124" s="79">
        <f t="shared" si="22"/>
        <v>1300.4012613420282</v>
      </c>
      <c r="L124" s="79">
        <f t="shared" si="15"/>
        <v>1185.2944013602214</v>
      </c>
      <c r="M124" s="79">
        <f t="shared" si="16"/>
        <v>1093.6147952184183</v>
      </c>
      <c r="N124" s="83">
        <f t="shared" si="17"/>
        <v>998.81600211805608</v>
      </c>
      <c r="O124" s="84">
        <f t="shared" si="18"/>
        <v>936.674669175399</v>
      </c>
      <c r="P124" s="84">
        <f t="shared" si="19"/>
        <v>884.35831348455656</v>
      </c>
      <c r="Q124" s="84">
        <f t="shared" si="20"/>
        <v>839.7600385729952</v>
      </c>
      <c r="R124" s="85">
        <f t="shared" si="21"/>
        <v>801.33468380366753</v>
      </c>
      <c r="S124" s="21"/>
      <c r="AD124" s="120"/>
      <c r="AE124" s="125"/>
      <c r="AF124" s="128"/>
      <c r="AG124" s="122"/>
      <c r="AH124" s="66"/>
      <c r="AI124" s="66"/>
      <c r="AJ124" s="123"/>
      <c r="AK124" s="123"/>
    </row>
    <row r="125" spans="2:37" ht="15.5" hidden="1">
      <c r="B125" s="18"/>
      <c r="C125" s="78">
        <v>102000</v>
      </c>
      <c r="D125" s="79">
        <f t="shared" si="14"/>
        <v>8718.4135992636475</v>
      </c>
      <c r="E125" s="79">
        <f t="shared" si="13"/>
        <v>4481.7369370057577</v>
      </c>
      <c r="F125" s="79">
        <f t="shared" si="13"/>
        <v>3063.9056001167201</v>
      </c>
      <c r="G125" s="79">
        <f t="shared" si="13"/>
        <v>2369.8369185997267</v>
      </c>
      <c r="H125" s="79">
        <f t="shared" si="13"/>
        <v>1945.9654121205417</v>
      </c>
      <c r="I125" s="79">
        <f t="shared" ref="E125:J168" si="23">PMT(I$11,I$6,$C125*(-1))</f>
        <v>1664.0789458133913</v>
      </c>
      <c r="J125" s="79">
        <f t="shared" si="23"/>
        <v>1463.3248586006371</v>
      </c>
      <c r="K125" s="79">
        <f t="shared" si="22"/>
        <v>1313.2765213553155</v>
      </c>
      <c r="L125" s="79">
        <f t="shared" si="15"/>
        <v>1197.029989492501</v>
      </c>
      <c r="M125" s="79">
        <f t="shared" si="16"/>
        <v>1104.4426644780065</v>
      </c>
      <c r="N125" s="83">
        <f t="shared" si="17"/>
        <v>1008.7052694657597</v>
      </c>
      <c r="O125" s="84">
        <f t="shared" si="18"/>
        <v>945.94867580089806</v>
      </c>
      <c r="P125" s="84">
        <f t="shared" si="19"/>
        <v>893.11433639034419</v>
      </c>
      <c r="Q125" s="84">
        <f t="shared" si="20"/>
        <v>848.07449440045059</v>
      </c>
      <c r="R125" s="85">
        <f t="shared" si="21"/>
        <v>809.26869057400086</v>
      </c>
      <c r="S125" s="21"/>
      <c r="AD125" s="120"/>
      <c r="AE125" s="125"/>
      <c r="AF125" s="128"/>
      <c r="AG125" s="122"/>
      <c r="AH125" s="66"/>
      <c r="AI125" s="66"/>
      <c r="AJ125" s="123"/>
      <c r="AK125" s="123"/>
    </row>
    <row r="126" spans="2:37" ht="15.5" hidden="1">
      <c r="B126" s="18"/>
      <c r="C126" s="78">
        <v>103000</v>
      </c>
      <c r="D126" s="79">
        <f t="shared" si="14"/>
        <v>8803.888242393683</v>
      </c>
      <c r="E126" s="79">
        <f t="shared" si="23"/>
        <v>4525.6755344273824</v>
      </c>
      <c r="F126" s="79">
        <f t="shared" si="23"/>
        <v>3093.943890313943</v>
      </c>
      <c r="G126" s="79">
        <f t="shared" si="23"/>
        <v>2393.0706138801161</v>
      </c>
      <c r="H126" s="79">
        <f t="shared" si="23"/>
        <v>1965.0435043962332</v>
      </c>
      <c r="I126" s="79">
        <f t="shared" si="23"/>
        <v>1680.39344528215</v>
      </c>
      <c r="J126" s="79">
        <f t="shared" si="23"/>
        <v>1477.6711807437807</v>
      </c>
      <c r="K126" s="79">
        <f t="shared" si="22"/>
        <v>1326.151781368603</v>
      </c>
      <c r="L126" s="79">
        <f t="shared" si="15"/>
        <v>1208.7655776247802</v>
      </c>
      <c r="M126" s="79">
        <f t="shared" si="16"/>
        <v>1115.2705337375949</v>
      </c>
      <c r="N126" s="83">
        <f t="shared" si="17"/>
        <v>1018.594536813463</v>
      </c>
      <c r="O126" s="84">
        <f t="shared" si="18"/>
        <v>955.222682426397</v>
      </c>
      <c r="P126" s="84">
        <f t="shared" si="19"/>
        <v>901.87035929613182</v>
      </c>
      <c r="Q126" s="84">
        <f t="shared" si="20"/>
        <v>856.38895022790598</v>
      </c>
      <c r="R126" s="85">
        <f t="shared" si="21"/>
        <v>817.20269734433418</v>
      </c>
      <c r="S126" s="21"/>
      <c r="AD126" s="120"/>
      <c r="AE126" s="125"/>
      <c r="AF126" s="128"/>
      <c r="AG126" s="122"/>
      <c r="AH126" s="66"/>
      <c r="AI126" s="66"/>
      <c r="AJ126" s="123"/>
      <c r="AK126" s="123"/>
    </row>
    <row r="127" spans="2:37" ht="15.5" hidden="1">
      <c r="B127" s="18"/>
      <c r="C127" s="78">
        <v>104000</v>
      </c>
      <c r="D127" s="79">
        <f t="shared" si="14"/>
        <v>8889.3628855237166</v>
      </c>
      <c r="E127" s="79">
        <f t="shared" si="23"/>
        <v>4569.6141318490081</v>
      </c>
      <c r="F127" s="79">
        <f t="shared" si="23"/>
        <v>3123.9821805111656</v>
      </c>
      <c r="G127" s="79">
        <f t="shared" si="23"/>
        <v>2416.3043091605055</v>
      </c>
      <c r="H127" s="79">
        <f t="shared" si="23"/>
        <v>1984.1215966719249</v>
      </c>
      <c r="I127" s="79">
        <f t="shared" si="23"/>
        <v>1696.7079447509091</v>
      </c>
      <c r="J127" s="79">
        <f t="shared" si="23"/>
        <v>1492.0175028869241</v>
      </c>
      <c r="K127" s="79">
        <f t="shared" si="22"/>
        <v>1339.0270413818903</v>
      </c>
      <c r="L127" s="79">
        <f t="shared" si="15"/>
        <v>1220.5011657570599</v>
      </c>
      <c r="M127" s="79">
        <f t="shared" si="16"/>
        <v>1126.0984029971833</v>
      </c>
      <c r="N127" s="83">
        <f t="shared" si="17"/>
        <v>1028.4838041611667</v>
      </c>
      <c r="O127" s="84">
        <f t="shared" si="18"/>
        <v>964.49668905189606</v>
      </c>
      <c r="P127" s="84">
        <f t="shared" si="19"/>
        <v>910.62638220191957</v>
      </c>
      <c r="Q127" s="84">
        <f t="shared" si="20"/>
        <v>864.70340605536137</v>
      </c>
      <c r="R127" s="85">
        <f t="shared" si="21"/>
        <v>825.13670411466751</v>
      </c>
      <c r="S127" s="21"/>
      <c r="AD127" s="120"/>
      <c r="AE127" s="125"/>
      <c r="AF127" s="128"/>
      <c r="AG127" s="122"/>
      <c r="AH127" s="66"/>
      <c r="AI127" s="66"/>
      <c r="AJ127" s="123"/>
      <c r="AK127" s="123"/>
    </row>
    <row r="128" spans="2:37" ht="15.5" hidden="1">
      <c r="B128" s="18"/>
      <c r="C128" s="86">
        <v>105000</v>
      </c>
      <c r="D128" s="87">
        <f t="shared" si="14"/>
        <v>8974.8375286537539</v>
      </c>
      <c r="E128" s="87">
        <f t="shared" si="23"/>
        <v>4613.5527292706329</v>
      </c>
      <c r="F128" s="87">
        <f t="shared" si="23"/>
        <v>3154.0204707083885</v>
      </c>
      <c r="G128" s="87">
        <f t="shared" si="23"/>
        <v>2439.5380044408948</v>
      </c>
      <c r="H128" s="87">
        <f t="shared" si="23"/>
        <v>2003.1996889476166</v>
      </c>
      <c r="I128" s="87">
        <f t="shared" si="23"/>
        <v>1713.0224442196677</v>
      </c>
      <c r="J128" s="87">
        <f t="shared" si="23"/>
        <v>1506.3638250300678</v>
      </c>
      <c r="K128" s="87">
        <f t="shared" si="22"/>
        <v>1351.9023013951778</v>
      </c>
      <c r="L128" s="87">
        <f t="shared" si="15"/>
        <v>1232.2367538893391</v>
      </c>
      <c r="M128" s="87">
        <f t="shared" si="16"/>
        <v>1136.9262722567714</v>
      </c>
      <c r="N128" s="88">
        <f t="shared" si="17"/>
        <v>1038.3730715088702</v>
      </c>
      <c r="O128" s="89">
        <f t="shared" si="18"/>
        <v>973.77069567739511</v>
      </c>
      <c r="P128" s="89">
        <f t="shared" si="19"/>
        <v>919.3824051077072</v>
      </c>
      <c r="Q128" s="89">
        <f t="shared" si="20"/>
        <v>873.01786188281676</v>
      </c>
      <c r="R128" s="90">
        <f t="shared" si="21"/>
        <v>833.07071088500095</v>
      </c>
      <c r="S128" s="21"/>
      <c r="AD128" s="115"/>
      <c r="AE128" s="66"/>
      <c r="AF128" s="66"/>
      <c r="AG128" s="66"/>
      <c r="AH128" s="66"/>
      <c r="AI128" s="66"/>
      <c r="AJ128" s="124"/>
      <c r="AK128" s="124"/>
    </row>
    <row r="129" spans="2:37" ht="15.5" hidden="1">
      <c r="B129" s="18"/>
      <c r="C129" s="78">
        <v>106000</v>
      </c>
      <c r="D129" s="79">
        <f t="shared" si="14"/>
        <v>9060.3121717837894</v>
      </c>
      <c r="E129" s="79">
        <f t="shared" si="23"/>
        <v>4657.4913266922576</v>
      </c>
      <c r="F129" s="79">
        <f t="shared" si="23"/>
        <v>3184.0587609056115</v>
      </c>
      <c r="G129" s="79">
        <f t="shared" si="23"/>
        <v>2462.7716997212851</v>
      </c>
      <c r="H129" s="79">
        <f t="shared" si="23"/>
        <v>2022.277781223308</v>
      </c>
      <c r="I129" s="79">
        <f t="shared" si="23"/>
        <v>1729.3369436884263</v>
      </c>
      <c r="J129" s="79">
        <f t="shared" si="23"/>
        <v>1520.710147173211</v>
      </c>
      <c r="K129" s="79">
        <f t="shared" si="22"/>
        <v>1364.7775614084653</v>
      </c>
      <c r="L129" s="79">
        <f t="shared" si="15"/>
        <v>1243.9723420216185</v>
      </c>
      <c r="M129" s="79">
        <f t="shared" si="16"/>
        <v>1147.7541415163598</v>
      </c>
      <c r="N129" s="83">
        <f t="shared" si="17"/>
        <v>1048.2623388565737</v>
      </c>
      <c r="O129" s="84">
        <f t="shared" si="18"/>
        <v>983.04470230289405</v>
      </c>
      <c r="P129" s="84">
        <f t="shared" si="19"/>
        <v>928.13842801349494</v>
      </c>
      <c r="Q129" s="84">
        <f t="shared" si="20"/>
        <v>881.33231771027215</v>
      </c>
      <c r="R129" s="85">
        <f t="shared" si="21"/>
        <v>841.00471765533428</v>
      </c>
      <c r="S129" s="21"/>
      <c r="AD129" s="120"/>
      <c r="AE129" s="125"/>
      <c r="AF129" s="128"/>
      <c r="AG129" s="122"/>
      <c r="AH129" s="66"/>
      <c r="AI129" s="66"/>
      <c r="AJ129" s="123"/>
      <c r="AK129" s="123"/>
    </row>
    <row r="130" spans="2:37" ht="15.5" hidden="1">
      <c r="B130" s="18"/>
      <c r="C130" s="78">
        <v>107000</v>
      </c>
      <c r="D130" s="79">
        <f t="shared" si="14"/>
        <v>9145.7868149138249</v>
      </c>
      <c r="E130" s="79">
        <f t="shared" si="23"/>
        <v>4701.4299241138824</v>
      </c>
      <c r="F130" s="79">
        <f t="shared" si="23"/>
        <v>3214.097051102834</v>
      </c>
      <c r="G130" s="79">
        <f t="shared" si="23"/>
        <v>2486.0053950016745</v>
      </c>
      <c r="H130" s="79">
        <f t="shared" si="23"/>
        <v>2041.3558734989997</v>
      </c>
      <c r="I130" s="79">
        <f t="shared" si="23"/>
        <v>1745.651443157185</v>
      </c>
      <c r="J130" s="79">
        <f t="shared" si="23"/>
        <v>1535.0564693163547</v>
      </c>
      <c r="K130" s="79">
        <f t="shared" si="22"/>
        <v>1377.6528214217524</v>
      </c>
      <c r="L130" s="79">
        <f t="shared" si="15"/>
        <v>1255.7079301538981</v>
      </c>
      <c r="M130" s="79">
        <f t="shared" si="16"/>
        <v>1158.582010775948</v>
      </c>
      <c r="N130" s="83">
        <f t="shared" si="17"/>
        <v>1058.1516062042772</v>
      </c>
      <c r="O130" s="84">
        <f t="shared" si="18"/>
        <v>992.31870892839311</v>
      </c>
      <c r="P130" s="84">
        <f t="shared" si="19"/>
        <v>936.89445091928258</v>
      </c>
      <c r="Q130" s="84">
        <f t="shared" si="20"/>
        <v>889.64677353772754</v>
      </c>
      <c r="R130" s="85">
        <f t="shared" si="21"/>
        <v>848.9387244256676</v>
      </c>
      <c r="S130" s="21"/>
      <c r="AD130" s="120"/>
      <c r="AE130" s="125"/>
      <c r="AF130" s="128"/>
      <c r="AG130" s="122"/>
      <c r="AH130" s="66"/>
      <c r="AI130" s="66"/>
      <c r="AJ130" s="123"/>
      <c r="AK130" s="123"/>
    </row>
    <row r="131" spans="2:37" ht="15.5" hidden="1">
      <c r="B131" s="18"/>
      <c r="C131" s="78">
        <v>108000</v>
      </c>
      <c r="D131" s="79">
        <f t="shared" si="14"/>
        <v>9231.2614580438621</v>
      </c>
      <c r="E131" s="79">
        <f t="shared" si="23"/>
        <v>4745.3685215355081</v>
      </c>
      <c r="F131" s="79">
        <f t="shared" si="23"/>
        <v>3244.1353413000566</v>
      </c>
      <c r="G131" s="79">
        <f t="shared" si="23"/>
        <v>2509.2390902820639</v>
      </c>
      <c r="H131" s="79">
        <f t="shared" si="23"/>
        <v>2060.4339657746914</v>
      </c>
      <c r="I131" s="79">
        <f t="shared" si="23"/>
        <v>1761.9659426259439</v>
      </c>
      <c r="J131" s="79">
        <f t="shared" si="23"/>
        <v>1549.4027914594981</v>
      </c>
      <c r="K131" s="79">
        <f t="shared" si="22"/>
        <v>1390.5280814350399</v>
      </c>
      <c r="L131" s="79">
        <f t="shared" si="15"/>
        <v>1267.4435182861773</v>
      </c>
      <c r="M131" s="79">
        <f t="shared" si="16"/>
        <v>1169.4098800355364</v>
      </c>
      <c r="N131" s="83">
        <f t="shared" si="17"/>
        <v>1068.0408735519807</v>
      </c>
      <c r="O131" s="84">
        <f t="shared" si="18"/>
        <v>1001.592715553892</v>
      </c>
      <c r="P131" s="84">
        <f t="shared" si="19"/>
        <v>945.65047382507021</v>
      </c>
      <c r="Q131" s="84">
        <f t="shared" si="20"/>
        <v>897.96122936518304</v>
      </c>
      <c r="R131" s="85">
        <f t="shared" si="21"/>
        <v>856.87273119600093</v>
      </c>
      <c r="S131" s="21"/>
      <c r="AD131" s="120"/>
      <c r="AE131" s="125"/>
      <c r="AF131" s="128"/>
      <c r="AG131" s="122"/>
      <c r="AH131" s="66"/>
      <c r="AI131" s="66"/>
      <c r="AJ131" s="123"/>
      <c r="AK131" s="123"/>
    </row>
    <row r="132" spans="2:37" ht="15.5" hidden="1">
      <c r="B132" s="18"/>
      <c r="C132" s="78">
        <v>109000</v>
      </c>
      <c r="D132" s="79">
        <f t="shared" si="14"/>
        <v>9316.7361011738976</v>
      </c>
      <c r="E132" s="79">
        <f t="shared" si="23"/>
        <v>4789.3071189571328</v>
      </c>
      <c r="F132" s="79">
        <f t="shared" si="23"/>
        <v>3274.1736314972795</v>
      </c>
      <c r="G132" s="79">
        <f t="shared" si="23"/>
        <v>2532.4727855624533</v>
      </c>
      <c r="H132" s="79">
        <f t="shared" si="23"/>
        <v>2079.5120580503831</v>
      </c>
      <c r="I132" s="79">
        <f t="shared" si="23"/>
        <v>1778.2804420947027</v>
      </c>
      <c r="J132" s="79">
        <f t="shared" si="23"/>
        <v>1563.7491136026417</v>
      </c>
      <c r="K132" s="79">
        <f t="shared" si="22"/>
        <v>1403.4033414483274</v>
      </c>
      <c r="L132" s="79">
        <f t="shared" si="15"/>
        <v>1279.179106418457</v>
      </c>
      <c r="M132" s="79">
        <f t="shared" si="16"/>
        <v>1180.2377492951248</v>
      </c>
      <c r="N132" s="83">
        <f t="shared" si="17"/>
        <v>1077.9301408996841</v>
      </c>
      <c r="O132" s="84">
        <f t="shared" si="18"/>
        <v>1010.866722179391</v>
      </c>
      <c r="P132" s="84">
        <f t="shared" si="19"/>
        <v>954.40649673085807</v>
      </c>
      <c r="Q132" s="84">
        <f t="shared" si="20"/>
        <v>906.27568519263832</v>
      </c>
      <c r="R132" s="85">
        <f t="shared" si="21"/>
        <v>864.80673796633425</v>
      </c>
      <c r="S132" s="21"/>
      <c r="AD132" s="120"/>
      <c r="AE132" s="125"/>
      <c r="AF132" s="128"/>
      <c r="AG132" s="122"/>
      <c r="AH132" s="66"/>
      <c r="AI132" s="66"/>
      <c r="AJ132" s="123"/>
      <c r="AK132" s="123"/>
    </row>
    <row r="133" spans="2:37" ht="15.5">
      <c r="B133" s="18"/>
      <c r="C133" s="78">
        <v>110000</v>
      </c>
      <c r="D133" s="79">
        <f t="shared" si="14"/>
        <v>9402.2107443039331</v>
      </c>
      <c r="E133" s="79">
        <f t="shared" si="23"/>
        <v>4833.2457163787576</v>
      </c>
      <c r="F133" s="79">
        <f t="shared" si="23"/>
        <v>3304.2119216945021</v>
      </c>
      <c r="G133" s="79">
        <f t="shared" si="23"/>
        <v>2555.7064808428427</v>
      </c>
      <c r="H133" s="79">
        <f t="shared" si="23"/>
        <v>2098.5901503260743</v>
      </c>
      <c r="I133" s="79">
        <f t="shared" si="23"/>
        <v>1794.5949415634614</v>
      </c>
      <c r="J133" s="79">
        <f t="shared" si="23"/>
        <v>1578.0954357457849</v>
      </c>
      <c r="K133" s="79">
        <f t="shared" si="22"/>
        <v>1416.2786014616149</v>
      </c>
      <c r="L133" s="79">
        <f t="shared" si="15"/>
        <v>1290.9146945507362</v>
      </c>
      <c r="M133" s="79">
        <f t="shared" si="16"/>
        <v>1191.0656185547127</v>
      </c>
      <c r="N133" s="88">
        <f t="shared" si="17"/>
        <v>1087.8194082473879</v>
      </c>
      <c r="O133" s="89">
        <f t="shared" si="18"/>
        <v>1020.14072880489</v>
      </c>
      <c r="P133" s="89">
        <f t="shared" si="19"/>
        <v>963.1625196366457</v>
      </c>
      <c r="Q133" s="89">
        <f t="shared" si="20"/>
        <v>914.59014102009382</v>
      </c>
      <c r="R133" s="90">
        <f t="shared" si="21"/>
        <v>872.74074473666758</v>
      </c>
      <c r="S133" s="21"/>
      <c r="AD133" s="115"/>
      <c r="AE133" s="66"/>
      <c r="AF133" s="66"/>
      <c r="AG133" s="66"/>
      <c r="AH133" s="66"/>
      <c r="AI133" s="66"/>
      <c r="AJ133" s="124"/>
      <c r="AK133" s="124"/>
    </row>
    <row r="134" spans="2:37" ht="15.5" hidden="1">
      <c r="B134" s="18"/>
      <c r="C134" s="78">
        <v>111000</v>
      </c>
      <c r="D134" s="79">
        <f t="shared" si="14"/>
        <v>9487.6853874339686</v>
      </c>
      <c r="E134" s="79">
        <f t="shared" si="23"/>
        <v>4877.1843138003824</v>
      </c>
      <c r="F134" s="79">
        <f t="shared" si="23"/>
        <v>3334.250211891725</v>
      </c>
      <c r="G134" s="79">
        <f t="shared" si="23"/>
        <v>2578.940176123232</v>
      </c>
      <c r="H134" s="79">
        <f t="shared" si="23"/>
        <v>2117.668242601766</v>
      </c>
      <c r="I134" s="79">
        <f t="shared" si="23"/>
        <v>1810.90944103222</v>
      </c>
      <c r="J134" s="79">
        <f t="shared" si="23"/>
        <v>1592.4417578889286</v>
      </c>
      <c r="K134" s="79">
        <f t="shared" si="22"/>
        <v>1429.1538614749022</v>
      </c>
      <c r="L134" s="79">
        <f t="shared" si="15"/>
        <v>1302.6502826830158</v>
      </c>
      <c r="M134" s="79">
        <f t="shared" si="16"/>
        <v>1201.8934878143011</v>
      </c>
      <c r="N134" s="83">
        <f t="shared" si="17"/>
        <v>1097.7086755950913</v>
      </c>
      <c r="O134" s="84">
        <f t="shared" si="18"/>
        <v>1029.4147354303891</v>
      </c>
      <c r="P134" s="84">
        <f t="shared" si="19"/>
        <v>971.91854254243333</v>
      </c>
      <c r="Q134" s="84">
        <f t="shared" si="20"/>
        <v>922.9045968475491</v>
      </c>
      <c r="R134" s="85">
        <f t="shared" si="21"/>
        <v>880.67475150700102</v>
      </c>
      <c r="S134" s="21"/>
      <c r="AD134" s="120"/>
      <c r="AE134" s="125"/>
      <c r="AF134" s="128"/>
      <c r="AG134" s="122"/>
      <c r="AH134" s="66"/>
      <c r="AI134" s="66"/>
      <c r="AJ134" s="123"/>
      <c r="AK134" s="123"/>
    </row>
    <row r="135" spans="2:37" ht="15.5" hidden="1">
      <c r="B135" s="18"/>
      <c r="C135" s="78">
        <v>112000</v>
      </c>
      <c r="D135" s="79">
        <f t="shared" si="14"/>
        <v>9573.160030564004</v>
      </c>
      <c r="E135" s="79">
        <f t="shared" si="23"/>
        <v>4921.122911222008</v>
      </c>
      <c r="F135" s="79">
        <f t="shared" si="23"/>
        <v>3364.288502088948</v>
      </c>
      <c r="G135" s="79">
        <f t="shared" si="23"/>
        <v>2602.1738714036219</v>
      </c>
      <c r="H135" s="79">
        <f t="shared" si="23"/>
        <v>2136.7463348774577</v>
      </c>
      <c r="I135" s="79">
        <f t="shared" si="23"/>
        <v>1827.2239405009789</v>
      </c>
      <c r="J135" s="79">
        <f t="shared" si="23"/>
        <v>1606.7880800320722</v>
      </c>
      <c r="K135" s="79">
        <f t="shared" si="22"/>
        <v>1442.0291214881895</v>
      </c>
      <c r="L135" s="79">
        <f t="shared" si="15"/>
        <v>1314.3858708152952</v>
      </c>
      <c r="M135" s="79">
        <f t="shared" si="16"/>
        <v>1212.7213570738895</v>
      </c>
      <c r="N135" s="83">
        <f t="shared" si="17"/>
        <v>1107.5979429427948</v>
      </c>
      <c r="O135" s="84">
        <f t="shared" si="18"/>
        <v>1038.688742055888</v>
      </c>
      <c r="P135" s="84">
        <f t="shared" si="19"/>
        <v>980.67456544822107</v>
      </c>
      <c r="Q135" s="84">
        <f t="shared" si="20"/>
        <v>931.2190526750046</v>
      </c>
      <c r="R135" s="85">
        <f t="shared" si="21"/>
        <v>888.60875827733423</v>
      </c>
      <c r="S135" s="21"/>
      <c r="AD135" s="120"/>
      <c r="AE135" s="125"/>
      <c r="AF135" s="128"/>
      <c r="AG135" s="122"/>
      <c r="AH135" s="66"/>
      <c r="AI135" s="66"/>
      <c r="AJ135" s="123"/>
      <c r="AK135" s="123"/>
    </row>
    <row r="136" spans="2:37" ht="15.5" hidden="1">
      <c r="B136" s="18"/>
      <c r="C136" s="78">
        <v>113000</v>
      </c>
      <c r="D136" s="79">
        <f t="shared" si="14"/>
        <v>9658.6346736940395</v>
      </c>
      <c r="E136" s="79">
        <f t="shared" si="23"/>
        <v>4965.0615086436328</v>
      </c>
      <c r="F136" s="79">
        <f t="shared" si="23"/>
        <v>3394.3267922861705</v>
      </c>
      <c r="G136" s="79">
        <f t="shared" si="23"/>
        <v>2625.4075666840113</v>
      </c>
      <c r="H136" s="79">
        <f t="shared" si="23"/>
        <v>2155.8244271531494</v>
      </c>
      <c r="I136" s="79">
        <f t="shared" si="23"/>
        <v>1843.5384399697375</v>
      </c>
      <c r="J136" s="79">
        <f t="shared" si="23"/>
        <v>1621.1344021752157</v>
      </c>
      <c r="K136" s="79">
        <f t="shared" si="22"/>
        <v>1454.904381501477</v>
      </c>
      <c r="L136" s="79">
        <f t="shared" si="15"/>
        <v>1326.1214589475744</v>
      </c>
      <c r="M136" s="79">
        <f t="shared" si="16"/>
        <v>1223.5492263334777</v>
      </c>
      <c r="N136" s="83">
        <f t="shared" si="17"/>
        <v>1117.4872102904985</v>
      </c>
      <c r="O136" s="84">
        <f t="shared" si="18"/>
        <v>1047.962748681387</v>
      </c>
      <c r="P136" s="84">
        <f t="shared" si="19"/>
        <v>989.43058835400871</v>
      </c>
      <c r="Q136" s="84">
        <f t="shared" si="20"/>
        <v>939.53350850245988</v>
      </c>
      <c r="R136" s="85">
        <f t="shared" si="21"/>
        <v>896.54276504766756</v>
      </c>
      <c r="S136" s="21"/>
      <c r="AD136" s="120"/>
      <c r="AE136" s="125"/>
      <c r="AF136" s="128"/>
      <c r="AG136" s="122"/>
      <c r="AH136" s="66"/>
      <c r="AI136" s="66"/>
      <c r="AJ136" s="123"/>
      <c r="AK136" s="123"/>
    </row>
    <row r="137" spans="2:37" ht="15.5" hidden="1">
      <c r="B137" s="18"/>
      <c r="C137" s="78">
        <v>114000</v>
      </c>
      <c r="D137" s="79">
        <f t="shared" si="14"/>
        <v>9744.109316824075</v>
      </c>
      <c r="E137" s="79">
        <f t="shared" si="23"/>
        <v>5009.0001060652576</v>
      </c>
      <c r="F137" s="79">
        <f t="shared" si="23"/>
        <v>3424.3650824833931</v>
      </c>
      <c r="G137" s="79">
        <f t="shared" si="23"/>
        <v>2648.6412619644007</v>
      </c>
      <c r="H137" s="79">
        <f t="shared" si="23"/>
        <v>2174.9025194288406</v>
      </c>
      <c r="I137" s="79">
        <f t="shared" si="23"/>
        <v>1859.8529394384962</v>
      </c>
      <c r="J137" s="79">
        <f t="shared" si="23"/>
        <v>1635.4807243183593</v>
      </c>
      <c r="K137" s="79">
        <f t="shared" si="22"/>
        <v>1467.7796415147643</v>
      </c>
      <c r="L137" s="79">
        <f t="shared" si="15"/>
        <v>1337.8570470798541</v>
      </c>
      <c r="M137" s="79">
        <f t="shared" si="16"/>
        <v>1234.3770955930661</v>
      </c>
      <c r="N137" s="83">
        <f t="shared" si="17"/>
        <v>1127.3764776382018</v>
      </c>
      <c r="O137" s="84">
        <f t="shared" si="18"/>
        <v>1057.2367553068859</v>
      </c>
      <c r="P137" s="84">
        <f t="shared" si="19"/>
        <v>998.18661125979645</v>
      </c>
      <c r="Q137" s="84">
        <f t="shared" si="20"/>
        <v>947.84796432991538</v>
      </c>
      <c r="R137" s="85">
        <f t="shared" si="21"/>
        <v>904.47677181800088</v>
      </c>
      <c r="S137" s="21"/>
      <c r="AD137" s="120"/>
      <c r="AE137" s="125"/>
      <c r="AF137" s="128"/>
      <c r="AG137" s="122"/>
      <c r="AH137" s="66"/>
      <c r="AI137" s="66"/>
      <c r="AJ137" s="123"/>
      <c r="AK137" s="123"/>
    </row>
    <row r="138" spans="2:37" ht="15.5" hidden="1">
      <c r="B138" s="18"/>
      <c r="C138" s="86">
        <v>115000</v>
      </c>
      <c r="D138" s="87">
        <f t="shared" si="14"/>
        <v>9829.5839599541105</v>
      </c>
      <c r="E138" s="87">
        <f t="shared" si="23"/>
        <v>5052.9387034868842</v>
      </c>
      <c r="F138" s="87">
        <f t="shared" si="23"/>
        <v>3454.4033726806156</v>
      </c>
      <c r="G138" s="87">
        <f t="shared" si="23"/>
        <v>2671.87495724479</v>
      </c>
      <c r="H138" s="87">
        <f t="shared" si="23"/>
        <v>2193.9806117045323</v>
      </c>
      <c r="I138" s="87">
        <f t="shared" si="23"/>
        <v>1876.167438907255</v>
      </c>
      <c r="J138" s="87">
        <f t="shared" si="23"/>
        <v>1649.8270464615025</v>
      </c>
      <c r="K138" s="87">
        <f t="shared" si="22"/>
        <v>1480.6549015280518</v>
      </c>
      <c r="L138" s="87">
        <f t="shared" si="15"/>
        <v>1349.5926352121332</v>
      </c>
      <c r="M138" s="87">
        <f t="shared" si="16"/>
        <v>1245.2049648526543</v>
      </c>
      <c r="N138" s="88">
        <f t="shared" si="17"/>
        <v>1137.2657449859053</v>
      </c>
      <c r="O138" s="89">
        <f t="shared" si="18"/>
        <v>1066.5107619323851</v>
      </c>
      <c r="P138" s="89">
        <f t="shared" si="19"/>
        <v>1006.9426341655841</v>
      </c>
      <c r="Q138" s="89">
        <f t="shared" si="20"/>
        <v>956.16242015737066</v>
      </c>
      <c r="R138" s="90">
        <f t="shared" si="21"/>
        <v>912.41077858833421</v>
      </c>
      <c r="S138" s="21"/>
      <c r="AD138" s="115"/>
      <c r="AE138" s="66"/>
      <c r="AF138" s="66"/>
      <c r="AG138" s="66"/>
      <c r="AH138" s="66"/>
      <c r="AI138" s="66"/>
      <c r="AJ138" s="124"/>
      <c r="AK138" s="124"/>
    </row>
    <row r="139" spans="2:37" ht="15.5" hidden="1">
      <c r="B139" s="18"/>
      <c r="C139" s="78">
        <v>116000</v>
      </c>
      <c r="D139" s="79">
        <f t="shared" si="14"/>
        <v>9915.0586030841478</v>
      </c>
      <c r="E139" s="79">
        <f t="shared" si="23"/>
        <v>5096.8773009085089</v>
      </c>
      <c r="F139" s="79">
        <f t="shared" si="23"/>
        <v>3484.4416628778386</v>
      </c>
      <c r="G139" s="79">
        <f t="shared" si="23"/>
        <v>2695.1086525251794</v>
      </c>
      <c r="H139" s="79">
        <f t="shared" si="23"/>
        <v>2213.058703980224</v>
      </c>
      <c r="I139" s="79">
        <f t="shared" si="23"/>
        <v>1892.4819383760139</v>
      </c>
      <c r="J139" s="79">
        <f t="shared" si="23"/>
        <v>1664.1733686046462</v>
      </c>
      <c r="K139" s="79">
        <f t="shared" si="22"/>
        <v>1493.5301615413393</v>
      </c>
      <c r="L139" s="79">
        <f t="shared" si="15"/>
        <v>1361.3282233444129</v>
      </c>
      <c r="M139" s="79">
        <f t="shared" si="16"/>
        <v>1256.0328341122427</v>
      </c>
      <c r="N139" s="83">
        <f t="shared" si="17"/>
        <v>1147.155012333609</v>
      </c>
      <c r="O139" s="84">
        <f t="shared" si="18"/>
        <v>1075.784768557884</v>
      </c>
      <c r="P139" s="84">
        <f t="shared" si="19"/>
        <v>1015.6986570713717</v>
      </c>
      <c r="Q139" s="84">
        <f t="shared" si="20"/>
        <v>964.47687598482617</v>
      </c>
      <c r="R139" s="85">
        <f t="shared" si="21"/>
        <v>920.34478535866754</v>
      </c>
      <c r="S139" s="21"/>
      <c r="AD139" s="120"/>
      <c r="AE139" s="125"/>
      <c r="AF139" s="128"/>
      <c r="AG139" s="122"/>
      <c r="AH139" s="66"/>
      <c r="AI139" s="66"/>
      <c r="AJ139" s="123"/>
      <c r="AK139" s="123"/>
    </row>
    <row r="140" spans="2:37" ht="15.5" hidden="1">
      <c r="B140" s="18"/>
      <c r="C140" s="78">
        <v>117000</v>
      </c>
      <c r="D140" s="79">
        <f t="shared" si="14"/>
        <v>10000.533246214183</v>
      </c>
      <c r="E140" s="79">
        <f t="shared" si="23"/>
        <v>5140.8158983301337</v>
      </c>
      <c r="F140" s="79">
        <f t="shared" si="23"/>
        <v>3514.4799530750615</v>
      </c>
      <c r="G140" s="79">
        <f t="shared" si="23"/>
        <v>2718.3423478055688</v>
      </c>
      <c r="H140" s="79">
        <f t="shared" si="23"/>
        <v>2232.1367962559157</v>
      </c>
      <c r="I140" s="79">
        <f t="shared" si="23"/>
        <v>1908.7964378447725</v>
      </c>
      <c r="J140" s="79">
        <f t="shared" si="23"/>
        <v>1678.5196907477898</v>
      </c>
      <c r="K140" s="79">
        <f t="shared" si="22"/>
        <v>1506.4054215546269</v>
      </c>
      <c r="L140" s="79">
        <f t="shared" si="15"/>
        <v>1373.0638114766921</v>
      </c>
      <c r="M140" s="79">
        <f t="shared" si="16"/>
        <v>1266.8607033718311</v>
      </c>
      <c r="N140" s="83">
        <f t="shared" si="17"/>
        <v>1157.0442796813124</v>
      </c>
      <c r="O140" s="84">
        <f t="shared" si="18"/>
        <v>1085.058775183383</v>
      </c>
      <c r="P140" s="84">
        <f t="shared" si="19"/>
        <v>1024.4546799771595</v>
      </c>
      <c r="Q140" s="84">
        <f t="shared" si="20"/>
        <v>972.79133181228156</v>
      </c>
      <c r="R140" s="85">
        <f t="shared" si="21"/>
        <v>928.27879212900098</v>
      </c>
      <c r="S140" s="21"/>
      <c r="AD140" s="120"/>
      <c r="AE140" s="125"/>
      <c r="AF140" s="128"/>
      <c r="AG140" s="122"/>
      <c r="AH140" s="66"/>
      <c r="AI140" s="66"/>
      <c r="AJ140" s="123"/>
      <c r="AK140" s="123"/>
    </row>
    <row r="141" spans="2:37" ht="15.5" hidden="1">
      <c r="B141" s="18"/>
      <c r="C141" s="78">
        <v>118000</v>
      </c>
      <c r="D141" s="79">
        <f t="shared" si="14"/>
        <v>10086.007889344219</v>
      </c>
      <c r="E141" s="79">
        <f t="shared" si="23"/>
        <v>5184.7544957517584</v>
      </c>
      <c r="F141" s="79">
        <f t="shared" si="23"/>
        <v>3544.5182432722845</v>
      </c>
      <c r="G141" s="79">
        <f t="shared" si="23"/>
        <v>2741.5760430859586</v>
      </c>
      <c r="H141" s="79">
        <f t="shared" si="23"/>
        <v>2251.2148885316069</v>
      </c>
      <c r="I141" s="79">
        <f t="shared" si="23"/>
        <v>1925.1109373135312</v>
      </c>
      <c r="J141" s="79">
        <f t="shared" si="23"/>
        <v>1692.8660128909332</v>
      </c>
      <c r="K141" s="79">
        <f t="shared" si="22"/>
        <v>1519.2806815679139</v>
      </c>
      <c r="L141" s="79">
        <f t="shared" si="15"/>
        <v>1384.7993996089717</v>
      </c>
      <c r="M141" s="79">
        <f t="shared" si="16"/>
        <v>1277.6885726314192</v>
      </c>
      <c r="N141" s="83">
        <f t="shared" si="17"/>
        <v>1166.9335470290159</v>
      </c>
      <c r="O141" s="84">
        <f t="shared" si="18"/>
        <v>1094.3327818088821</v>
      </c>
      <c r="P141" s="84">
        <f t="shared" si="19"/>
        <v>1033.2107028829471</v>
      </c>
      <c r="Q141" s="84">
        <f t="shared" si="20"/>
        <v>981.10578763973695</v>
      </c>
      <c r="R141" s="85">
        <f t="shared" si="21"/>
        <v>936.2127988993343</v>
      </c>
      <c r="S141" s="21"/>
      <c r="AD141" s="120"/>
      <c r="AE141" s="125"/>
      <c r="AF141" s="128"/>
      <c r="AG141" s="122"/>
      <c r="AH141" s="66"/>
      <c r="AI141" s="66"/>
      <c r="AJ141" s="123"/>
      <c r="AK141" s="123"/>
    </row>
    <row r="142" spans="2:37" ht="15.5" hidden="1">
      <c r="B142" s="18"/>
      <c r="C142" s="78">
        <v>119000</v>
      </c>
      <c r="D142" s="79">
        <f t="shared" si="14"/>
        <v>10171.482532474256</v>
      </c>
      <c r="E142" s="79">
        <f t="shared" si="23"/>
        <v>5228.6930931733841</v>
      </c>
      <c r="F142" s="79">
        <f t="shared" si="23"/>
        <v>3574.556533469507</v>
      </c>
      <c r="G142" s="79">
        <f t="shared" si="23"/>
        <v>2764.809738366348</v>
      </c>
      <c r="H142" s="79">
        <f t="shared" si="23"/>
        <v>2270.2929808072986</v>
      </c>
      <c r="I142" s="79">
        <f t="shared" si="23"/>
        <v>1941.4254367822898</v>
      </c>
      <c r="J142" s="79">
        <f t="shared" si="23"/>
        <v>1707.2123350340767</v>
      </c>
      <c r="K142" s="79">
        <f t="shared" si="22"/>
        <v>1532.1559415812014</v>
      </c>
      <c r="L142" s="79">
        <f t="shared" si="15"/>
        <v>1396.5349877412511</v>
      </c>
      <c r="M142" s="79">
        <f t="shared" si="16"/>
        <v>1288.5164418910076</v>
      </c>
      <c r="N142" s="83">
        <f t="shared" si="17"/>
        <v>1176.8228143767196</v>
      </c>
      <c r="O142" s="84">
        <f t="shared" si="18"/>
        <v>1103.6067884343811</v>
      </c>
      <c r="P142" s="84">
        <f t="shared" si="19"/>
        <v>1041.9667257887347</v>
      </c>
      <c r="Q142" s="84">
        <f t="shared" si="20"/>
        <v>989.42024346719234</v>
      </c>
      <c r="R142" s="85">
        <f t="shared" si="21"/>
        <v>944.14680566966763</v>
      </c>
      <c r="S142" s="21"/>
      <c r="AD142" s="120"/>
      <c r="AE142" s="125"/>
      <c r="AF142" s="128"/>
      <c r="AG142" s="122"/>
      <c r="AH142" s="66"/>
      <c r="AI142" s="66"/>
      <c r="AJ142" s="123"/>
      <c r="AK142" s="123"/>
    </row>
    <row r="143" spans="2:37" ht="15.5" hidden="1">
      <c r="B143" s="18"/>
      <c r="C143" s="78">
        <v>120000</v>
      </c>
      <c r="D143" s="79">
        <f t="shared" si="14"/>
        <v>10256.95717560429</v>
      </c>
      <c r="E143" s="79">
        <f t="shared" si="23"/>
        <v>5272.6316905950089</v>
      </c>
      <c r="F143" s="79">
        <f t="shared" si="23"/>
        <v>3604.5948236667296</v>
      </c>
      <c r="G143" s="79">
        <f t="shared" si="23"/>
        <v>2788.0434336467374</v>
      </c>
      <c r="H143" s="79">
        <f t="shared" si="23"/>
        <v>2289.3710730829903</v>
      </c>
      <c r="I143" s="79">
        <f t="shared" si="23"/>
        <v>1957.7399362510489</v>
      </c>
      <c r="J143" s="79">
        <f t="shared" si="23"/>
        <v>1721.5586571772201</v>
      </c>
      <c r="K143" s="79">
        <f t="shared" si="22"/>
        <v>1545.0312015944889</v>
      </c>
      <c r="L143" s="79">
        <f t="shared" si="15"/>
        <v>1408.2705758735303</v>
      </c>
      <c r="M143" s="79">
        <f t="shared" si="16"/>
        <v>1299.3443111505958</v>
      </c>
      <c r="N143" s="88">
        <f t="shared" si="17"/>
        <v>1186.7120817244231</v>
      </c>
      <c r="O143" s="89">
        <f t="shared" si="18"/>
        <v>1112.88079505988</v>
      </c>
      <c r="P143" s="89">
        <f t="shared" si="19"/>
        <v>1050.7227486945226</v>
      </c>
      <c r="Q143" s="89">
        <f t="shared" si="20"/>
        <v>997.73469929464773</v>
      </c>
      <c r="R143" s="90">
        <f t="shared" si="21"/>
        <v>952.08081244000095</v>
      </c>
      <c r="S143" s="21"/>
      <c r="AD143" s="115"/>
      <c r="AE143" s="66"/>
      <c r="AF143" s="66"/>
      <c r="AG143" s="66"/>
      <c r="AH143" s="66"/>
      <c r="AI143" s="66"/>
      <c r="AJ143" s="124"/>
      <c r="AK143" s="124"/>
    </row>
    <row r="144" spans="2:37" ht="15.5" hidden="1">
      <c r="B144" s="18"/>
      <c r="C144" s="78">
        <v>121000</v>
      </c>
      <c r="D144" s="79">
        <f t="shared" si="14"/>
        <v>10342.431818734325</v>
      </c>
      <c r="E144" s="79">
        <f t="shared" si="23"/>
        <v>5316.5702880166336</v>
      </c>
      <c r="F144" s="79">
        <f t="shared" si="23"/>
        <v>3634.6331138639521</v>
      </c>
      <c r="G144" s="79">
        <f t="shared" si="23"/>
        <v>2811.2771289271268</v>
      </c>
      <c r="H144" s="79">
        <f t="shared" si="23"/>
        <v>2308.449165358682</v>
      </c>
      <c r="I144" s="79">
        <f t="shared" si="23"/>
        <v>1974.0544357198075</v>
      </c>
      <c r="J144" s="79">
        <f t="shared" si="23"/>
        <v>1735.9049793203637</v>
      </c>
      <c r="K144" s="79">
        <f t="shared" si="22"/>
        <v>1557.9064616077762</v>
      </c>
      <c r="L144" s="79">
        <f t="shared" si="15"/>
        <v>1420.00616400581</v>
      </c>
      <c r="M144" s="79">
        <f t="shared" si="16"/>
        <v>1310.1721804101842</v>
      </c>
      <c r="N144" s="83">
        <f t="shared" si="17"/>
        <v>1196.6013490721264</v>
      </c>
      <c r="O144" s="84">
        <f t="shared" si="18"/>
        <v>1122.154801685379</v>
      </c>
      <c r="P144" s="84">
        <f t="shared" si="19"/>
        <v>1059.4787716003102</v>
      </c>
      <c r="Q144" s="84">
        <f t="shared" si="20"/>
        <v>1006.0491551221032</v>
      </c>
      <c r="R144" s="85">
        <f t="shared" si="21"/>
        <v>960.01481921033428</v>
      </c>
      <c r="S144" s="21"/>
      <c r="AD144" s="120"/>
      <c r="AE144" s="125"/>
      <c r="AF144" s="128"/>
      <c r="AG144" s="122"/>
      <c r="AH144" s="66"/>
      <c r="AI144" s="66"/>
      <c r="AJ144" s="123"/>
      <c r="AK144" s="123"/>
    </row>
    <row r="145" spans="2:37" ht="15.5" hidden="1">
      <c r="B145" s="18"/>
      <c r="C145" s="78">
        <v>122000</v>
      </c>
      <c r="D145" s="79">
        <f t="shared" si="14"/>
        <v>10427.906461864361</v>
      </c>
      <c r="E145" s="79">
        <f t="shared" si="23"/>
        <v>5360.5088854382584</v>
      </c>
      <c r="F145" s="79">
        <f t="shared" si="23"/>
        <v>3664.6714040611751</v>
      </c>
      <c r="G145" s="79">
        <f t="shared" si="23"/>
        <v>2834.5108242075162</v>
      </c>
      <c r="H145" s="79">
        <f t="shared" si="23"/>
        <v>2327.5272576343737</v>
      </c>
      <c r="I145" s="79">
        <f t="shared" si="23"/>
        <v>1990.3689351885662</v>
      </c>
      <c r="J145" s="79">
        <f t="shared" si="23"/>
        <v>1750.2513014635072</v>
      </c>
      <c r="K145" s="79">
        <f t="shared" si="22"/>
        <v>1570.7817216210638</v>
      </c>
      <c r="L145" s="79">
        <f t="shared" si="15"/>
        <v>1431.7417521380892</v>
      </c>
      <c r="M145" s="79">
        <f t="shared" si="16"/>
        <v>1321.0000496697726</v>
      </c>
      <c r="N145" s="83">
        <f t="shared" si="17"/>
        <v>1206.4906164198301</v>
      </c>
      <c r="O145" s="84">
        <f t="shared" si="18"/>
        <v>1131.4288083108781</v>
      </c>
      <c r="P145" s="84">
        <f t="shared" si="19"/>
        <v>1068.2347945060978</v>
      </c>
      <c r="Q145" s="84">
        <f t="shared" si="20"/>
        <v>1014.3636109495585</v>
      </c>
      <c r="R145" s="85">
        <f t="shared" si="21"/>
        <v>967.94882598066772</v>
      </c>
      <c r="S145" s="21"/>
      <c r="AD145" s="120"/>
      <c r="AE145" s="125"/>
      <c r="AF145" s="128"/>
      <c r="AG145" s="122"/>
      <c r="AH145" s="66"/>
      <c r="AI145" s="66"/>
      <c r="AJ145" s="123"/>
      <c r="AK145" s="123"/>
    </row>
    <row r="146" spans="2:37" ht="15.5" hidden="1">
      <c r="B146" s="18"/>
      <c r="C146" s="78">
        <v>123000</v>
      </c>
      <c r="D146" s="79">
        <f t="shared" si="14"/>
        <v>10513.381104994398</v>
      </c>
      <c r="E146" s="79">
        <f t="shared" si="23"/>
        <v>5404.4474828598841</v>
      </c>
      <c r="F146" s="79">
        <f t="shared" si="23"/>
        <v>3694.709694258398</v>
      </c>
      <c r="G146" s="79">
        <f t="shared" si="23"/>
        <v>2857.7445194879056</v>
      </c>
      <c r="H146" s="79">
        <f t="shared" si="23"/>
        <v>2346.6053499100649</v>
      </c>
      <c r="I146" s="79">
        <f t="shared" si="23"/>
        <v>2006.6834346573248</v>
      </c>
      <c r="J146" s="79">
        <f t="shared" si="23"/>
        <v>1764.5976236066506</v>
      </c>
      <c r="K146" s="79">
        <f t="shared" si="22"/>
        <v>1583.656981634351</v>
      </c>
      <c r="L146" s="79">
        <f t="shared" si="15"/>
        <v>1443.4773402703688</v>
      </c>
      <c r="M146" s="79">
        <f t="shared" si="16"/>
        <v>1331.8279189293607</v>
      </c>
      <c r="N146" s="83">
        <f t="shared" si="17"/>
        <v>1216.3798837675336</v>
      </c>
      <c r="O146" s="84">
        <f t="shared" si="18"/>
        <v>1140.7028149363771</v>
      </c>
      <c r="P146" s="84">
        <f t="shared" si="19"/>
        <v>1076.9908174118857</v>
      </c>
      <c r="Q146" s="84">
        <f t="shared" si="20"/>
        <v>1022.678066777014</v>
      </c>
      <c r="R146" s="85">
        <f t="shared" si="21"/>
        <v>975.88283275100105</v>
      </c>
      <c r="S146" s="21"/>
      <c r="AD146" s="120"/>
      <c r="AE146" s="125"/>
      <c r="AF146" s="128"/>
      <c r="AG146" s="122"/>
      <c r="AH146" s="66"/>
      <c r="AI146" s="66"/>
      <c r="AJ146" s="123"/>
      <c r="AK146" s="123"/>
    </row>
    <row r="147" spans="2:37" ht="15.5" hidden="1">
      <c r="B147" s="18"/>
      <c r="C147" s="78">
        <v>124000</v>
      </c>
      <c r="D147" s="79">
        <f t="shared" si="14"/>
        <v>10598.855748124433</v>
      </c>
      <c r="E147" s="79">
        <f t="shared" si="23"/>
        <v>5448.3860802815088</v>
      </c>
      <c r="F147" s="79">
        <f t="shared" si="23"/>
        <v>3724.7479844556206</v>
      </c>
      <c r="G147" s="79">
        <f t="shared" si="23"/>
        <v>2880.9782147682954</v>
      </c>
      <c r="H147" s="79">
        <f t="shared" si="23"/>
        <v>2365.6834421857566</v>
      </c>
      <c r="I147" s="79">
        <f t="shared" si="23"/>
        <v>2022.9979341260837</v>
      </c>
      <c r="J147" s="79">
        <f t="shared" si="23"/>
        <v>1778.943945749794</v>
      </c>
      <c r="K147" s="79">
        <f t="shared" si="22"/>
        <v>1596.5322416476386</v>
      </c>
      <c r="L147" s="79">
        <f t="shared" si="15"/>
        <v>1455.2129284026482</v>
      </c>
      <c r="M147" s="79">
        <f t="shared" si="16"/>
        <v>1342.6557881889491</v>
      </c>
      <c r="N147" s="83">
        <f t="shared" si="17"/>
        <v>1226.2691511152373</v>
      </c>
      <c r="O147" s="84">
        <f t="shared" si="18"/>
        <v>1149.976821561876</v>
      </c>
      <c r="P147" s="84">
        <f t="shared" si="19"/>
        <v>1085.7468403176733</v>
      </c>
      <c r="Q147" s="84">
        <f t="shared" si="20"/>
        <v>1030.9925226044693</v>
      </c>
      <c r="R147" s="85">
        <f t="shared" si="21"/>
        <v>983.81683952133437</v>
      </c>
      <c r="S147" s="21"/>
      <c r="AD147" s="120"/>
      <c r="AE147" s="125"/>
      <c r="AF147" s="128"/>
      <c r="AG147" s="122"/>
      <c r="AH147" s="66"/>
      <c r="AI147" s="66"/>
      <c r="AJ147" s="123"/>
      <c r="AK147" s="123"/>
    </row>
    <row r="148" spans="2:37" ht="15.5" hidden="1">
      <c r="B148" s="18"/>
      <c r="C148" s="86">
        <v>125000</v>
      </c>
      <c r="D148" s="87">
        <f t="shared" ref="D148:D211" si="24">PMT(D$11,D$6,$C148*(-1))</f>
        <v>10684.330391254469</v>
      </c>
      <c r="E148" s="87">
        <f t="shared" si="23"/>
        <v>5492.3246777031336</v>
      </c>
      <c r="F148" s="87">
        <f t="shared" si="23"/>
        <v>3754.7862746528435</v>
      </c>
      <c r="G148" s="87">
        <f t="shared" si="23"/>
        <v>2904.2119100486848</v>
      </c>
      <c r="H148" s="87">
        <f t="shared" si="23"/>
        <v>2384.7615344614483</v>
      </c>
      <c r="I148" s="87">
        <f t="shared" si="23"/>
        <v>2039.3124335948426</v>
      </c>
      <c r="J148" s="87">
        <f t="shared" si="23"/>
        <v>1793.2902678929377</v>
      </c>
      <c r="K148" s="87">
        <f t="shared" si="22"/>
        <v>1609.4075016609258</v>
      </c>
      <c r="L148" s="87">
        <f t="shared" si="15"/>
        <v>1466.9485165349276</v>
      </c>
      <c r="M148" s="87">
        <f t="shared" si="16"/>
        <v>1353.4836574485373</v>
      </c>
      <c r="N148" s="88">
        <f t="shared" si="17"/>
        <v>1236.1584184629407</v>
      </c>
      <c r="O148" s="89">
        <f t="shared" si="18"/>
        <v>1159.2508281873752</v>
      </c>
      <c r="P148" s="89">
        <f t="shared" si="19"/>
        <v>1094.502863223461</v>
      </c>
      <c r="Q148" s="89">
        <f t="shared" si="20"/>
        <v>1039.3069784319248</v>
      </c>
      <c r="R148" s="90">
        <f t="shared" si="21"/>
        <v>991.7508462916677</v>
      </c>
      <c r="S148" s="21"/>
      <c r="AD148" s="115"/>
      <c r="AE148" s="66"/>
      <c r="AF148" s="66"/>
      <c r="AG148" s="66"/>
      <c r="AH148" s="66"/>
      <c r="AI148" s="66"/>
      <c r="AJ148" s="124"/>
      <c r="AK148" s="124"/>
    </row>
    <row r="149" spans="2:37" ht="15.5" hidden="1">
      <c r="B149" s="18"/>
      <c r="C149" s="78">
        <v>126000</v>
      </c>
      <c r="D149" s="79">
        <f t="shared" si="24"/>
        <v>10769.805034384506</v>
      </c>
      <c r="E149" s="79">
        <f t="shared" si="23"/>
        <v>5536.2632751247584</v>
      </c>
      <c r="F149" s="79">
        <f t="shared" si="23"/>
        <v>3784.8245648500665</v>
      </c>
      <c r="G149" s="79">
        <f t="shared" si="23"/>
        <v>2927.4456053290742</v>
      </c>
      <c r="H149" s="79">
        <f t="shared" si="23"/>
        <v>2403.83962673714</v>
      </c>
      <c r="I149" s="79">
        <f t="shared" si="23"/>
        <v>2055.626933063601</v>
      </c>
      <c r="J149" s="79">
        <f t="shared" si="23"/>
        <v>1807.6365900360813</v>
      </c>
      <c r="K149" s="79">
        <f t="shared" si="22"/>
        <v>1622.2827616742134</v>
      </c>
      <c r="L149" s="79">
        <f t="shared" si="15"/>
        <v>1478.6841046672071</v>
      </c>
      <c r="M149" s="79">
        <f t="shared" si="16"/>
        <v>1364.3115267081257</v>
      </c>
      <c r="N149" s="83">
        <f t="shared" si="17"/>
        <v>1246.0476858106442</v>
      </c>
      <c r="O149" s="84">
        <f t="shared" si="18"/>
        <v>1168.5248348128741</v>
      </c>
      <c r="P149" s="84">
        <f t="shared" si="19"/>
        <v>1103.2588861292486</v>
      </c>
      <c r="Q149" s="84">
        <f t="shared" si="20"/>
        <v>1047.6214342593801</v>
      </c>
      <c r="R149" s="85">
        <f t="shared" si="21"/>
        <v>999.68485306200103</v>
      </c>
      <c r="S149" s="21"/>
      <c r="AD149" s="120"/>
      <c r="AE149" s="125"/>
      <c r="AF149" s="128"/>
      <c r="AG149" s="122"/>
      <c r="AH149" s="66"/>
      <c r="AI149" s="66"/>
      <c r="AJ149" s="123"/>
      <c r="AK149" s="123"/>
    </row>
    <row r="150" spans="2:37" ht="15.5" hidden="1">
      <c r="B150" s="18"/>
      <c r="C150" s="78">
        <v>127000</v>
      </c>
      <c r="D150" s="79">
        <f t="shared" si="24"/>
        <v>10855.27967751454</v>
      </c>
      <c r="E150" s="79">
        <f t="shared" si="23"/>
        <v>5580.2018725463849</v>
      </c>
      <c r="F150" s="79">
        <f t="shared" si="23"/>
        <v>3814.8628550472886</v>
      </c>
      <c r="G150" s="79">
        <f t="shared" si="23"/>
        <v>2950.679300609464</v>
      </c>
      <c r="H150" s="79">
        <f t="shared" si="23"/>
        <v>2422.9177190128312</v>
      </c>
      <c r="I150" s="79">
        <f t="shared" si="23"/>
        <v>2071.9414325323596</v>
      </c>
      <c r="J150" s="79">
        <f t="shared" si="23"/>
        <v>1821.9829121792245</v>
      </c>
      <c r="K150" s="79">
        <f t="shared" si="22"/>
        <v>1635.1580216875009</v>
      </c>
      <c r="L150" s="79">
        <f t="shared" si="15"/>
        <v>1490.4196927994863</v>
      </c>
      <c r="M150" s="79">
        <f t="shared" si="16"/>
        <v>1375.1393959677141</v>
      </c>
      <c r="N150" s="83">
        <f t="shared" si="17"/>
        <v>1255.9369531583477</v>
      </c>
      <c r="O150" s="84">
        <f t="shared" si="18"/>
        <v>1177.7988414383731</v>
      </c>
      <c r="P150" s="84">
        <f t="shared" si="19"/>
        <v>1112.0149090350362</v>
      </c>
      <c r="Q150" s="84">
        <f t="shared" si="20"/>
        <v>1055.9358900868356</v>
      </c>
      <c r="R150" s="85">
        <f t="shared" si="21"/>
        <v>1007.6188598323344</v>
      </c>
      <c r="S150" s="21"/>
      <c r="AD150" s="120"/>
      <c r="AE150" s="125"/>
      <c r="AF150" s="128"/>
      <c r="AG150" s="122"/>
      <c r="AH150" s="66"/>
      <c r="AI150" s="66"/>
      <c r="AJ150" s="123"/>
      <c r="AK150" s="123"/>
    </row>
    <row r="151" spans="2:37" ht="15.5" hidden="1">
      <c r="B151" s="18"/>
      <c r="C151" s="78">
        <v>128000</v>
      </c>
      <c r="D151" s="79">
        <f t="shared" si="24"/>
        <v>10940.754320644575</v>
      </c>
      <c r="E151" s="79">
        <f t="shared" si="23"/>
        <v>5624.1404699680097</v>
      </c>
      <c r="F151" s="79">
        <f t="shared" si="23"/>
        <v>3844.9011452445116</v>
      </c>
      <c r="G151" s="79">
        <f t="shared" si="23"/>
        <v>2973.9129958898534</v>
      </c>
      <c r="H151" s="79">
        <f t="shared" si="23"/>
        <v>2441.9958112885229</v>
      </c>
      <c r="I151" s="79">
        <f t="shared" si="23"/>
        <v>2088.2559320011187</v>
      </c>
      <c r="J151" s="79">
        <f t="shared" si="23"/>
        <v>1836.3292343223682</v>
      </c>
      <c r="K151" s="79">
        <f t="shared" si="22"/>
        <v>1648.0332817007879</v>
      </c>
      <c r="L151" s="79">
        <f t="shared" si="15"/>
        <v>1502.1552809317659</v>
      </c>
      <c r="M151" s="79">
        <f t="shared" si="16"/>
        <v>1385.9672652273023</v>
      </c>
      <c r="N151" s="83">
        <f t="shared" si="17"/>
        <v>1265.8262205060512</v>
      </c>
      <c r="O151" s="84">
        <f t="shared" si="18"/>
        <v>1187.0728480638722</v>
      </c>
      <c r="P151" s="84">
        <f t="shared" si="19"/>
        <v>1120.7709319408241</v>
      </c>
      <c r="Q151" s="84">
        <f t="shared" si="20"/>
        <v>1064.2503459142908</v>
      </c>
      <c r="R151" s="85">
        <f t="shared" si="21"/>
        <v>1015.5528666026678</v>
      </c>
      <c r="S151" s="21"/>
      <c r="AD151" s="120"/>
      <c r="AE151" s="125"/>
      <c r="AF151" s="128"/>
      <c r="AG151" s="122"/>
      <c r="AH151" s="66"/>
      <c r="AI151" s="66"/>
      <c r="AJ151" s="123"/>
      <c r="AK151" s="123"/>
    </row>
    <row r="152" spans="2:37" ht="15.5" hidden="1">
      <c r="B152" s="18"/>
      <c r="C152" s="78">
        <v>129000</v>
      </c>
      <c r="D152" s="79">
        <f t="shared" si="24"/>
        <v>11026.228963774611</v>
      </c>
      <c r="E152" s="79">
        <f t="shared" si="23"/>
        <v>5668.0790673896345</v>
      </c>
      <c r="F152" s="79">
        <f t="shared" si="23"/>
        <v>3874.9394354417345</v>
      </c>
      <c r="G152" s="79">
        <f t="shared" si="23"/>
        <v>2997.1466911702428</v>
      </c>
      <c r="H152" s="79">
        <f t="shared" si="23"/>
        <v>2461.0739035642146</v>
      </c>
      <c r="I152" s="79">
        <f t="shared" si="23"/>
        <v>2104.5704314698773</v>
      </c>
      <c r="J152" s="79">
        <f t="shared" si="23"/>
        <v>1850.6755564655116</v>
      </c>
      <c r="K152" s="79">
        <f t="shared" si="22"/>
        <v>1660.9085417140755</v>
      </c>
      <c r="L152" s="79">
        <f t="shared" si="15"/>
        <v>1513.8908690640451</v>
      </c>
      <c r="M152" s="79">
        <f t="shared" si="16"/>
        <v>1396.7951344868907</v>
      </c>
      <c r="N152" s="83">
        <f t="shared" si="17"/>
        <v>1275.7154878537547</v>
      </c>
      <c r="O152" s="84">
        <f t="shared" si="18"/>
        <v>1196.3468546893712</v>
      </c>
      <c r="P152" s="84">
        <f t="shared" si="19"/>
        <v>1129.5269548466119</v>
      </c>
      <c r="Q152" s="84">
        <f t="shared" si="20"/>
        <v>1072.5648017417464</v>
      </c>
      <c r="R152" s="85">
        <f t="shared" si="21"/>
        <v>1023.4868733730011</v>
      </c>
      <c r="S152" s="21"/>
      <c r="AD152" s="120"/>
      <c r="AE152" s="125"/>
      <c r="AF152" s="128"/>
      <c r="AG152" s="122"/>
      <c r="AH152" s="66"/>
      <c r="AI152" s="66"/>
      <c r="AJ152" s="123"/>
      <c r="AK152" s="123"/>
    </row>
    <row r="153" spans="2:37" ht="15.5" hidden="1">
      <c r="B153" s="18"/>
      <c r="C153" s="92">
        <v>130000</v>
      </c>
      <c r="D153" s="93">
        <f t="shared" si="24"/>
        <v>11111.703606904648</v>
      </c>
      <c r="E153" s="93">
        <f t="shared" si="23"/>
        <v>5712.0176648112592</v>
      </c>
      <c r="F153" s="93">
        <f t="shared" si="23"/>
        <v>3904.9777256389571</v>
      </c>
      <c r="G153" s="93">
        <f t="shared" si="23"/>
        <v>3020.3803864506326</v>
      </c>
      <c r="H153" s="93">
        <f t="shared" si="23"/>
        <v>2480.1519958399058</v>
      </c>
      <c r="I153" s="93">
        <f t="shared" si="23"/>
        <v>2120.884930938636</v>
      </c>
      <c r="J153" s="93">
        <f t="shared" si="23"/>
        <v>1865.0218786086552</v>
      </c>
      <c r="K153" s="93">
        <f t="shared" si="22"/>
        <v>1673.783801727363</v>
      </c>
      <c r="L153" s="93">
        <f t="shared" si="15"/>
        <v>1525.6264571963247</v>
      </c>
      <c r="M153" s="93">
        <f t="shared" si="16"/>
        <v>1407.6230037464788</v>
      </c>
      <c r="N153" s="88">
        <f t="shared" si="17"/>
        <v>1285.6047552014584</v>
      </c>
      <c r="O153" s="89">
        <f t="shared" si="18"/>
        <v>1205.6208613148699</v>
      </c>
      <c r="P153" s="89">
        <f t="shared" si="19"/>
        <v>1138.2829777523993</v>
      </c>
      <c r="Q153" s="89">
        <f t="shared" si="20"/>
        <v>1080.8792575692016</v>
      </c>
      <c r="R153" s="90">
        <f t="shared" si="21"/>
        <v>1031.4208801433344</v>
      </c>
      <c r="S153" s="21"/>
      <c r="AD153" s="115"/>
      <c r="AE153" s="66"/>
      <c r="AF153" s="66"/>
      <c r="AG153" s="66"/>
      <c r="AH153" s="66"/>
      <c r="AI153" s="66"/>
      <c r="AJ153" s="124"/>
      <c r="AK153" s="124"/>
    </row>
    <row r="154" spans="2:37" ht="15.5" hidden="1">
      <c r="B154" s="18"/>
      <c r="C154" s="78">
        <v>131000</v>
      </c>
      <c r="D154" s="79">
        <f t="shared" si="24"/>
        <v>11197.178250034684</v>
      </c>
      <c r="E154" s="79">
        <f t="shared" si="23"/>
        <v>5755.9562622328849</v>
      </c>
      <c r="F154" s="79">
        <f t="shared" si="23"/>
        <v>3935.01601583618</v>
      </c>
      <c r="G154" s="79">
        <f t="shared" si="23"/>
        <v>3043.614081731022</v>
      </c>
      <c r="H154" s="79">
        <f t="shared" si="23"/>
        <v>2499.2300881155979</v>
      </c>
      <c r="I154" s="79">
        <f t="shared" si="23"/>
        <v>2137.1994304073946</v>
      </c>
      <c r="J154" s="79">
        <f t="shared" si="23"/>
        <v>1879.3682007517989</v>
      </c>
      <c r="K154" s="79">
        <f t="shared" si="22"/>
        <v>1686.6590617406505</v>
      </c>
      <c r="L154" s="79">
        <f t="shared" si="15"/>
        <v>1537.3620453286042</v>
      </c>
      <c r="M154" s="79">
        <f t="shared" si="16"/>
        <v>1418.4508730060672</v>
      </c>
      <c r="N154" s="83">
        <f t="shared" si="17"/>
        <v>1295.4940225491619</v>
      </c>
      <c r="O154" s="84">
        <f t="shared" si="18"/>
        <v>1214.8948679403691</v>
      </c>
      <c r="P154" s="84">
        <f t="shared" si="19"/>
        <v>1147.0390006581872</v>
      </c>
      <c r="Q154" s="84">
        <f t="shared" si="20"/>
        <v>1089.1937133966571</v>
      </c>
      <c r="R154" s="85">
        <f t="shared" si="21"/>
        <v>1039.3548869136678</v>
      </c>
      <c r="S154" s="21"/>
      <c r="AD154" s="120"/>
      <c r="AE154" s="125"/>
      <c r="AF154" s="128"/>
      <c r="AG154" s="122"/>
      <c r="AH154" s="66"/>
      <c r="AI154" s="66"/>
      <c r="AJ154" s="123"/>
      <c r="AK154" s="123"/>
    </row>
    <row r="155" spans="2:37" ht="15.5" hidden="1">
      <c r="B155" s="18"/>
      <c r="C155" s="78">
        <v>132000</v>
      </c>
      <c r="D155" s="79">
        <f t="shared" si="24"/>
        <v>11282.652893164719</v>
      </c>
      <c r="E155" s="79">
        <f t="shared" si="23"/>
        <v>5799.8948596545097</v>
      </c>
      <c r="F155" s="79">
        <f t="shared" si="23"/>
        <v>3965.054306033403</v>
      </c>
      <c r="G155" s="79">
        <f t="shared" si="23"/>
        <v>3066.8477770114114</v>
      </c>
      <c r="H155" s="79">
        <f t="shared" si="23"/>
        <v>2518.3081803912896</v>
      </c>
      <c r="I155" s="79">
        <f t="shared" si="23"/>
        <v>2153.5139298761537</v>
      </c>
      <c r="J155" s="79">
        <f t="shared" si="23"/>
        <v>1893.7145228949421</v>
      </c>
      <c r="K155" s="79">
        <f t="shared" si="22"/>
        <v>1699.5343217539378</v>
      </c>
      <c r="L155" s="79">
        <f t="shared" si="15"/>
        <v>1549.0976334608836</v>
      </c>
      <c r="M155" s="79">
        <f t="shared" si="16"/>
        <v>1429.2787422656556</v>
      </c>
      <c r="N155" s="83">
        <f t="shared" si="17"/>
        <v>1305.3832898968653</v>
      </c>
      <c r="O155" s="84">
        <f t="shared" si="18"/>
        <v>1224.168874565868</v>
      </c>
      <c r="P155" s="84">
        <f t="shared" si="19"/>
        <v>1155.7950235639748</v>
      </c>
      <c r="Q155" s="84">
        <f t="shared" si="20"/>
        <v>1097.5081692241126</v>
      </c>
      <c r="R155" s="85">
        <f t="shared" si="21"/>
        <v>1047.2888936840011</v>
      </c>
      <c r="S155" s="21"/>
      <c r="AD155" s="120"/>
      <c r="AE155" s="125"/>
      <c r="AF155" s="128"/>
      <c r="AG155" s="122"/>
      <c r="AH155" s="66"/>
      <c r="AI155" s="66"/>
      <c r="AJ155" s="123"/>
      <c r="AK155" s="123"/>
    </row>
    <row r="156" spans="2:37" ht="15.5" hidden="1">
      <c r="B156" s="18"/>
      <c r="C156" s="78">
        <v>133000</v>
      </c>
      <c r="D156" s="79">
        <f t="shared" si="24"/>
        <v>11368.127536294756</v>
      </c>
      <c r="E156" s="79">
        <f t="shared" si="23"/>
        <v>5843.8334570761344</v>
      </c>
      <c r="F156" s="79">
        <f t="shared" si="23"/>
        <v>3995.0925962306251</v>
      </c>
      <c r="G156" s="79">
        <f t="shared" si="23"/>
        <v>3090.0814722918008</v>
      </c>
      <c r="H156" s="79">
        <f t="shared" si="23"/>
        <v>2537.3862726669809</v>
      </c>
      <c r="I156" s="79">
        <f t="shared" si="23"/>
        <v>2169.8284293449124</v>
      </c>
      <c r="J156" s="79">
        <f t="shared" si="23"/>
        <v>1908.0608450380857</v>
      </c>
      <c r="K156" s="79">
        <f t="shared" si="22"/>
        <v>1712.4095817672251</v>
      </c>
      <c r="L156" s="79">
        <f t="shared" si="15"/>
        <v>1560.833221593163</v>
      </c>
      <c r="M156" s="79">
        <f t="shared" si="16"/>
        <v>1440.1066115252438</v>
      </c>
      <c r="N156" s="83">
        <f t="shared" si="17"/>
        <v>1315.272557244569</v>
      </c>
      <c r="O156" s="84">
        <f t="shared" si="18"/>
        <v>1233.442881191367</v>
      </c>
      <c r="P156" s="84">
        <f t="shared" si="19"/>
        <v>1164.5510464697625</v>
      </c>
      <c r="Q156" s="84">
        <f t="shared" si="20"/>
        <v>1105.8226250515679</v>
      </c>
      <c r="R156" s="85">
        <f t="shared" si="21"/>
        <v>1055.2229004543344</v>
      </c>
      <c r="S156" s="21"/>
      <c r="AD156" s="120"/>
      <c r="AE156" s="125"/>
      <c r="AF156" s="128"/>
      <c r="AG156" s="122"/>
      <c r="AH156" s="66"/>
      <c r="AI156" s="66"/>
      <c r="AJ156" s="123"/>
      <c r="AK156" s="123"/>
    </row>
    <row r="157" spans="2:37" ht="15.5" hidden="1">
      <c r="B157" s="18"/>
      <c r="C157" s="78">
        <v>134000</v>
      </c>
      <c r="D157" s="79">
        <f t="shared" si="24"/>
        <v>11453.602179424792</v>
      </c>
      <c r="E157" s="79">
        <f t="shared" si="23"/>
        <v>5887.7720544977592</v>
      </c>
      <c r="F157" s="79">
        <f t="shared" si="23"/>
        <v>4025.1308864278481</v>
      </c>
      <c r="G157" s="79">
        <f t="shared" si="23"/>
        <v>3113.3151675721901</v>
      </c>
      <c r="H157" s="79">
        <f t="shared" si="23"/>
        <v>2556.4643649426725</v>
      </c>
      <c r="I157" s="79">
        <f t="shared" si="23"/>
        <v>2186.142928813671</v>
      </c>
      <c r="J157" s="79">
        <f t="shared" si="23"/>
        <v>1922.4071671812292</v>
      </c>
      <c r="K157" s="79">
        <f t="shared" si="22"/>
        <v>1725.2848417805126</v>
      </c>
      <c r="L157" s="79">
        <f t="shared" si="15"/>
        <v>1572.5688097254422</v>
      </c>
      <c r="M157" s="79">
        <f t="shared" si="16"/>
        <v>1450.9344807848322</v>
      </c>
      <c r="N157" s="83">
        <f t="shared" si="17"/>
        <v>1325.1618245922723</v>
      </c>
      <c r="O157" s="84">
        <f t="shared" si="18"/>
        <v>1242.7168878168661</v>
      </c>
      <c r="P157" s="84">
        <f t="shared" si="19"/>
        <v>1173.3070693755501</v>
      </c>
      <c r="Q157" s="84">
        <f t="shared" si="20"/>
        <v>1114.1370808790234</v>
      </c>
      <c r="R157" s="85">
        <f t="shared" si="21"/>
        <v>1063.1569072246677</v>
      </c>
      <c r="S157" s="21"/>
      <c r="AD157" s="120"/>
      <c r="AE157" s="125"/>
      <c r="AF157" s="128"/>
      <c r="AG157" s="122"/>
      <c r="AH157" s="66"/>
      <c r="AI157" s="66"/>
      <c r="AJ157" s="123"/>
      <c r="AK157" s="123"/>
    </row>
    <row r="158" spans="2:37" ht="15.5" hidden="1">
      <c r="B158" s="18"/>
      <c r="C158" s="86">
        <v>135000</v>
      </c>
      <c r="D158" s="87">
        <f t="shared" si="24"/>
        <v>11539.076822554825</v>
      </c>
      <c r="E158" s="87">
        <f t="shared" si="23"/>
        <v>5931.7106519193849</v>
      </c>
      <c r="F158" s="87">
        <f t="shared" si="23"/>
        <v>4055.169176625071</v>
      </c>
      <c r="G158" s="87">
        <f t="shared" si="23"/>
        <v>3136.5488628525795</v>
      </c>
      <c r="H158" s="87">
        <f t="shared" si="23"/>
        <v>2575.5424572183642</v>
      </c>
      <c r="I158" s="87">
        <f t="shared" si="23"/>
        <v>2202.4574282824296</v>
      </c>
      <c r="J158" s="87">
        <f t="shared" si="23"/>
        <v>1936.7534893243728</v>
      </c>
      <c r="K158" s="87">
        <f t="shared" si="22"/>
        <v>1738.1601017937999</v>
      </c>
      <c r="L158" s="87">
        <f t="shared" si="15"/>
        <v>1584.3043978577218</v>
      </c>
      <c r="M158" s="87">
        <f t="shared" si="16"/>
        <v>1461.7623500444204</v>
      </c>
      <c r="N158" s="88">
        <f t="shared" si="17"/>
        <v>1335.0510919399758</v>
      </c>
      <c r="O158" s="89">
        <f t="shared" si="18"/>
        <v>1251.9908944423651</v>
      </c>
      <c r="P158" s="89">
        <f t="shared" si="19"/>
        <v>1182.063092281338</v>
      </c>
      <c r="Q158" s="89">
        <f t="shared" si="20"/>
        <v>1122.4515367064787</v>
      </c>
      <c r="R158" s="90">
        <f t="shared" si="21"/>
        <v>1071.0909139950011</v>
      </c>
      <c r="S158" s="21"/>
      <c r="AD158" s="115"/>
      <c r="AE158" s="66"/>
      <c r="AF158" s="66"/>
      <c r="AG158" s="66"/>
      <c r="AH158" s="66"/>
      <c r="AI158" s="66"/>
      <c r="AJ158" s="124"/>
      <c r="AK158" s="124"/>
    </row>
    <row r="159" spans="2:37" ht="15.5" hidden="1">
      <c r="B159" s="18"/>
      <c r="C159" s="78">
        <v>136000</v>
      </c>
      <c r="D159" s="79">
        <f t="shared" si="24"/>
        <v>11624.551465684861</v>
      </c>
      <c r="E159" s="79">
        <f t="shared" si="23"/>
        <v>5975.6492493410096</v>
      </c>
      <c r="F159" s="79">
        <f t="shared" si="23"/>
        <v>4085.2074668222936</v>
      </c>
      <c r="G159" s="79">
        <f t="shared" si="23"/>
        <v>3159.7825581329694</v>
      </c>
      <c r="H159" s="79">
        <f t="shared" si="23"/>
        <v>2594.6205494940555</v>
      </c>
      <c r="I159" s="79">
        <f t="shared" si="23"/>
        <v>2218.7719277511887</v>
      </c>
      <c r="J159" s="79">
        <f t="shared" si="23"/>
        <v>1951.099811467516</v>
      </c>
      <c r="K159" s="79">
        <f t="shared" si="22"/>
        <v>1751.0353618070874</v>
      </c>
      <c r="L159" s="79">
        <f t="shared" si="15"/>
        <v>1596.0399859900012</v>
      </c>
      <c r="M159" s="79">
        <f t="shared" si="16"/>
        <v>1472.5902193040088</v>
      </c>
      <c r="N159" s="83">
        <f t="shared" si="17"/>
        <v>1344.9403592876795</v>
      </c>
      <c r="O159" s="84">
        <f t="shared" si="18"/>
        <v>1261.264901067864</v>
      </c>
      <c r="P159" s="84">
        <f t="shared" si="19"/>
        <v>1190.8191151871254</v>
      </c>
      <c r="Q159" s="84">
        <f t="shared" si="20"/>
        <v>1130.7659925339342</v>
      </c>
      <c r="R159" s="85">
        <f t="shared" si="21"/>
        <v>1079.0249207653344</v>
      </c>
      <c r="S159" s="21"/>
      <c r="AD159" s="120"/>
      <c r="AE159" s="125"/>
      <c r="AF159" s="128"/>
      <c r="AG159" s="122"/>
      <c r="AH159" s="66"/>
      <c r="AI159" s="66"/>
      <c r="AJ159" s="123"/>
      <c r="AK159" s="123"/>
    </row>
    <row r="160" spans="2:37" ht="15.5" hidden="1">
      <c r="B160" s="18"/>
      <c r="C160" s="78">
        <v>137000</v>
      </c>
      <c r="D160" s="79">
        <f t="shared" si="24"/>
        <v>11710.026108814898</v>
      </c>
      <c r="E160" s="79">
        <f t="shared" si="23"/>
        <v>6019.5878467626344</v>
      </c>
      <c r="F160" s="79">
        <f t="shared" si="23"/>
        <v>4115.2457570195165</v>
      </c>
      <c r="G160" s="79">
        <f t="shared" si="23"/>
        <v>3183.0162534133588</v>
      </c>
      <c r="H160" s="79">
        <f t="shared" si="23"/>
        <v>2613.6986417697472</v>
      </c>
      <c r="I160" s="79">
        <f t="shared" si="23"/>
        <v>2235.0864272199474</v>
      </c>
      <c r="J160" s="79">
        <f t="shared" si="23"/>
        <v>1965.4461336106597</v>
      </c>
      <c r="K160" s="79">
        <f t="shared" si="22"/>
        <v>1763.9106218203749</v>
      </c>
      <c r="L160" s="79">
        <f t="shared" si="15"/>
        <v>1607.7755741222807</v>
      </c>
      <c r="M160" s="79">
        <f t="shared" si="16"/>
        <v>1483.4180885635972</v>
      </c>
      <c r="N160" s="83">
        <f t="shared" si="17"/>
        <v>1354.829626635383</v>
      </c>
      <c r="O160" s="84">
        <f t="shared" si="18"/>
        <v>1270.5389076933629</v>
      </c>
      <c r="P160" s="84">
        <f t="shared" si="19"/>
        <v>1199.5751380929132</v>
      </c>
      <c r="Q160" s="84">
        <f t="shared" si="20"/>
        <v>1139.0804483613895</v>
      </c>
      <c r="R160" s="85">
        <f t="shared" si="21"/>
        <v>1086.9589275356677</v>
      </c>
      <c r="S160" s="21"/>
      <c r="AD160" s="120"/>
      <c r="AE160" s="125"/>
      <c r="AF160" s="128"/>
      <c r="AG160" s="122"/>
      <c r="AH160" s="66"/>
      <c r="AI160" s="66"/>
      <c r="AJ160" s="123"/>
      <c r="AK160" s="123"/>
    </row>
    <row r="161" spans="2:37" ht="15.5" hidden="1">
      <c r="B161" s="18"/>
      <c r="C161" s="78">
        <v>138000</v>
      </c>
      <c r="D161" s="79">
        <f t="shared" si="24"/>
        <v>11795.500751944934</v>
      </c>
      <c r="E161" s="79">
        <f t="shared" si="23"/>
        <v>6063.5264441842592</v>
      </c>
      <c r="F161" s="79">
        <f t="shared" si="23"/>
        <v>4145.2840472167391</v>
      </c>
      <c r="G161" s="79">
        <f t="shared" si="23"/>
        <v>3206.2499486937481</v>
      </c>
      <c r="H161" s="79">
        <f t="shared" si="23"/>
        <v>2632.7767340454393</v>
      </c>
      <c r="I161" s="79">
        <f t="shared" si="23"/>
        <v>2251.400926688706</v>
      </c>
      <c r="J161" s="79">
        <f t="shared" si="23"/>
        <v>1979.7924557538031</v>
      </c>
      <c r="K161" s="79">
        <f t="shared" si="22"/>
        <v>1776.7858818336624</v>
      </c>
      <c r="L161" s="79">
        <f t="shared" ref="L161:L224" si="25">PMT($L$11,$L$6,C161*(-1))</f>
        <v>1619.5111622545601</v>
      </c>
      <c r="M161" s="79">
        <f t="shared" ref="M161:M224" si="26">PMT($M$11,$M$6,C161*(-1))</f>
        <v>1494.2459578231853</v>
      </c>
      <c r="N161" s="83">
        <f t="shared" ref="N161:N223" si="27">PMT($N$11,$N$6,C161*(-1))</f>
        <v>1364.7188939830864</v>
      </c>
      <c r="O161" s="84">
        <f t="shared" ref="O161:O223" si="28">PMT($O$11,$O$6,C161*(-1))</f>
        <v>1279.8129143188621</v>
      </c>
      <c r="P161" s="84">
        <f t="shared" ref="P161:P223" si="29">PMT($P$11,$P$6,C161*(-1))</f>
        <v>1208.3311609987011</v>
      </c>
      <c r="Q161" s="84">
        <f t="shared" ref="Q161:Q223" si="30">PMT($Q$11,$Q$6,C161*(-1))</f>
        <v>1147.394904188845</v>
      </c>
      <c r="R161" s="85">
        <f t="shared" ref="R161:R223" si="31">PMT($R$11,$R$6,C161*(-1))</f>
        <v>1094.8929343060011</v>
      </c>
      <c r="S161" s="21"/>
      <c r="AD161" s="120"/>
      <c r="AE161" s="125"/>
      <c r="AF161" s="128"/>
      <c r="AG161" s="122"/>
      <c r="AH161" s="66"/>
      <c r="AI161" s="66"/>
      <c r="AJ161" s="123"/>
      <c r="AK161" s="123"/>
    </row>
    <row r="162" spans="2:37" ht="15.5" hidden="1">
      <c r="B162" s="18"/>
      <c r="C162" s="78">
        <v>139000</v>
      </c>
      <c r="D162" s="79">
        <f t="shared" si="24"/>
        <v>11880.975395074969</v>
      </c>
      <c r="E162" s="79">
        <f t="shared" si="23"/>
        <v>6107.4650416058857</v>
      </c>
      <c r="F162" s="79">
        <f t="shared" si="23"/>
        <v>4175.3223374139616</v>
      </c>
      <c r="G162" s="79">
        <f t="shared" si="23"/>
        <v>3229.4836439741375</v>
      </c>
      <c r="H162" s="79">
        <f t="shared" si="23"/>
        <v>2651.8548263211305</v>
      </c>
      <c r="I162" s="79">
        <f t="shared" si="23"/>
        <v>2267.7154261574647</v>
      </c>
      <c r="J162" s="79">
        <f t="shared" si="23"/>
        <v>1994.1387778969467</v>
      </c>
      <c r="K162" s="79">
        <f t="shared" ref="K162:K225" si="32">PMT($K$11,$K$6,C162*(-1))</f>
        <v>1789.6611418469495</v>
      </c>
      <c r="L162" s="79">
        <f t="shared" si="25"/>
        <v>1631.2467503868395</v>
      </c>
      <c r="M162" s="79">
        <f t="shared" si="26"/>
        <v>1505.0738270827737</v>
      </c>
      <c r="N162" s="83">
        <f t="shared" si="27"/>
        <v>1374.6081613307902</v>
      </c>
      <c r="O162" s="84">
        <f t="shared" si="28"/>
        <v>1289.0869209443611</v>
      </c>
      <c r="P162" s="84">
        <f t="shared" si="29"/>
        <v>1217.0871839044885</v>
      </c>
      <c r="Q162" s="84">
        <f t="shared" si="30"/>
        <v>1155.7093600163003</v>
      </c>
      <c r="R162" s="85">
        <f t="shared" si="31"/>
        <v>1102.8269410763344</v>
      </c>
      <c r="S162" s="21"/>
      <c r="AD162" s="120"/>
      <c r="AE162" s="125"/>
      <c r="AF162" s="128"/>
      <c r="AG162" s="122"/>
      <c r="AH162" s="66"/>
      <c r="AI162" s="66"/>
      <c r="AJ162" s="123"/>
      <c r="AK162" s="123"/>
    </row>
    <row r="163" spans="2:37" ht="15.5" hidden="1">
      <c r="B163" s="18"/>
      <c r="C163" s="78">
        <v>140000</v>
      </c>
      <c r="D163" s="79">
        <f t="shared" si="24"/>
        <v>11966.450038205006</v>
      </c>
      <c r="E163" s="79">
        <f t="shared" si="23"/>
        <v>6151.4036390275105</v>
      </c>
      <c r="F163" s="79">
        <f t="shared" si="23"/>
        <v>4205.3606276111841</v>
      </c>
      <c r="G163" s="79">
        <f t="shared" si="23"/>
        <v>3252.7173392545269</v>
      </c>
      <c r="H163" s="79">
        <f t="shared" si="23"/>
        <v>2670.9329185968222</v>
      </c>
      <c r="I163" s="79">
        <f t="shared" si="23"/>
        <v>2284.0299256262238</v>
      </c>
      <c r="J163" s="79">
        <f t="shared" si="23"/>
        <v>2008.4851000400902</v>
      </c>
      <c r="K163" s="79">
        <f t="shared" si="32"/>
        <v>1802.536401860237</v>
      </c>
      <c r="L163" s="79">
        <f t="shared" si="25"/>
        <v>1642.9823385191189</v>
      </c>
      <c r="M163" s="79">
        <f t="shared" si="26"/>
        <v>1515.9016963423619</v>
      </c>
      <c r="N163" s="88">
        <f t="shared" si="27"/>
        <v>1384.4974286784934</v>
      </c>
      <c r="O163" s="89">
        <f t="shared" si="28"/>
        <v>1298.36092756986</v>
      </c>
      <c r="P163" s="89">
        <f t="shared" si="29"/>
        <v>1225.8432068102763</v>
      </c>
      <c r="Q163" s="89">
        <f t="shared" si="30"/>
        <v>1164.0238158437558</v>
      </c>
      <c r="R163" s="90">
        <f t="shared" si="31"/>
        <v>1110.7609478466677</v>
      </c>
      <c r="S163" s="21"/>
      <c r="AD163" s="115"/>
      <c r="AE163" s="66"/>
      <c r="AF163" s="66"/>
      <c r="AG163" s="66"/>
      <c r="AH163" s="66"/>
      <c r="AI163" s="66"/>
      <c r="AJ163" s="124"/>
      <c r="AK163" s="124"/>
    </row>
    <row r="164" spans="2:37" ht="15.5" hidden="1">
      <c r="B164" s="18"/>
      <c r="C164" s="78">
        <v>141000</v>
      </c>
      <c r="D164" s="79">
        <f t="shared" si="24"/>
        <v>12051.924681335042</v>
      </c>
      <c r="E164" s="79">
        <f t="shared" si="23"/>
        <v>6195.3422364491353</v>
      </c>
      <c r="F164" s="79">
        <f t="shared" si="23"/>
        <v>4235.3989178084075</v>
      </c>
      <c r="G164" s="79">
        <f t="shared" si="23"/>
        <v>3275.9510345349163</v>
      </c>
      <c r="H164" s="79">
        <f t="shared" si="23"/>
        <v>2690.0110108725135</v>
      </c>
      <c r="I164" s="79">
        <f t="shared" si="23"/>
        <v>2300.3444250949824</v>
      </c>
      <c r="J164" s="79">
        <f t="shared" si="23"/>
        <v>2022.8314221832336</v>
      </c>
      <c r="K164" s="79">
        <f t="shared" si="32"/>
        <v>1815.4116618735245</v>
      </c>
      <c r="L164" s="79">
        <f t="shared" si="25"/>
        <v>1654.7179266513986</v>
      </c>
      <c r="M164" s="79">
        <f t="shared" si="26"/>
        <v>1526.7295656019503</v>
      </c>
      <c r="N164" s="83">
        <f t="shared" si="27"/>
        <v>1394.3866960261969</v>
      </c>
      <c r="O164" s="84">
        <f t="shared" si="28"/>
        <v>1307.6349341953592</v>
      </c>
      <c r="P164" s="84">
        <f t="shared" si="29"/>
        <v>1234.599229716064</v>
      </c>
      <c r="Q164" s="84">
        <f t="shared" si="30"/>
        <v>1172.3382716712113</v>
      </c>
      <c r="R164" s="85">
        <f t="shared" si="31"/>
        <v>1118.694954617001</v>
      </c>
      <c r="S164" s="21"/>
      <c r="AD164" s="120"/>
      <c r="AE164" s="125"/>
      <c r="AF164" s="128"/>
      <c r="AG164" s="122"/>
      <c r="AH164" s="66"/>
      <c r="AI164" s="66"/>
      <c r="AJ164" s="123"/>
      <c r="AK164" s="123"/>
    </row>
    <row r="165" spans="2:37" ht="15.5" hidden="1">
      <c r="B165" s="18"/>
      <c r="C165" s="78">
        <v>142000</v>
      </c>
      <c r="D165" s="79">
        <f t="shared" si="24"/>
        <v>12137.399324465077</v>
      </c>
      <c r="E165" s="79">
        <f t="shared" si="23"/>
        <v>6239.28083387076</v>
      </c>
      <c r="F165" s="79">
        <f t="shared" si="23"/>
        <v>4265.4372080056301</v>
      </c>
      <c r="G165" s="79">
        <f t="shared" si="23"/>
        <v>3299.1847298153061</v>
      </c>
      <c r="H165" s="79">
        <f t="shared" si="23"/>
        <v>2709.0891031482051</v>
      </c>
      <c r="I165" s="79">
        <f t="shared" si="23"/>
        <v>2316.658924563741</v>
      </c>
      <c r="J165" s="79">
        <f t="shared" si="23"/>
        <v>2037.1777443263773</v>
      </c>
      <c r="K165" s="79">
        <f t="shared" si="32"/>
        <v>1828.2869218868118</v>
      </c>
      <c r="L165" s="79">
        <f t="shared" si="25"/>
        <v>1666.4535147836777</v>
      </c>
      <c r="M165" s="79">
        <f t="shared" si="26"/>
        <v>1537.5574348615385</v>
      </c>
      <c r="N165" s="83">
        <f t="shared" si="27"/>
        <v>1404.2759633739006</v>
      </c>
      <c r="O165" s="84">
        <f t="shared" si="28"/>
        <v>1316.9089408208581</v>
      </c>
      <c r="P165" s="84">
        <f t="shared" si="29"/>
        <v>1243.3552526218516</v>
      </c>
      <c r="Q165" s="84">
        <f t="shared" si="30"/>
        <v>1180.6527274986665</v>
      </c>
      <c r="R165" s="85">
        <f t="shared" si="31"/>
        <v>1126.6289613873346</v>
      </c>
      <c r="S165" s="21"/>
      <c r="AD165" s="120"/>
      <c r="AE165" s="125"/>
      <c r="AF165" s="128"/>
      <c r="AG165" s="122"/>
      <c r="AH165" s="66"/>
      <c r="AI165" s="66"/>
      <c r="AJ165" s="123"/>
      <c r="AK165" s="123"/>
    </row>
    <row r="166" spans="2:37" ht="15.5" hidden="1">
      <c r="B166" s="18"/>
      <c r="C166" s="78">
        <v>143000</v>
      </c>
      <c r="D166" s="79">
        <f t="shared" si="24"/>
        <v>12222.873967595111</v>
      </c>
      <c r="E166" s="79">
        <f t="shared" si="23"/>
        <v>6283.2194312923857</v>
      </c>
      <c r="F166" s="79">
        <f t="shared" si="23"/>
        <v>4295.4754982028526</v>
      </c>
      <c r="G166" s="79">
        <f t="shared" si="23"/>
        <v>3322.4184250956955</v>
      </c>
      <c r="H166" s="79">
        <f t="shared" si="23"/>
        <v>2728.1671954238968</v>
      </c>
      <c r="I166" s="79">
        <f t="shared" si="23"/>
        <v>2332.9734240324997</v>
      </c>
      <c r="J166" s="79">
        <f t="shared" si="23"/>
        <v>2051.5240664695207</v>
      </c>
      <c r="K166" s="79">
        <f t="shared" si="32"/>
        <v>1841.1621819000991</v>
      </c>
      <c r="L166" s="79">
        <f t="shared" si="25"/>
        <v>1678.1891029159572</v>
      </c>
      <c r="M166" s="79">
        <f t="shared" si="26"/>
        <v>1548.3853041211269</v>
      </c>
      <c r="N166" s="83">
        <f t="shared" si="27"/>
        <v>1414.1652307216041</v>
      </c>
      <c r="O166" s="84">
        <f t="shared" si="28"/>
        <v>1326.182947446357</v>
      </c>
      <c r="P166" s="84">
        <f t="shared" si="29"/>
        <v>1252.1112755276392</v>
      </c>
      <c r="Q166" s="84">
        <f t="shared" si="30"/>
        <v>1188.9671833261218</v>
      </c>
      <c r="R166" s="85">
        <f t="shared" si="31"/>
        <v>1134.5629681576679</v>
      </c>
      <c r="S166" s="21"/>
      <c r="AD166" s="120"/>
      <c r="AE166" s="125"/>
      <c r="AF166" s="128"/>
      <c r="AG166" s="122"/>
      <c r="AH166" s="66"/>
      <c r="AI166" s="66"/>
      <c r="AJ166" s="123"/>
      <c r="AK166" s="123"/>
    </row>
    <row r="167" spans="2:37" ht="15.5" hidden="1">
      <c r="B167" s="18"/>
      <c r="C167" s="78">
        <v>144000</v>
      </c>
      <c r="D167" s="79">
        <f t="shared" si="24"/>
        <v>12308.348610725148</v>
      </c>
      <c r="E167" s="79">
        <f t="shared" si="23"/>
        <v>6327.1580287140105</v>
      </c>
      <c r="F167" s="79">
        <f t="shared" si="23"/>
        <v>4325.513788400076</v>
      </c>
      <c r="G167" s="79">
        <f t="shared" si="23"/>
        <v>3345.6521203760849</v>
      </c>
      <c r="H167" s="79">
        <f t="shared" si="23"/>
        <v>2747.2452876995881</v>
      </c>
      <c r="I167" s="79">
        <f t="shared" si="23"/>
        <v>2349.2879235012588</v>
      </c>
      <c r="J167" s="79">
        <f t="shared" si="23"/>
        <v>2065.8703886126641</v>
      </c>
      <c r="K167" s="79">
        <f t="shared" si="32"/>
        <v>1854.0374419133866</v>
      </c>
      <c r="L167" s="79">
        <f t="shared" si="25"/>
        <v>1689.9246910482366</v>
      </c>
      <c r="M167" s="79">
        <f t="shared" si="26"/>
        <v>1559.2131733807153</v>
      </c>
      <c r="N167" s="83">
        <f t="shared" si="27"/>
        <v>1424.0544980693078</v>
      </c>
      <c r="O167" s="84">
        <f t="shared" si="28"/>
        <v>1335.4569540718562</v>
      </c>
      <c r="P167" s="84">
        <f t="shared" si="29"/>
        <v>1260.8672984334271</v>
      </c>
      <c r="Q167" s="84">
        <f t="shared" si="30"/>
        <v>1197.2816391535773</v>
      </c>
      <c r="R167" s="85">
        <f t="shared" si="31"/>
        <v>1142.4969749280012</v>
      </c>
      <c r="S167" s="21"/>
      <c r="AD167" s="120"/>
      <c r="AE167" s="125"/>
      <c r="AF167" s="128"/>
      <c r="AG167" s="122"/>
      <c r="AH167" s="66"/>
      <c r="AI167" s="66"/>
      <c r="AJ167" s="123"/>
      <c r="AK167" s="123"/>
    </row>
    <row r="168" spans="2:37" ht="15.5" hidden="1">
      <c r="B168" s="18"/>
      <c r="C168" s="86">
        <v>145000</v>
      </c>
      <c r="D168" s="87">
        <f t="shared" si="24"/>
        <v>12393.823253855184</v>
      </c>
      <c r="E168" s="87">
        <f t="shared" si="23"/>
        <v>6371.0966261356352</v>
      </c>
      <c r="F168" s="87">
        <f t="shared" ref="E168:J210" si="33">PMT(F$11,F$6,$C168*(-1))</f>
        <v>4355.5520785972985</v>
      </c>
      <c r="G168" s="87">
        <f t="shared" si="33"/>
        <v>3368.8858156564743</v>
      </c>
      <c r="H168" s="87">
        <f t="shared" si="33"/>
        <v>2766.3233799752802</v>
      </c>
      <c r="I168" s="87">
        <f t="shared" si="33"/>
        <v>2365.6024229700174</v>
      </c>
      <c r="J168" s="87">
        <f t="shared" si="33"/>
        <v>2080.2167107558075</v>
      </c>
      <c r="K168" s="87">
        <f t="shared" si="32"/>
        <v>1866.9127019266741</v>
      </c>
      <c r="L168" s="87">
        <f t="shared" si="25"/>
        <v>1701.660279180516</v>
      </c>
      <c r="M168" s="87">
        <f t="shared" si="26"/>
        <v>1570.0410426403034</v>
      </c>
      <c r="N168" s="88">
        <f t="shared" si="27"/>
        <v>1433.9437654170113</v>
      </c>
      <c r="O168" s="89">
        <f t="shared" si="28"/>
        <v>1344.7309606973552</v>
      </c>
      <c r="P168" s="89">
        <f t="shared" si="29"/>
        <v>1269.623321339215</v>
      </c>
      <c r="Q168" s="89">
        <f t="shared" si="30"/>
        <v>1205.5960949810328</v>
      </c>
      <c r="R168" s="90">
        <f t="shared" si="31"/>
        <v>1150.4309816983346</v>
      </c>
      <c r="S168" s="21"/>
      <c r="AD168" s="115"/>
      <c r="AE168" s="66"/>
      <c r="AF168" s="66"/>
      <c r="AG168" s="66"/>
      <c r="AH168" s="66"/>
      <c r="AI168" s="66"/>
      <c r="AJ168" s="124"/>
      <c r="AK168" s="124"/>
    </row>
    <row r="169" spans="2:37" ht="15.5" hidden="1">
      <c r="B169" s="18"/>
      <c r="C169" s="78">
        <v>146000</v>
      </c>
      <c r="D169" s="79">
        <f t="shared" si="24"/>
        <v>12479.297896985219</v>
      </c>
      <c r="E169" s="79">
        <f t="shared" si="33"/>
        <v>6415.03522355726</v>
      </c>
      <c r="F169" s="79">
        <f t="shared" si="33"/>
        <v>4385.5903687945211</v>
      </c>
      <c r="G169" s="79">
        <f t="shared" si="33"/>
        <v>3392.1195109368637</v>
      </c>
      <c r="H169" s="79">
        <f t="shared" si="33"/>
        <v>2785.4014722509719</v>
      </c>
      <c r="I169" s="79">
        <f t="shared" si="33"/>
        <v>2381.9169224387761</v>
      </c>
      <c r="J169" s="79">
        <f t="shared" si="33"/>
        <v>2094.5630328989514</v>
      </c>
      <c r="K169" s="79">
        <f t="shared" si="32"/>
        <v>1879.7879619399614</v>
      </c>
      <c r="L169" s="79">
        <f t="shared" si="25"/>
        <v>1713.3958673127954</v>
      </c>
      <c r="M169" s="79">
        <f t="shared" si="26"/>
        <v>1580.8689118998918</v>
      </c>
      <c r="N169" s="83">
        <f t="shared" si="27"/>
        <v>1443.8330327647147</v>
      </c>
      <c r="O169" s="84">
        <f t="shared" si="28"/>
        <v>1354.0049673228539</v>
      </c>
      <c r="P169" s="84">
        <f t="shared" si="29"/>
        <v>1278.3793442450024</v>
      </c>
      <c r="Q169" s="84">
        <f t="shared" si="30"/>
        <v>1213.9105508084881</v>
      </c>
      <c r="R169" s="85">
        <f t="shared" si="31"/>
        <v>1158.3649884686679</v>
      </c>
      <c r="S169" s="21"/>
      <c r="AD169" s="120"/>
      <c r="AE169" s="125"/>
      <c r="AF169" s="128"/>
      <c r="AG169" s="122"/>
      <c r="AH169" s="66"/>
      <c r="AI169" s="66"/>
      <c r="AJ169" s="123"/>
      <c r="AK169" s="123"/>
    </row>
    <row r="170" spans="2:37" ht="15.5" hidden="1">
      <c r="B170" s="18"/>
      <c r="C170" s="78">
        <v>147000</v>
      </c>
      <c r="D170" s="79">
        <f t="shared" si="24"/>
        <v>12564.772540115257</v>
      </c>
      <c r="E170" s="79">
        <f t="shared" si="33"/>
        <v>6458.9738209788857</v>
      </c>
      <c r="F170" s="79">
        <f t="shared" si="33"/>
        <v>4415.6286589917436</v>
      </c>
      <c r="G170" s="79">
        <f t="shared" si="33"/>
        <v>3415.353206217253</v>
      </c>
      <c r="H170" s="79">
        <f t="shared" si="33"/>
        <v>2804.4795645266631</v>
      </c>
      <c r="I170" s="79">
        <f t="shared" si="33"/>
        <v>2398.2314219075347</v>
      </c>
      <c r="J170" s="79">
        <f t="shared" si="33"/>
        <v>2108.9093550420948</v>
      </c>
      <c r="K170" s="79">
        <f t="shared" si="32"/>
        <v>1892.6632219532489</v>
      </c>
      <c r="L170" s="79">
        <f t="shared" si="25"/>
        <v>1725.1314554450748</v>
      </c>
      <c r="M170" s="79">
        <f t="shared" si="26"/>
        <v>1591.69678115948</v>
      </c>
      <c r="N170" s="83">
        <f t="shared" si="27"/>
        <v>1453.7223001124182</v>
      </c>
      <c r="O170" s="84">
        <f t="shared" si="28"/>
        <v>1363.278973948353</v>
      </c>
      <c r="P170" s="84">
        <f t="shared" si="29"/>
        <v>1287.1353671507902</v>
      </c>
      <c r="Q170" s="84">
        <f t="shared" si="30"/>
        <v>1222.2250066359434</v>
      </c>
      <c r="R170" s="85">
        <f t="shared" si="31"/>
        <v>1166.2989952390012</v>
      </c>
      <c r="S170" s="21"/>
      <c r="AD170" s="120"/>
      <c r="AE170" s="125"/>
      <c r="AF170" s="128"/>
      <c r="AG170" s="122"/>
      <c r="AH170" s="66"/>
      <c r="AI170" s="66"/>
      <c r="AJ170" s="123"/>
      <c r="AK170" s="123"/>
    </row>
    <row r="171" spans="2:37" ht="15.5" hidden="1">
      <c r="B171" s="18"/>
      <c r="C171" s="78">
        <v>148000</v>
      </c>
      <c r="D171" s="79">
        <f t="shared" si="24"/>
        <v>12650.247183245292</v>
      </c>
      <c r="E171" s="79">
        <f t="shared" si="33"/>
        <v>6502.9124184005104</v>
      </c>
      <c r="F171" s="79">
        <f t="shared" si="33"/>
        <v>4445.666949188967</v>
      </c>
      <c r="G171" s="79">
        <f t="shared" si="33"/>
        <v>3438.5869014976429</v>
      </c>
      <c r="H171" s="79">
        <f t="shared" si="33"/>
        <v>2823.5576568023548</v>
      </c>
      <c r="I171" s="79">
        <f t="shared" si="33"/>
        <v>2414.5459213762933</v>
      </c>
      <c r="J171" s="79">
        <f t="shared" si="33"/>
        <v>2123.2556771852383</v>
      </c>
      <c r="K171" s="79">
        <f t="shared" si="32"/>
        <v>1905.5384819665364</v>
      </c>
      <c r="L171" s="79">
        <f t="shared" si="25"/>
        <v>1736.8670435773545</v>
      </c>
      <c r="M171" s="79">
        <f t="shared" si="26"/>
        <v>1602.5246504190684</v>
      </c>
      <c r="N171" s="83">
        <f t="shared" si="27"/>
        <v>1463.6115674601217</v>
      </c>
      <c r="O171" s="84">
        <f t="shared" si="28"/>
        <v>1372.552980573852</v>
      </c>
      <c r="P171" s="84">
        <f t="shared" si="29"/>
        <v>1295.8913900565778</v>
      </c>
      <c r="Q171" s="84">
        <f t="shared" si="30"/>
        <v>1230.5394624633991</v>
      </c>
      <c r="R171" s="85">
        <f t="shared" si="31"/>
        <v>1174.2330020093345</v>
      </c>
      <c r="S171" s="21"/>
      <c r="AD171" s="120"/>
      <c r="AE171" s="125"/>
      <c r="AF171" s="128"/>
      <c r="AG171" s="122"/>
      <c r="AH171" s="66"/>
      <c r="AI171" s="66"/>
      <c r="AJ171" s="123"/>
      <c r="AK171" s="123"/>
    </row>
    <row r="172" spans="2:37" ht="15.5" hidden="1">
      <c r="B172" s="18"/>
      <c r="C172" s="78">
        <v>149000</v>
      </c>
      <c r="D172" s="79">
        <f t="shared" si="24"/>
        <v>12735.721826375328</v>
      </c>
      <c r="E172" s="79">
        <f t="shared" si="33"/>
        <v>6546.8510158221352</v>
      </c>
      <c r="F172" s="79">
        <f t="shared" si="33"/>
        <v>4475.7052393861895</v>
      </c>
      <c r="G172" s="79">
        <f t="shared" si="33"/>
        <v>3461.8205967780327</v>
      </c>
      <c r="H172" s="79">
        <f t="shared" si="33"/>
        <v>2842.635749078046</v>
      </c>
      <c r="I172" s="79">
        <f t="shared" si="33"/>
        <v>2430.860420845052</v>
      </c>
      <c r="J172" s="79">
        <f t="shared" si="33"/>
        <v>2137.6019993283817</v>
      </c>
      <c r="K172" s="79">
        <f t="shared" si="32"/>
        <v>1918.4137419798235</v>
      </c>
      <c r="L172" s="79">
        <f t="shared" si="25"/>
        <v>1748.6026317096337</v>
      </c>
      <c r="M172" s="79">
        <f t="shared" si="26"/>
        <v>1613.3525196786568</v>
      </c>
      <c r="N172" s="83">
        <f t="shared" si="27"/>
        <v>1473.5008348078252</v>
      </c>
      <c r="O172" s="84">
        <f t="shared" si="28"/>
        <v>1381.8269871993509</v>
      </c>
      <c r="P172" s="84">
        <f t="shared" si="29"/>
        <v>1304.6474129623655</v>
      </c>
      <c r="Q172" s="84">
        <f t="shared" si="30"/>
        <v>1238.8539182908544</v>
      </c>
      <c r="R172" s="85">
        <f t="shared" si="31"/>
        <v>1182.1670087796679</v>
      </c>
      <c r="S172" s="21"/>
      <c r="AD172" s="120"/>
      <c r="AE172" s="125"/>
      <c r="AF172" s="128"/>
      <c r="AG172" s="122"/>
      <c r="AH172" s="66"/>
      <c r="AI172" s="66"/>
      <c r="AJ172" s="123"/>
      <c r="AK172" s="123"/>
    </row>
    <row r="173" spans="2:37" ht="15.5">
      <c r="B173" s="18"/>
      <c r="C173" s="92">
        <v>150000</v>
      </c>
      <c r="D173" s="93">
        <f t="shared" si="24"/>
        <v>12821.196469505363</v>
      </c>
      <c r="E173" s="93">
        <f t="shared" si="33"/>
        <v>6590.78961324376</v>
      </c>
      <c r="F173" s="93">
        <f t="shared" si="33"/>
        <v>4505.7435295834121</v>
      </c>
      <c r="G173" s="93">
        <f t="shared" si="33"/>
        <v>3485.0542920584221</v>
      </c>
      <c r="H173" s="93">
        <f t="shared" si="33"/>
        <v>2861.7138413537377</v>
      </c>
      <c r="I173" s="93">
        <f t="shared" si="33"/>
        <v>2447.1749203138111</v>
      </c>
      <c r="J173" s="93">
        <f t="shared" si="33"/>
        <v>2151.9483214715251</v>
      </c>
      <c r="K173" s="93">
        <f t="shared" si="32"/>
        <v>1931.289001993111</v>
      </c>
      <c r="L173" s="93">
        <f t="shared" si="25"/>
        <v>1760.3382198419131</v>
      </c>
      <c r="M173" s="93">
        <f t="shared" si="26"/>
        <v>1624.180388938245</v>
      </c>
      <c r="N173" s="88">
        <f t="shared" si="27"/>
        <v>1483.3901021555289</v>
      </c>
      <c r="O173" s="89">
        <f t="shared" si="28"/>
        <v>1391.1009938248501</v>
      </c>
      <c r="P173" s="89">
        <f t="shared" si="29"/>
        <v>1313.4034358681531</v>
      </c>
      <c r="Q173" s="89">
        <f t="shared" si="30"/>
        <v>1247.1683741183097</v>
      </c>
      <c r="R173" s="90">
        <f t="shared" si="31"/>
        <v>1190.1010155500012</v>
      </c>
      <c r="S173" s="21"/>
    </row>
    <row r="174" spans="2:37" ht="15.5" hidden="1">
      <c r="B174" s="18"/>
      <c r="C174" s="78">
        <v>151000</v>
      </c>
      <c r="D174" s="79">
        <f t="shared" si="24"/>
        <v>12906.671112635398</v>
      </c>
      <c r="E174" s="79">
        <f t="shared" si="33"/>
        <v>6634.7282106653865</v>
      </c>
      <c r="F174" s="79">
        <f t="shared" si="33"/>
        <v>4535.7818197806346</v>
      </c>
      <c r="G174" s="79">
        <f t="shared" si="33"/>
        <v>3508.2879873388115</v>
      </c>
      <c r="H174" s="79">
        <f t="shared" si="33"/>
        <v>2880.7919336294294</v>
      </c>
      <c r="I174" s="79">
        <f t="shared" si="33"/>
        <v>2463.4894197825697</v>
      </c>
      <c r="J174" s="79">
        <f t="shared" si="33"/>
        <v>2166.2946436146685</v>
      </c>
      <c r="K174" s="79">
        <f t="shared" si="32"/>
        <v>1944.1642620063985</v>
      </c>
      <c r="L174" s="79">
        <f t="shared" si="25"/>
        <v>1772.0738079741925</v>
      </c>
      <c r="M174" s="79">
        <f t="shared" si="26"/>
        <v>1635.0082581978334</v>
      </c>
      <c r="N174" s="83">
        <f t="shared" si="27"/>
        <v>1493.2793695032324</v>
      </c>
      <c r="O174" s="84">
        <f t="shared" si="28"/>
        <v>1400.375000450349</v>
      </c>
      <c r="P174" s="84">
        <f t="shared" si="29"/>
        <v>1322.159458773941</v>
      </c>
      <c r="Q174" s="84">
        <f t="shared" si="30"/>
        <v>1255.4828299457649</v>
      </c>
      <c r="R174" s="85">
        <f t="shared" si="31"/>
        <v>1198.0350223203345</v>
      </c>
      <c r="S174" s="21"/>
    </row>
    <row r="175" spans="2:37" ht="15.5" hidden="1">
      <c r="B175" s="18"/>
      <c r="C175" s="78">
        <v>152000</v>
      </c>
      <c r="D175" s="79">
        <f t="shared" si="24"/>
        <v>12992.145755765434</v>
      </c>
      <c r="E175" s="79">
        <f t="shared" si="33"/>
        <v>6678.6668080870113</v>
      </c>
      <c r="F175" s="79">
        <f t="shared" si="33"/>
        <v>4565.820109977858</v>
      </c>
      <c r="G175" s="79">
        <f t="shared" si="33"/>
        <v>3531.5216826192009</v>
      </c>
      <c r="H175" s="79">
        <f t="shared" si="33"/>
        <v>2899.8700259051211</v>
      </c>
      <c r="I175" s="79">
        <f t="shared" si="33"/>
        <v>2479.8039192513284</v>
      </c>
      <c r="J175" s="79">
        <f t="shared" si="33"/>
        <v>2180.6409657578124</v>
      </c>
      <c r="K175" s="79">
        <f t="shared" si="32"/>
        <v>1957.039522019686</v>
      </c>
      <c r="L175" s="79">
        <f t="shared" si="25"/>
        <v>1783.8093961064719</v>
      </c>
      <c r="M175" s="79">
        <f t="shared" si="26"/>
        <v>1645.8361274574213</v>
      </c>
      <c r="N175" s="83">
        <f t="shared" si="27"/>
        <v>1503.1686368509359</v>
      </c>
      <c r="O175" s="84">
        <f t="shared" si="28"/>
        <v>1409.649007075848</v>
      </c>
      <c r="P175" s="84">
        <f t="shared" si="29"/>
        <v>1330.9154816797284</v>
      </c>
      <c r="Q175" s="84">
        <f t="shared" si="30"/>
        <v>1263.7972857732207</v>
      </c>
      <c r="R175" s="85">
        <f t="shared" si="31"/>
        <v>1205.9690290906678</v>
      </c>
      <c r="S175" s="21"/>
    </row>
    <row r="176" spans="2:37" ht="15.5" hidden="1">
      <c r="B176" s="18"/>
      <c r="C176" s="78">
        <v>153000</v>
      </c>
      <c r="D176" s="79">
        <f t="shared" si="24"/>
        <v>13077.620398895469</v>
      </c>
      <c r="E176" s="79">
        <f t="shared" si="33"/>
        <v>6722.6054055086361</v>
      </c>
      <c r="F176" s="79">
        <f t="shared" si="33"/>
        <v>4595.8584001750805</v>
      </c>
      <c r="G176" s="79">
        <f t="shared" si="33"/>
        <v>3554.7553778995903</v>
      </c>
      <c r="H176" s="79">
        <f t="shared" si="33"/>
        <v>2918.9481181808128</v>
      </c>
      <c r="I176" s="79">
        <f t="shared" si="33"/>
        <v>2496.118418720087</v>
      </c>
      <c r="J176" s="79">
        <f t="shared" si="33"/>
        <v>2194.9872879009554</v>
      </c>
      <c r="K176" s="79">
        <f t="shared" si="32"/>
        <v>1969.9147820329733</v>
      </c>
      <c r="L176" s="79">
        <f t="shared" si="25"/>
        <v>1795.5449842387516</v>
      </c>
      <c r="M176" s="79">
        <f t="shared" si="26"/>
        <v>1656.6639967170097</v>
      </c>
      <c r="N176" s="83">
        <f t="shared" si="27"/>
        <v>1513.0579041986393</v>
      </c>
      <c r="O176" s="84">
        <f t="shared" si="28"/>
        <v>1418.9230137013471</v>
      </c>
      <c r="P176" s="84">
        <f t="shared" si="29"/>
        <v>1339.6715045855162</v>
      </c>
      <c r="Q176" s="84">
        <f t="shared" si="30"/>
        <v>1272.1117416006759</v>
      </c>
      <c r="R176" s="85">
        <f t="shared" si="31"/>
        <v>1213.9030358610014</v>
      </c>
      <c r="S176" s="21"/>
    </row>
    <row r="177" spans="2:19" ht="15.5" hidden="1">
      <c r="B177" s="18"/>
      <c r="C177" s="78">
        <v>154000</v>
      </c>
      <c r="D177" s="79">
        <f t="shared" si="24"/>
        <v>13163.095042025507</v>
      </c>
      <c r="E177" s="79">
        <f t="shared" si="33"/>
        <v>6766.5440029302617</v>
      </c>
      <c r="F177" s="79">
        <f t="shared" si="33"/>
        <v>4625.8966903723031</v>
      </c>
      <c r="G177" s="79">
        <f t="shared" si="33"/>
        <v>3577.9890731799801</v>
      </c>
      <c r="H177" s="79">
        <f t="shared" si="33"/>
        <v>2938.0262104565045</v>
      </c>
      <c r="I177" s="79">
        <f t="shared" si="33"/>
        <v>2512.4329181888461</v>
      </c>
      <c r="J177" s="79">
        <f t="shared" si="33"/>
        <v>2209.3336100440993</v>
      </c>
      <c r="K177" s="79">
        <f t="shared" si="32"/>
        <v>1982.7900420462606</v>
      </c>
      <c r="L177" s="79">
        <f t="shared" si="25"/>
        <v>1807.2805723710308</v>
      </c>
      <c r="M177" s="79">
        <f t="shared" si="26"/>
        <v>1667.4918659765983</v>
      </c>
      <c r="N177" s="83">
        <f t="shared" si="27"/>
        <v>1522.9471715463428</v>
      </c>
      <c r="O177" s="84">
        <f t="shared" si="28"/>
        <v>1428.1970203268461</v>
      </c>
      <c r="P177" s="84">
        <f t="shared" si="29"/>
        <v>1348.4275274913041</v>
      </c>
      <c r="Q177" s="84">
        <f t="shared" si="30"/>
        <v>1280.4261974281312</v>
      </c>
      <c r="R177" s="85">
        <f t="shared" si="31"/>
        <v>1221.8370426313347</v>
      </c>
      <c r="S177" s="21"/>
    </row>
    <row r="178" spans="2:19" ht="15.5" hidden="1">
      <c r="B178" s="18"/>
      <c r="C178" s="86">
        <v>155000</v>
      </c>
      <c r="D178" s="87">
        <f t="shared" si="24"/>
        <v>13248.569685155542</v>
      </c>
      <c r="E178" s="87">
        <f t="shared" si="33"/>
        <v>6810.4826003518865</v>
      </c>
      <c r="F178" s="87">
        <f t="shared" si="33"/>
        <v>4655.9349805695256</v>
      </c>
      <c r="G178" s="87">
        <f t="shared" si="33"/>
        <v>3601.2227684603695</v>
      </c>
      <c r="H178" s="87">
        <f t="shared" si="33"/>
        <v>2957.1043027321957</v>
      </c>
      <c r="I178" s="87">
        <f t="shared" si="33"/>
        <v>2528.7474176576047</v>
      </c>
      <c r="J178" s="87">
        <f t="shared" si="33"/>
        <v>2223.6799321872427</v>
      </c>
      <c r="K178" s="87">
        <f t="shared" si="32"/>
        <v>1995.6653020595481</v>
      </c>
      <c r="L178" s="87">
        <f t="shared" si="25"/>
        <v>1819.0161605033104</v>
      </c>
      <c r="M178" s="87">
        <f t="shared" si="26"/>
        <v>1678.3197352361863</v>
      </c>
      <c r="N178" s="88">
        <f t="shared" si="27"/>
        <v>1532.8364388940463</v>
      </c>
      <c r="O178" s="89">
        <f t="shared" si="28"/>
        <v>1437.471026952345</v>
      </c>
      <c r="P178" s="89">
        <f t="shared" si="29"/>
        <v>1357.1835503970915</v>
      </c>
      <c r="Q178" s="89">
        <f t="shared" si="30"/>
        <v>1288.7406532555865</v>
      </c>
      <c r="R178" s="90">
        <f t="shared" si="31"/>
        <v>1229.7710494016681</v>
      </c>
      <c r="S178" s="21"/>
    </row>
    <row r="179" spans="2:19" ht="15.5" hidden="1">
      <c r="B179" s="18"/>
      <c r="C179" s="78">
        <v>156000</v>
      </c>
      <c r="D179" s="79">
        <f t="shared" si="24"/>
        <v>13334.044328285578</v>
      </c>
      <c r="E179" s="79">
        <f t="shared" si="33"/>
        <v>6854.4211977735113</v>
      </c>
      <c r="F179" s="79">
        <f t="shared" si="33"/>
        <v>4685.9732707667481</v>
      </c>
      <c r="G179" s="79">
        <f t="shared" si="33"/>
        <v>3624.4564637407589</v>
      </c>
      <c r="H179" s="79">
        <f t="shared" si="33"/>
        <v>2976.1823950078874</v>
      </c>
      <c r="I179" s="79">
        <f t="shared" si="33"/>
        <v>2545.0619171263634</v>
      </c>
      <c r="J179" s="79">
        <f t="shared" si="33"/>
        <v>2238.0262543303861</v>
      </c>
      <c r="K179" s="79">
        <f t="shared" si="32"/>
        <v>2008.5405620728354</v>
      </c>
      <c r="L179" s="79">
        <f t="shared" si="25"/>
        <v>1830.7517486355896</v>
      </c>
      <c r="M179" s="79">
        <f t="shared" si="26"/>
        <v>1689.1476044957747</v>
      </c>
      <c r="N179" s="83">
        <f t="shared" si="27"/>
        <v>1542.72570624175</v>
      </c>
      <c r="O179" s="84">
        <f t="shared" si="28"/>
        <v>1446.745033577844</v>
      </c>
      <c r="P179" s="84">
        <f t="shared" si="29"/>
        <v>1365.9395733028794</v>
      </c>
      <c r="Q179" s="84">
        <f t="shared" si="30"/>
        <v>1297.0551090830422</v>
      </c>
      <c r="R179" s="85">
        <f t="shared" si="31"/>
        <v>1237.7050561720014</v>
      </c>
      <c r="S179" s="21"/>
    </row>
    <row r="180" spans="2:19" ht="15.5" hidden="1">
      <c r="B180" s="18"/>
      <c r="C180" s="78">
        <v>157000</v>
      </c>
      <c r="D180" s="79">
        <f t="shared" si="24"/>
        <v>13419.518971415613</v>
      </c>
      <c r="E180" s="79">
        <f t="shared" si="33"/>
        <v>6898.359795195136</v>
      </c>
      <c r="F180" s="79">
        <f t="shared" si="33"/>
        <v>4716.0115609639715</v>
      </c>
      <c r="G180" s="79">
        <f t="shared" si="33"/>
        <v>3647.6901590211482</v>
      </c>
      <c r="H180" s="79">
        <f t="shared" si="33"/>
        <v>2995.2604872835786</v>
      </c>
      <c r="I180" s="79">
        <f t="shared" si="33"/>
        <v>2561.376416595122</v>
      </c>
      <c r="J180" s="79">
        <f t="shared" si="33"/>
        <v>2252.37257647353</v>
      </c>
      <c r="K180" s="79">
        <f t="shared" si="32"/>
        <v>2021.4158220861229</v>
      </c>
      <c r="L180" s="79">
        <f t="shared" si="25"/>
        <v>1842.487336767869</v>
      </c>
      <c r="M180" s="79">
        <f t="shared" si="26"/>
        <v>1699.9754737553628</v>
      </c>
      <c r="N180" s="83">
        <f t="shared" si="27"/>
        <v>1552.6149735894535</v>
      </c>
      <c r="O180" s="84">
        <f t="shared" si="28"/>
        <v>1456.0190402033431</v>
      </c>
      <c r="P180" s="84">
        <f t="shared" si="29"/>
        <v>1374.695596208667</v>
      </c>
      <c r="Q180" s="84">
        <f t="shared" si="30"/>
        <v>1305.3695649104975</v>
      </c>
      <c r="R180" s="85">
        <f t="shared" si="31"/>
        <v>1245.6390629423347</v>
      </c>
      <c r="S180" s="21"/>
    </row>
    <row r="181" spans="2:19" ht="15.5" hidden="1">
      <c r="B181" s="18"/>
      <c r="C181" s="78">
        <v>158000</v>
      </c>
      <c r="D181" s="79">
        <f t="shared" si="24"/>
        <v>13504.993614545649</v>
      </c>
      <c r="E181" s="79">
        <f t="shared" si="33"/>
        <v>6942.2983926167617</v>
      </c>
      <c r="F181" s="79">
        <f t="shared" si="33"/>
        <v>4746.0498511611941</v>
      </c>
      <c r="G181" s="79">
        <f t="shared" si="33"/>
        <v>3670.9238543015376</v>
      </c>
      <c r="H181" s="79">
        <f t="shared" si="33"/>
        <v>3014.3385795592703</v>
      </c>
      <c r="I181" s="79">
        <f t="shared" si="33"/>
        <v>2577.6909160638811</v>
      </c>
      <c r="J181" s="79">
        <f t="shared" si="33"/>
        <v>2266.718898616673</v>
      </c>
      <c r="K181" s="79">
        <f t="shared" si="32"/>
        <v>2034.2910820994105</v>
      </c>
      <c r="L181" s="79">
        <f t="shared" si="25"/>
        <v>1854.2229249001484</v>
      </c>
      <c r="M181" s="79">
        <f t="shared" si="26"/>
        <v>1710.8033430149512</v>
      </c>
      <c r="N181" s="83">
        <f t="shared" si="27"/>
        <v>1562.5042409371572</v>
      </c>
      <c r="O181" s="84">
        <f t="shared" si="28"/>
        <v>1465.2930468288421</v>
      </c>
      <c r="P181" s="84">
        <f t="shared" si="29"/>
        <v>1383.4516191144546</v>
      </c>
      <c r="Q181" s="84">
        <f t="shared" si="30"/>
        <v>1313.6840207379528</v>
      </c>
      <c r="R181" s="85">
        <f t="shared" si="31"/>
        <v>1253.573069712668</v>
      </c>
      <c r="S181" s="21"/>
    </row>
    <row r="182" spans="2:19" ht="15.5" hidden="1">
      <c r="B182" s="18"/>
      <c r="C182" s="78">
        <v>159000</v>
      </c>
      <c r="D182" s="79">
        <f t="shared" si="24"/>
        <v>13590.468257675684</v>
      </c>
      <c r="E182" s="79">
        <f t="shared" si="33"/>
        <v>6986.2369900383865</v>
      </c>
      <c r="F182" s="79">
        <f t="shared" si="33"/>
        <v>4776.0881413584175</v>
      </c>
      <c r="G182" s="79">
        <f t="shared" si="33"/>
        <v>3694.157549581927</v>
      </c>
      <c r="H182" s="79">
        <f t="shared" si="33"/>
        <v>3033.416671834962</v>
      </c>
      <c r="I182" s="79">
        <f t="shared" si="33"/>
        <v>2594.0054155326397</v>
      </c>
      <c r="J182" s="79">
        <f t="shared" si="33"/>
        <v>2281.0652207598168</v>
      </c>
      <c r="K182" s="79">
        <f t="shared" si="32"/>
        <v>2047.1663421126977</v>
      </c>
      <c r="L182" s="79">
        <f t="shared" si="25"/>
        <v>1865.9585130324278</v>
      </c>
      <c r="M182" s="79">
        <f t="shared" si="26"/>
        <v>1721.6312122745396</v>
      </c>
      <c r="N182" s="83">
        <f t="shared" si="27"/>
        <v>1572.3935082848607</v>
      </c>
      <c r="O182" s="84">
        <f t="shared" si="28"/>
        <v>1474.567053454341</v>
      </c>
      <c r="P182" s="84">
        <f t="shared" si="29"/>
        <v>1392.2076420202422</v>
      </c>
      <c r="Q182" s="84">
        <f t="shared" si="30"/>
        <v>1321.9984765654083</v>
      </c>
      <c r="R182" s="85">
        <f t="shared" si="31"/>
        <v>1261.5070764830014</v>
      </c>
      <c r="S182" s="21"/>
    </row>
    <row r="183" spans="2:19" ht="15.5" hidden="1">
      <c r="B183" s="18"/>
      <c r="C183" s="78">
        <v>160000</v>
      </c>
      <c r="D183" s="79">
        <f t="shared" si="24"/>
        <v>13675.94290080572</v>
      </c>
      <c r="E183" s="79">
        <f t="shared" si="33"/>
        <v>7030.1755874600112</v>
      </c>
      <c r="F183" s="79">
        <f t="shared" si="33"/>
        <v>4806.12643155564</v>
      </c>
      <c r="G183" s="79">
        <f t="shared" si="33"/>
        <v>3717.3912448623164</v>
      </c>
      <c r="H183" s="79">
        <f t="shared" si="33"/>
        <v>3052.4947641106537</v>
      </c>
      <c r="I183" s="79">
        <f t="shared" si="33"/>
        <v>2610.3199150013984</v>
      </c>
      <c r="J183" s="79">
        <f t="shared" si="33"/>
        <v>2295.4115429029603</v>
      </c>
      <c r="K183" s="79">
        <f t="shared" si="32"/>
        <v>2060.0416021259853</v>
      </c>
      <c r="L183" s="79">
        <f t="shared" si="25"/>
        <v>1877.6941011647075</v>
      </c>
      <c r="M183" s="79">
        <f t="shared" si="26"/>
        <v>1732.4590815341278</v>
      </c>
      <c r="N183" s="88">
        <f t="shared" si="27"/>
        <v>1582.2827756325639</v>
      </c>
      <c r="O183" s="89">
        <f t="shared" si="28"/>
        <v>1483.8410600798402</v>
      </c>
      <c r="P183" s="89">
        <f t="shared" si="29"/>
        <v>1400.9636649260301</v>
      </c>
      <c r="Q183" s="89">
        <f t="shared" si="30"/>
        <v>1330.3129323928638</v>
      </c>
      <c r="R183" s="90">
        <f t="shared" si="31"/>
        <v>1269.4410832533347</v>
      </c>
      <c r="S183" s="21"/>
    </row>
    <row r="184" spans="2:19" ht="15.5" hidden="1">
      <c r="B184" s="18"/>
      <c r="C184" s="78">
        <v>161000</v>
      </c>
      <c r="D184" s="79">
        <f t="shared" si="24"/>
        <v>13761.417543935755</v>
      </c>
      <c r="E184" s="79">
        <f t="shared" si="33"/>
        <v>7074.114184881636</v>
      </c>
      <c r="F184" s="79">
        <f t="shared" si="33"/>
        <v>4836.1647217528616</v>
      </c>
      <c r="G184" s="79">
        <f t="shared" si="33"/>
        <v>3740.6249401427062</v>
      </c>
      <c r="H184" s="79">
        <f t="shared" si="33"/>
        <v>3071.5728563863454</v>
      </c>
      <c r="I184" s="79">
        <f t="shared" si="33"/>
        <v>2626.634414470157</v>
      </c>
      <c r="J184" s="79">
        <f t="shared" si="33"/>
        <v>2309.7578650461037</v>
      </c>
      <c r="K184" s="79">
        <f t="shared" si="32"/>
        <v>2072.9168621392728</v>
      </c>
      <c r="L184" s="79">
        <f t="shared" si="25"/>
        <v>1889.4296892969867</v>
      </c>
      <c r="M184" s="79">
        <f t="shared" si="26"/>
        <v>1743.2869507937162</v>
      </c>
      <c r="N184" s="83">
        <f t="shared" si="27"/>
        <v>1592.1720429802676</v>
      </c>
      <c r="O184" s="84">
        <f t="shared" si="28"/>
        <v>1493.1150667053391</v>
      </c>
      <c r="P184" s="84">
        <f t="shared" si="29"/>
        <v>1409.719687831818</v>
      </c>
      <c r="Q184" s="84">
        <f t="shared" si="30"/>
        <v>1338.6273882203191</v>
      </c>
      <c r="R184" s="85">
        <f t="shared" si="31"/>
        <v>1277.375090023668</v>
      </c>
      <c r="S184" s="21"/>
    </row>
    <row r="185" spans="2:19" ht="15.5" hidden="1">
      <c r="B185" s="18"/>
      <c r="C185" s="78">
        <v>162000</v>
      </c>
      <c r="D185" s="79">
        <f t="shared" si="24"/>
        <v>13846.892187065792</v>
      </c>
      <c r="E185" s="79">
        <f t="shared" si="33"/>
        <v>7118.0527823032617</v>
      </c>
      <c r="F185" s="79">
        <f t="shared" si="33"/>
        <v>4866.2030119500851</v>
      </c>
      <c r="G185" s="79">
        <f t="shared" si="33"/>
        <v>3763.8586354230956</v>
      </c>
      <c r="H185" s="79">
        <f t="shared" si="33"/>
        <v>3090.6509486620371</v>
      </c>
      <c r="I185" s="79">
        <f t="shared" si="33"/>
        <v>2642.9489139389157</v>
      </c>
      <c r="J185" s="79">
        <f t="shared" si="33"/>
        <v>2324.1041871892471</v>
      </c>
      <c r="K185" s="79">
        <f t="shared" si="32"/>
        <v>2085.7921221525598</v>
      </c>
      <c r="L185" s="79">
        <f t="shared" si="25"/>
        <v>1901.1652774292663</v>
      </c>
      <c r="M185" s="79">
        <f t="shared" si="26"/>
        <v>1754.1148200533044</v>
      </c>
      <c r="N185" s="83">
        <f t="shared" si="27"/>
        <v>1602.0613103279711</v>
      </c>
      <c r="O185" s="84">
        <f t="shared" si="28"/>
        <v>1502.3890733308381</v>
      </c>
      <c r="P185" s="84">
        <f t="shared" si="29"/>
        <v>1418.4757107376054</v>
      </c>
      <c r="Q185" s="84">
        <f t="shared" si="30"/>
        <v>1346.9418440477743</v>
      </c>
      <c r="R185" s="85">
        <f t="shared" si="31"/>
        <v>1285.3090967940013</v>
      </c>
      <c r="S185" s="21"/>
    </row>
    <row r="186" spans="2:19" ht="15.5" hidden="1">
      <c r="B186" s="18"/>
      <c r="C186" s="78">
        <v>163000</v>
      </c>
      <c r="D186" s="79">
        <f t="shared" si="24"/>
        <v>13932.366830195828</v>
      </c>
      <c r="E186" s="79">
        <f t="shared" si="33"/>
        <v>7161.9913797248873</v>
      </c>
      <c r="F186" s="79">
        <f t="shared" si="33"/>
        <v>4896.2413021473076</v>
      </c>
      <c r="G186" s="79">
        <f t="shared" si="33"/>
        <v>3787.092330703485</v>
      </c>
      <c r="H186" s="79">
        <f t="shared" si="33"/>
        <v>3109.7290409377283</v>
      </c>
      <c r="I186" s="79">
        <f t="shared" si="33"/>
        <v>2659.2634134076743</v>
      </c>
      <c r="J186" s="79">
        <f t="shared" si="33"/>
        <v>2338.4505093323905</v>
      </c>
      <c r="K186" s="79">
        <f t="shared" si="32"/>
        <v>2098.6673821658474</v>
      </c>
      <c r="L186" s="79">
        <f t="shared" si="25"/>
        <v>1912.9008655615455</v>
      </c>
      <c r="M186" s="79">
        <f t="shared" si="26"/>
        <v>1764.9426893128928</v>
      </c>
      <c r="N186" s="83">
        <f t="shared" si="27"/>
        <v>1611.9505776756746</v>
      </c>
      <c r="O186" s="84">
        <f t="shared" si="28"/>
        <v>1511.6630799563372</v>
      </c>
      <c r="P186" s="84">
        <f t="shared" si="29"/>
        <v>1427.2317336433932</v>
      </c>
      <c r="Q186" s="84">
        <f t="shared" si="30"/>
        <v>1355.2562998752298</v>
      </c>
      <c r="R186" s="85">
        <f t="shared" si="31"/>
        <v>1293.2431035643347</v>
      </c>
      <c r="S186" s="21"/>
    </row>
    <row r="187" spans="2:19" ht="15.5" hidden="1">
      <c r="B187" s="18"/>
      <c r="C187" s="78">
        <v>164000</v>
      </c>
      <c r="D187" s="79">
        <f t="shared" si="24"/>
        <v>14017.841473325863</v>
      </c>
      <c r="E187" s="79">
        <f t="shared" si="33"/>
        <v>7205.9299771465121</v>
      </c>
      <c r="F187" s="79">
        <f t="shared" si="33"/>
        <v>4926.279592344531</v>
      </c>
      <c r="G187" s="79">
        <f t="shared" si="33"/>
        <v>3810.3260259838744</v>
      </c>
      <c r="H187" s="79">
        <f t="shared" si="33"/>
        <v>3128.80713321342</v>
      </c>
      <c r="I187" s="79">
        <f t="shared" si="33"/>
        <v>2675.5779128764329</v>
      </c>
      <c r="J187" s="79">
        <f t="shared" si="33"/>
        <v>2352.7968314755344</v>
      </c>
      <c r="K187" s="79">
        <f t="shared" si="32"/>
        <v>2111.5426421791349</v>
      </c>
      <c r="L187" s="79">
        <f t="shared" si="25"/>
        <v>1924.6364536938249</v>
      </c>
      <c r="M187" s="79">
        <f t="shared" si="26"/>
        <v>1775.7705585724811</v>
      </c>
      <c r="N187" s="83">
        <f t="shared" si="27"/>
        <v>1621.8398450233783</v>
      </c>
      <c r="O187" s="84">
        <f t="shared" si="28"/>
        <v>1520.937086581836</v>
      </c>
      <c r="P187" s="84">
        <f t="shared" si="29"/>
        <v>1435.9877565491809</v>
      </c>
      <c r="Q187" s="84">
        <f t="shared" si="30"/>
        <v>1363.5707557026853</v>
      </c>
      <c r="R187" s="85">
        <f t="shared" si="31"/>
        <v>1301.1771103346682</v>
      </c>
      <c r="S187" s="21"/>
    </row>
    <row r="188" spans="2:19" ht="15.5" hidden="1">
      <c r="B188" s="18"/>
      <c r="C188" s="86">
        <v>165000</v>
      </c>
      <c r="D188" s="87">
        <f t="shared" si="24"/>
        <v>14103.316116455901</v>
      </c>
      <c r="E188" s="87">
        <f t="shared" si="33"/>
        <v>7249.8685745681369</v>
      </c>
      <c r="F188" s="87">
        <f t="shared" si="33"/>
        <v>4956.3178825417535</v>
      </c>
      <c r="G188" s="87">
        <f t="shared" si="33"/>
        <v>3833.5597212642638</v>
      </c>
      <c r="H188" s="87">
        <f t="shared" si="33"/>
        <v>3147.8852254891112</v>
      </c>
      <c r="I188" s="87">
        <f t="shared" si="33"/>
        <v>2691.8924123451916</v>
      </c>
      <c r="J188" s="87">
        <f t="shared" si="33"/>
        <v>2367.1431536186778</v>
      </c>
      <c r="K188" s="87">
        <f t="shared" si="32"/>
        <v>2124.4179021924224</v>
      </c>
      <c r="L188" s="87">
        <f t="shared" si="25"/>
        <v>1936.3720418261046</v>
      </c>
      <c r="M188" s="87">
        <f t="shared" si="26"/>
        <v>1786.5984278320693</v>
      </c>
      <c r="N188" s="88">
        <f t="shared" si="27"/>
        <v>1631.7291123710818</v>
      </c>
      <c r="O188" s="89">
        <f t="shared" si="28"/>
        <v>1530.2110932073349</v>
      </c>
      <c r="P188" s="89">
        <f t="shared" si="29"/>
        <v>1444.7437794549685</v>
      </c>
      <c r="Q188" s="89">
        <f t="shared" si="30"/>
        <v>1371.8852115301406</v>
      </c>
      <c r="R188" s="90">
        <f t="shared" si="31"/>
        <v>1309.1111171050015</v>
      </c>
      <c r="S188" s="21"/>
    </row>
    <row r="189" spans="2:19" ht="15.5" hidden="1">
      <c r="B189" s="18"/>
      <c r="C189" s="78">
        <v>166000</v>
      </c>
      <c r="D189" s="79">
        <f t="shared" si="24"/>
        <v>14188.790759585934</v>
      </c>
      <c r="E189" s="79">
        <f t="shared" si="33"/>
        <v>7293.8071719897625</v>
      </c>
      <c r="F189" s="79">
        <f t="shared" si="33"/>
        <v>4986.3561727389751</v>
      </c>
      <c r="G189" s="79">
        <f t="shared" si="33"/>
        <v>3856.7934165446532</v>
      </c>
      <c r="H189" s="79">
        <f t="shared" si="33"/>
        <v>3166.9633177648029</v>
      </c>
      <c r="I189" s="79">
        <f t="shared" si="33"/>
        <v>2708.2069118139511</v>
      </c>
      <c r="J189" s="79">
        <f t="shared" si="33"/>
        <v>2381.4894757618213</v>
      </c>
      <c r="K189" s="79">
        <f t="shared" si="32"/>
        <v>2137.2931622057099</v>
      </c>
      <c r="L189" s="79">
        <f t="shared" si="25"/>
        <v>1948.1076299583838</v>
      </c>
      <c r="M189" s="79">
        <f t="shared" si="26"/>
        <v>1797.4262970916577</v>
      </c>
      <c r="N189" s="83">
        <f t="shared" si="27"/>
        <v>1641.618379718785</v>
      </c>
      <c r="O189" s="84">
        <f t="shared" si="28"/>
        <v>1539.4850998328341</v>
      </c>
      <c r="P189" s="84">
        <f t="shared" si="29"/>
        <v>1453.4998023607561</v>
      </c>
      <c r="Q189" s="84">
        <f t="shared" si="30"/>
        <v>1380.1996673575961</v>
      </c>
      <c r="R189" s="85">
        <f t="shared" si="31"/>
        <v>1317.0451238753349</v>
      </c>
      <c r="S189" s="21"/>
    </row>
    <row r="190" spans="2:19" ht="15.5" hidden="1">
      <c r="B190" s="18"/>
      <c r="C190" s="78">
        <v>167000</v>
      </c>
      <c r="D190" s="79">
        <f t="shared" si="24"/>
        <v>14274.26540271597</v>
      </c>
      <c r="E190" s="79">
        <f t="shared" si="33"/>
        <v>7337.7457694113873</v>
      </c>
      <c r="F190" s="79">
        <f t="shared" si="33"/>
        <v>5016.3944629361986</v>
      </c>
      <c r="G190" s="79">
        <f t="shared" si="33"/>
        <v>3880.027111825043</v>
      </c>
      <c r="H190" s="79">
        <f t="shared" si="33"/>
        <v>3186.0414100404951</v>
      </c>
      <c r="I190" s="79">
        <f t="shared" si="33"/>
        <v>2724.5214112827098</v>
      </c>
      <c r="J190" s="79">
        <f t="shared" si="33"/>
        <v>2395.8357979049651</v>
      </c>
      <c r="K190" s="79">
        <f t="shared" si="32"/>
        <v>2150.168422218997</v>
      </c>
      <c r="L190" s="79">
        <f t="shared" si="25"/>
        <v>1959.8432180906634</v>
      </c>
      <c r="M190" s="79">
        <f t="shared" si="26"/>
        <v>1808.2541663512459</v>
      </c>
      <c r="N190" s="83">
        <f t="shared" si="27"/>
        <v>1651.5076470664887</v>
      </c>
      <c r="O190" s="84">
        <f t="shared" si="28"/>
        <v>1548.759106458333</v>
      </c>
      <c r="P190" s="84">
        <f t="shared" si="29"/>
        <v>1462.255825266544</v>
      </c>
      <c r="Q190" s="84">
        <f t="shared" si="30"/>
        <v>1388.5141231850514</v>
      </c>
      <c r="R190" s="85">
        <f t="shared" si="31"/>
        <v>1324.9791306456682</v>
      </c>
      <c r="S190" s="21"/>
    </row>
    <row r="191" spans="2:19" ht="15.5" hidden="1">
      <c r="B191" s="18"/>
      <c r="C191" s="78">
        <v>168000</v>
      </c>
      <c r="D191" s="79">
        <f t="shared" si="24"/>
        <v>14359.740045846005</v>
      </c>
      <c r="E191" s="79">
        <f t="shared" si="33"/>
        <v>7381.6843668330121</v>
      </c>
      <c r="F191" s="79">
        <f t="shared" si="33"/>
        <v>5046.4327531334211</v>
      </c>
      <c r="G191" s="79">
        <f t="shared" si="33"/>
        <v>3903.2608071054324</v>
      </c>
      <c r="H191" s="79">
        <f t="shared" si="33"/>
        <v>3205.1195023161863</v>
      </c>
      <c r="I191" s="79">
        <f t="shared" si="33"/>
        <v>2740.8359107514684</v>
      </c>
      <c r="J191" s="79">
        <f t="shared" si="33"/>
        <v>2410.1821200481081</v>
      </c>
      <c r="K191" s="79">
        <f t="shared" si="32"/>
        <v>2163.0436822322845</v>
      </c>
      <c r="L191" s="79">
        <f t="shared" si="25"/>
        <v>1971.5788062229426</v>
      </c>
      <c r="M191" s="79">
        <f t="shared" si="26"/>
        <v>1819.0820356108343</v>
      </c>
      <c r="N191" s="83">
        <f t="shared" si="27"/>
        <v>1661.3969144141922</v>
      </c>
      <c r="O191" s="84">
        <f t="shared" si="28"/>
        <v>1558.0331130838319</v>
      </c>
      <c r="P191" s="84">
        <f t="shared" si="29"/>
        <v>1471.0118481723314</v>
      </c>
      <c r="Q191" s="84">
        <f t="shared" si="30"/>
        <v>1396.8285790125069</v>
      </c>
      <c r="R191" s="85">
        <f t="shared" si="31"/>
        <v>1332.9131374160015</v>
      </c>
      <c r="S191" s="21"/>
    </row>
    <row r="192" spans="2:19" ht="15.5" hidden="1">
      <c r="B192" s="18"/>
      <c r="C192" s="78">
        <v>169000</v>
      </c>
      <c r="D192" s="79">
        <f t="shared" si="24"/>
        <v>14445.214688976042</v>
      </c>
      <c r="E192" s="79">
        <f t="shared" si="33"/>
        <v>7425.6229642546368</v>
      </c>
      <c r="F192" s="79">
        <f t="shared" si="33"/>
        <v>5076.4710433306445</v>
      </c>
      <c r="G192" s="79">
        <f t="shared" si="33"/>
        <v>3926.4945023858218</v>
      </c>
      <c r="H192" s="79">
        <f t="shared" si="33"/>
        <v>3224.197594591878</v>
      </c>
      <c r="I192" s="79">
        <f t="shared" si="33"/>
        <v>2757.1504102202271</v>
      </c>
      <c r="J192" s="79">
        <f t="shared" si="33"/>
        <v>2424.5284421912515</v>
      </c>
      <c r="K192" s="79">
        <f t="shared" si="32"/>
        <v>2175.918942245572</v>
      </c>
      <c r="L192" s="79">
        <f t="shared" si="25"/>
        <v>1983.3143943552222</v>
      </c>
      <c r="M192" s="79">
        <f t="shared" si="26"/>
        <v>1829.9099048704227</v>
      </c>
      <c r="N192" s="83">
        <f t="shared" si="27"/>
        <v>1671.2861817618957</v>
      </c>
      <c r="O192" s="84">
        <f t="shared" si="28"/>
        <v>1567.3071197093311</v>
      </c>
      <c r="P192" s="84">
        <f t="shared" si="29"/>
        <v>1479.7678710781192</v>
      </c>
      <c r="Q192" s="84">
        <f t="shared" si="30"/>
        <v>1405.1430348399622</v>
      </c>
      <c r="R192" s="85">
        <f t="shared" si="31"/>
        <v>1340.8471441863348</v>
      </c>
      <c r="S192" s="21"/>
    </row>
    <row r="193" spans="2:19" ht="15.5">
      <c r="B193" s="18"/>
      <c r="C193" s="92">
        <v>170000</v>
      </c>
      <c r="D193" s="93">
        <f t="shared" si="24"/>
        <v>14530.689332106078</v>
      </c>
      <c r="E193" s="93">
        <f t="shared" si="33"/>
        <v>7469.5615616762625</v>
      </c>
      <c r="F193" s="93">
        <f t="shared" si="33"/>
        <v>5106.5093335278671</v>
      </c>
      <c r="G193" s="93">
        <f t="shared" si="33"/>
        <v>3949.7281976662111</v>
      </c>
      <c r="H193" s="93">
        <f t="shared" si="33"/>
        <v>3243.2756868675697</v>
      </c>
      <c r="I193" s="93">
        <f t="shared" si="33"/>
        <v>2773.4649096889857</v>
      </c>
      <c r="J193" s="93">
        <f t="shared" si="33"/>
        <v>2438.874764334395</v>
      </c>
      <c r="K193" s="93">
        <f t="shared" si="32"/>
        <v>2188.7942022588591</v>
      </c>
      <c r="L193" s="93">
        <f t="shared" si="25"/>
        <v>1995.0499824875014</v>
      </c>
      <c r="M193" s="93">
        <f t="shared" si="26"/>
        <v>1840.7377741300108</v>
      </c>
      <c r="N193" s="88">
        <f t="shared" si="27"/>
        <v>1681.1754491095994</v>
      </c>
      <c r="O193" s="89">
        <f t="shared" si="28"/>
        <v>1576.5811263348301</v>
      </c>
      <c r="P193" s="89">
        <f t="shared" si="29"/>
        <v>1488.5238939839071</v>
      </c>
      <c r="Q193" s="89">
        <f t="shared" si="30"/>
        <v>1413.4574906674177</v>
      </c>
      <c r="R193" s="90">
        <f t="shared" si="31"/>
        <v>1348.7811509566682</v>
      </c>
      <c r="S193" s="21"/>
    </row>
    <row r="194" spans="2:19" ht="15.5" hidden="1">
      <c r="B194" s="18"/>
      <c r="C194" s="78">
        <v>171000</v>
      </c>
      <c r="D194" s="79">
        <f t="shared" si="24"/>
        <v>14616.163975236113</v>
      </c>
      <c r="E194" s="79">
        <f t="shared" si="33"/>
        <v>7513.5001590978873</v>
      </c>
      <c r="F194" s="79">
        <f t="shared" si="33"/>
        <v>5136.5476237250905</v>
      </c>
      <c r="G194" s="79">
        <f t="shared" si="33"/>
        <v>3972.9618929466005</v>
      </c>
      <c r="H194" s="79">
        <f t="shared" si="33"/>
        <v>3262.3537791432609</v>
      </c>
      <c r="I194" s="79">
        <f t="shared" si="33"/>
        <v>2789.7794091577443</v>
      </c>
      <c r="J194" s="79">
        <f t="shared" si="33"/>
        <v>2453.2210864775388</v>
      </c>
      <c r="K194" s="79">
        <f t="shared" si="32"/>
        <v>2201.6694622721466</v>
      </c>
      <c r="L194" s="79">
        <f t="shared" si="25"/>
        <v>2006.7855706197809</v>
      </c>
      <c r="M194" s="79">
        <f t="shared" si="26"/>
        <v>1851.5656433895992</v>
      </c>
      <c r="N194" s="83">
        <f t="shared" si="27"/>
        <v>1691.0647164573029</v>
      </c>
      <c r="O194" s="84">
        <f t="shared" si="28"/>
        <v>1585.855132960329</v>
      </c>
      <c r="P194" s="84">
        <f t="shared" si="29"/>
        <v>1497.2799168896945</v>
      </c>
      <c r="Q194" s="84">
        <f t="shared" si="30"/>
        <v>1421.771946494873</v>
      </c>
      <c r="R194" s="85">
        <f t="shared" si="31"/>
        <v>1356.7151577270015</v>
      </c>
      <c r="S194" s="21"/>
    </row>
    <row r="195" spans="2:19" ht="15.5" hidden="1">
      <c r="B195" s="18"/>
      <c r="C195" s="78">
        <v>172000</v>
      </c>
      <c r="D195" s="79">
        <f t="shared" si="24"/>
        <v>14701.638618366151</v>
      </c>
      <c r="E195" s="79">
        <f t="shared" si="33"/>
        <v>7557.438756519512</v>
      </c>
      <c r="F195" s="79">
        <f t="shared" si="33"/>
        <v>5166.5859139223121</v>
      </c>
      <c r="G195" s="79">
        <f t="shared" si="33"/>
        <v>3996.1955882269899</v>
      </c>
      <c r="H195" s="79">
        <f t="shared" si="33"/>
        <v>3281.4318714189526</v>
      </c>
      <c r="I195" s="79">
        <f t="shared" si="33"/>
        <v>2806.093908626503</v>
      </c>
      <c r="J195" s="79">
        <f t="shared" si="33"/>
        <v>2467.5674086206823</v>
      </c>
      <c r="K195" s="79">
        <f t="shared" si="32"/>
        <v>2214.5447222854341</v>
      </c>
      <c r="L195" s="79">
        <f t="shared" si="25"/>
        <v>2018.5211587520605</v>
      </c>
      <c r="M195" s="79">
        <f t="shared" si="26"/>
        <v>1862.3935126491874</v>
      </c>
      <c r="N195" s="83">
        <f t="shared" si="27"/>
        <v>1700.9539838050064</v>
      </c>
      <c r="O195" s="84">
        <f t="shared" si="28"/>
        <v>1595.1291395858282</v>
      </c>
      <c r="P195" s="84">
        <f t="shared" si="29"/>
        <v>1506.0359397954824</v>
      </c>
      <c r="Q195" s="84">
        <f t="shared" si="30"/>
        <v>1430.0864023223285</v>
      </c>
      <c r="R195" s="85">
        <f t="shared" si="31"/>
        <v>1364.6491644973348</v>
      </c>
      <c r="S195" s="21"/>
    </row>
    <row r="196" spans="2:19" ht="15.5" hidden="1">
      <c r="B196" s="18"/>
      <c r="C196" s="78">
        <v>173000</v>
      </c>
      <c r="D196" s="79">
        <f t="shared" si="24"/>
        <v>14787.113261496186</v>
      </c>
      <c r="E196" s="79">
        <f t="shared" si="33"/>
        <v>7601.3773539411368</v>
      </c>
      <c r="F196" s="79">
        <f t="shared" si="33"/>
        <v>5196.6242041195346</v>
      </c>
      <c r="G196" s="79">
        <f t="shared" si="33"/>
        <v>4019.4292835073802</v>
      </c>
      <c r="H196" s="79">
        <f t="shared" si="33"/>
        <v>3300.5099636946443</v>
      </c>
      <c r="I196" s="79">
        <f t="shared" si="33"/>
        <v>2822.4084080952616</v>
      </c>
      <c r="J196" s="79">
        <f t="shared" si="33"/>
        <v>2481.9137307638257</v>
      </c>
      <c r="K196" s="79">
        <f t="shared" si="32"/>
        <v>2227.4199822987216</v>
      </c>
      <c r="L196" s="79">
        <f t="shared" si="25"/>
        <v>2030.2567468843397</v>
      </c>
      <c r="M196" s="79">
        <f t="shared" si="26"/>
        <v>1873.2213819087758</v>
      </c>
      <c r="N196" s="83">
        <f t="shared" si="27"/>
        <v>1710.8432511527099</v>
      </c>
      <c r="O196" s="84">
        <f t="shared" si="28"/>
        <v>1604.4031462113271</v>
      </c>
      <c r="P196" s="84">
        <f t="shared" si="29"/>
        <v>1514.79196270127</v>
      </c>
      <c r="Q196" s="84">
        <f t="shared" si="30"/>
        <v>1438.400858149784</v>
      </c>
      <c r="R196" s="85">
        <f t="shared" si="31"/>
        <v>1372.5831712676681</v>
      </c>
      <c r="S196" s="21"/>
    </row>
    <row r="197" spans="2:19" ht="15.5" hidden="1">
      <c r="B197" s="18"/>
      <c r="C197" s="78">
        <v>174000</v>
      </c>
      <c r="D197" s="79">
        <f t="shared" si="24"/>
        <v>14872.58790462622</v>
      </c>
      <c r="E197" s="79">
        <f t="shared" si="33"/>
        <v>7645.3159513627625</v>
      </c>
      <c r="F197" s="79">
        <f t="shared" si="33"/>
        <v>5226.6624943167581</v>
      </c>
      <c r="G197" s="79">
        <f t="shared" si="33"/>
        <v>4042.6629787877696</v>
      </c>
      <c r="H197" s="79">
        <f t="shared" si="33"/>
        <v>3319.588055970336</v>
      </c>
      <c r="I197" s="79">
        <f t="shared" si="33"/>
        <v>2838.7229075640203</v>
      </c>
      <c r="J197" s="79">
        <f t="shared" si="33"/>
        <v>2496.2600529069696</v>
      </c>
      <c r="K197" s="79">
        <f t="shared" si="32"/>
        <v>2240.2952423120087</v>
      </c>
      <c r="L197" s="79">
        <f t="shared" si="25"/>
        <v>2041.9923350166193</v>
      </c>
      <c r="M197" s="79">
        <f t="shared" si="26"/>
        <v>1884.0492511683642</v>
      </c>
      <c r="N197" s="83">
        <f t="shared" si="27"/>
        <v>1720.7325185004133</v>
      </c>
      <c r="O197" s="84">
        <f t="shared" si="28"/>
        <v>1613.6771528368261</v>
      </c>
      <c r="P197" s="84">
        <f t="shared" si="29"/>
        <v>1523.5479856070576</v>
      </c>
      <c r="Q197" s="84">
        <f t="shared" si="30"/>
        <v>1446.7153139772392</v>
      </c>
      <c r="R197" s="85">
        <f t="shared" si="31"/>
        <v>1380.5171780380012</v>
      </c>
      <c r="S197" s="21"/>
    </row>
    <row r="198" spans="2:19" ht="15.5" hidden="1">
      <c r="B198" s="18"/>
      <c r="C198" s="86">
        <v>175000</v>
      </c>
      <c r="D198" s="87">
        <f t="shared" si="24"/>
        <v>14958.062547756255</v>
      </c>
      <c r="E198" s="87">
        <f t="shared" si="33"/>
        <v>7689.2545487843881</v>
      </c>
      <c r="F198" s="87">
        <f t="shared" si="33"/>
        <v>5256.7007845139806</v>
      </c>
      <c r="G198" s="87">
        <f t="shared" si="33"/>
        <v>4065.896674068159</v>
      </c>
      <c r="H198" s="87">
        <f t="shared" si="33"/>
        <v>3338.6661482460277</v>
      </c>
      <c r="I198" s="87">
        <f t="shared" si="33"/>
        <v>2855.0374070327798</v>
      </c>
      <c r="J198" s="87">
        <f t="shared" si="33"/>
        <v>2510.606375050113</v>
      </c>
      <c r="K198" s="87">
        <f t="shared" si="32"/>
        <v>2253.1705023252962</v>
      </c>
      <c r="L198" s="87">
        <f t="shared" si="25"/>
        <v>2053.7279231488988</v>
      </c>
      <c r="M198" s="87">
        <f t="shared" si="26"/>
        <v>1894.8771204279524</v>
      </c>
      <c r="N198" s="88">
        <f t="shared" si="27"/>
        <v>1730.6217858481168</v>
      </c>
      <c r="O198" s="89">
        <f t="shared" si="28"/>
        <v>1622.9511594623252</v>
      </c>
      <c r="P198" s="89">
        <f t="shared" si="29"/>
        <v>1532.3040085128453</v>
      </c>
      <c r="Q198" s="89">
        <f t="shared" si="30"/>
        <v>1455.0297698046945</v>
      </c>
      <c r="R198" s="90">
        <f t="shared" si="31"/>
        <v>1388.4511848083346</v>
      </c>
      <c r="S198" s="21"/>
    </row>
    <row r="199" spans="2:19" ht="15.5" hidden="1">
      <c r="B199" s="18"/>
      <c r="C199" s="78">
        <v>176000</v>
      </c>
      <c r="D199" s="79">
        <f t="shared" si="24"/>
        <v>15043.537190886293</v>
      </c>
      <c r="E199" s="79">
        <f t="shared" si="33"/>
        <v>7733.1931462060129</v>
      </c>
      <c r="F199" s="79">
        <f t="shared" si="33"/>
        <v>5286.739074711204</v>
      </c>
      <c r="G199" s="79">
        <f t="shared" si="33"/>
        <v>4089.1303693485484</v>
      </c>
      <c r="H199" s="79">
        <f t="shared" si="33"/>
        <v>3357.7442405217193</v>
      </c>
      <c r="I199" s="79">
        <f t="shared" si="33"/>
        <v>2871.3519065015385</v>
      </c>
      <c r="J199" s="79">
        <f t="shared" si="33"/>
        <v>2524.9526971932564</v>
      </c>
      <c r="K199" s="79">
        <f t="shared" si="32"/>
        <v>2266.0457623385837</v>
      </c>
      <c r="L199" s="79">
        <f t="shared" si="25"/>
        <v>2065.4635112811779</v>
      </c>
      <c r="M199" s="79">
        <f t="shared" si="26"/>
        <v>1905.7049896875408</v>
      </c>
      <c r="N199" s="83">
        <f t="shared" si="27"/>
        <v>1740.5110531958205</v>
      </c>
      <c r="O199" s="84">
        <f t="shared" si="28"/>
        <v>1632.2251660878242</v>
      </c>
      <c r="P199" s="84">
        <f t="shared" si="29"/>
        <v>1541.0600314186331</v>
      </c>
      <c r="Q199" s="84">
        <f t="shared" si="30"/>
        <v>1463.34422563215</v>
      </c>
      <c r="R199" s="85">
        <f t="shared" si="31"/>
        <v>1396.3851915786681</v>
      </c>
      <c r="S199" s="21"/>
    </row>
    <row r="200" spans="2:19" ht="15.5" hidden="1">
      <c r="B200" s="18"/>
      <c r="C200" s="78">
        <v>177000</v>
      </c>
      <c r="D200" s="79">
        <f t="shared" si="24"/>
        <v>15129.011834016328</v>
      </c>
      <c r="E200" s="79">
        <f t="shared" si="33"/>
        <v>7777.1317436276377</v>
      </c>
      <c r="F200" s="79">
        <f t="shared" si="33"/>
        <v>5316.7773649084265</v>
      </c>
      <c r="G200" s="79">
        <f t="shared" si="33"/>
        <v>4112.3640646289377</v>
      </c>
      <c r="H200" s="79">
        <f t="shared" si="33"/>
        <v>3376.8223327974106</v>
      </c>
      <c r="I200" s="79">
        <f t="shared" si="33"/>
        <v>2887.6664059702971</v>
      </c>
      <c r="J200" s="79">
        <f t="shared" si="33"/>
        <v>2539.2990193363994</v>
      </c>
      <c r="K200" s="79">
        <f t="shared" si="32"/>
        <v>2278.9210223518708</v>
      </c>
      <c r="L200" s="79">
        <f t="shared" si="25"/>
        <v>2077.1990994134576</v>
      </c>
      <c r="M200" s="79">
        <f t="shared" si="26"/>
        <v>1916.5328589471289</v>
      </c>
      <c r="N200" s="83">
        <f t="shared" si="27"/>
        <v>1750.400320543524</v>
      </c>
      <c r="O200" s="84">
        <f t="shared" si="28"/>
        <v>1641.4991727133231</v>
      </c>
      <c r="P200" s="84">
        <f t="shared" si="29"/>
        <v>1549.8160543244205</v>
      </c>
      <c r="Q200" s="84">
        <f t="shared" si="30"/>
        <v>1471.6586814596055</v>
      </c>
      <c r="R200" s="85">
        <f t="shared" si="31"/>
        <v>1404.3191983490015</v>
      </c>
      <c r="S200" s="21"/>
    </row>
    <row r="201" spans="2:19" ht="15.5" hidden="1">
      <c r="B201" s="18"/>
      <c r="C201" s="78">
        <v>178000</v>
      </c>
      <c r="D201" s="79">
        <f t="shared" si="24"/>
        <v>15214.486477146364</v>
      </c>
      <c r="E201" s="79">
        <f t="shared" si="33"/>
        <v>7821.0703410492633</v>
      </c>
      <c r="F201" s="79">
        <f t="shared" si="33"/>
        <v>5346.8156551056491</v>
      </c>
      <c r="G201" s="79">
        <f t="shared" si="33"/>
        <v>4135.5977599093267</v>
      </c>
      <c r="H201" s="79">
        <f t="shared" si="33"/>
        <v>3395.9004250731023</v>
      </c>
      <c r="I201" s="79">
        <f t="shared" si="33"/>
        <v>2903.9809054390557</v>
      </c>
      <c r="J201" s="79">
        <f t="shared" si="33"/>
        <v>2553.6453414795433</v>
      </c>
      <c r="K201" s="79">
        <f t="shared" si="32"/>
        <v>2291.7962823651583</v>
      </c>
      <c r="L201" s="79">
        <f t="shared" si="25"/>
        <v>2088.9346875457368</v>
      </c>
      <c r="M201" s="79">
        <f t="shared" si="26"/>
        <v>1927.3607282067173</v>
      </c>
      <c r="N201" s="83">
        <f t="shared" si="27"/>
        <v>1760.2895878912277</v>
      </c>
      <c r="O201" s="84">
        <f t="shared" si="28"/>
        <v>1650.773179338822</v>
      </c>
      <c r="P201" s="84">
        <f t="shared" si="29"/>
        <v>1558.5720772302084</v>
      </c>
      <c r="Q201" s="84">
        <f t="shared" si="30"/>
        <v>1479.9731372870608</v>
      </c>
      <c r="R201" s="85">
        <f t="shared" si="31"/>
        <v>1412.2532051193348</v>
      </c>
      <c r="S201" s="21"/>
    </row>
    <row r="202" spans="2:19" ht="15.5" hidden="1">
      <c r="B202" s="18"/>
      <c r="C202" s="78">
        <v>179000</v>
      </c>
      <c r="D202" s="79">
        <f t="shared" si="24"/>
        <v>15299.961120276401</v>
      </c>
      <c r="E202" s="79">
        <f t="shared" si="33"/>
        <v>7865.0089384708881</v>
      </c>
      <c r="F202" s="79">
        <f t="shared" si="33"/>
        <v>5376.8539453028716</v>
      </c>
      <c r="G202" s="79">
        <f t="shared" si="33"/>
        <v>4158.8314551897165</v>
      </c>
      <c r="H202" s="79">
        <f t="shared" si="33"/>
        <v>3414.9785173487935</v>
      </c>
      <c r="I202" s="79">
        <f t="shared" si="33"/>
        <v>2920.2954049078144</v>
      </c>
      <c r="J202" s="79">
        <f t="shared" si="33"/>
        <v>2567.9916636226867</v>
      </c>
      <c r="K202" s="79">
        <f t="shared" si="32"/>
        <v>2304.6715423784458</v>
      </c>
      <c r="L202" s="79">
        <f t="shared" si="25"/>
        <v>2100.6702756780164</v>
      </c>
      <c r="M202" s="79">
        <f t="shared" si="26"/>
        <v>1938.1885974663055</v>
      </c>
      <c r="N202" s="83">
        <f t="shared" si="27"/>
        <v>1770.178855238931</v>
      </c>
      <c r="O202" s="84">
        <f t="shared" si="28"/>
        <v>1660.0471859643212</v>
      </c>
      <c r="P202" s="84">
        <f t="shared" si="29"/>
        <v>1567.3281001359962</v>
      </c>
      <c r="Q202" s="84">
        <f t="shared" si="30"/>
        <v>1488.2875931145161</v>
      </c>
      <c r="R202" s="85">
        <f t="shared" si="31"/>
        <v>1420.1872118896681</v>
      </c>
      <c r="S202" s="21"/>
    </row>
    <row r="203" spans="2:19" ht="15.5" hidden="1">
      <c r="B203" s="18"/>
      <c r="C203" s="78">
        <v>180000</v>
      </c>
      <c r="D203" s="79">
        <f t="shared" si="24"/>
        <v>15385.435763406436</v>
      </c>
      <c r="E203" s="79">
        <f t="shared" si="33"/>
        <v>7908.9475358925129</v>
      </c>
      <c r="F203" s="79">
        <f t="shared" si="33"/>
        <v>5406.8922355000941</v>
      </c>
      <c r="G203" s="79">
        <f t="shared" si="33"/>
        <v>4182.0651504701063</v>
      </c>
      <c r="H203" s="79">
        <f t="shared" si="33"/>
        <v>3434.0566096244852</v>
      </c>
      <c r="I203" s="79">
        <f t="shared" si="33"/>
        <v>2936.609904376573</v>
      </c>
      <c r="J203" s="79">
        <f t="shared" si="33"/>
        <v>2582.3379857658301</v>
      </c>
      <c r="K203" s="79">
        <f t="shared" si="32"/>
        <v>2317.5468023917333</v>
      </c>
      <c r="L203" s="79">
        <f t="shared" si="25"/>
        <v>2112.4058638102956</v>
      </c>
      <c r="M203" s="79">
        <f t="shared" si="26"/>
        <v>1949.0164667258939</v>
      </c>
      <c r="N203" s="88">
        <f t="shared" si="27"/>
        <v>1780.0681225866344</v>
      </c>
      <c r="O203" s="89">
        <f t="shared" si="28"/>
        <v>1669.3211925898202</v>
      </c>
      <c r="P203" s="89">
        <f t="shared" si="29"/>
        <v>1576.0841230417839</v>
      </c>
      <c r="Q203" s="89">
        <f t="shared" si="30"/>
        <v>1496.6020489419718</v>
      </c>
      <c r="R203" s="90">
        <f t="shared" si="31"/>
        <v>1428.1212186600014</v>
      </c>
      <c r="S203" s="21"/>
    </row>
    <row r="204" spans="2:19" ht="15.5" hidden="1">
      <c r="B204" s="18"/>
      <c r="C204" s="78">
        <v>181000</v>
      </c>
      <c r="D204" s="79">
        <f t="shared" si="24"/>
        <v>15470.91040653647</v>
      </c>
      <c r="E204" s="79">
        <f t="shared" si="33"/>
        <v>7952.8861333141376</v>
      </c>
      <c r="F204" s="79">
        <f t="shared" si="33"/>
        <v>5436.9305256973175</v>
      </c>
      <c r="G204" s="79">
        <f t="shared" si="33"/>
        <v>4205.2988457504953</v>
      </c>
      <c r="H204" s="79">
        <f t="shared" si="33"/>
        <v>3453.1347019001773</v>
      </c>
      <c r="I204" s="79">
        <f t="shared" si="33"/>
        <v>2952.9244038453317</v>
      </c>
      <c r="J204" s="79">
        <f t="shared" si="33"/>
        <v>2596.6843079089736</v>
      </c>
      <c r="K204" s="79">
        <f t="shared" si="32"/>
        <v>2330.4220624050208</v>
      </c>
      <c r="L204" s="79">
        <f t="shared" si="25"/>
        <v>2124.1414519425753</v>
      </c>
      <c r="M204" s="79">
        <f t="shared" si="26"/>
        <v>1959.8443359854823</v>
      </c>
      <c r="N204" s="83">
        <f t="shared" si="27"/>
        <v>1789.9573899343382</v>
      </c>
      <c r="O204" s="84">
        <f t="shared" si="28"/>
        <v>1678.5951992153189</v>
      </c>
      <c r="P204" s="84">
        <f t="shared" si="29"/>
        <v>1584.8401459475715</v>
      </c>
      <c r="Q204" s="84">
        <f t="shared" si="30"/>
        <v>1504.9165047694271</v>
      </c>
      <c r="R204" s="85">
        <f t="shared" si="31"/>
        <v>1436.0552254303348</v>
      </c>
      <c r="S204" s="21"/>
    </row>
    <row r="205" spans="2:19" ht="15.5" hidden="1">
      <c r="B205" s="18"/>
      <c r="C205" s="78">
        <v>182000</v>
      </c>
      <c r="D205" s="79">
        <f t="shared" si="24"/>
        <v>15556.385049666505</v>
      </c>
      <c r="E205" s="79">
        <f t="shared" si="33"/>
        <v>7996.8247307357633</v>
      </c>
      <c r="F205" s="79">
        <f t="shared" si="33"/>
        <v>5466.9688158945401</v>
      </c>
      <c r="G205" s="79">
        <f t="shared" si="33"/>
        <v>4228.5325410308851</v>
      </c>
      <c r="H205" s="79">
        <f t="shared" si="33"/>
        <v>3472.2127941758686</v>
      </c>
      <c r="I205" s="79">
        <f t="shared" si="33"/>
        <v>2969.2389033140903</v>
      </c>
      <c r="J205" s="79">
        <f t="shared" si="33"/>
        <v>2611.0306300521174</v>
      </c>
      <c r="K205" s="79">
        <f t="shared" si="32"/>
        <v>2343.2973224183079</v>
      </c>
      <c r="L205" s="79">
        <f t="shared" si="25"/>
        <v>2135.8770400748549</v>
      </c>
      <c r="M205" s="79">
        <f t="shared" si="26"/>
        <v>1970.6722052450705</v>
      </c>
      <c r="N205" s="83">
        <f t="shared" si="27"/>
        <v>1799.8466572820416</v>
      </c>
      <c r="O205" s="84">
        <f t="shared" si="28"/>
        <v>1687.869205840818</v>
      </c>
      <c r="P205" s="84">
        <f t="shared" si="29"/>
        <v>1593.5961688533591</v>
      </c>
      <c r="Q205" s="84">
        <f t="shared" si="30"/>
        <v>1513.2309605968824</v>
      </c>
      <c r="R205" s="85">
        <f t="shared" si="31"/>
        <v>1443.9892322006681</v>
      </c>
      <c r="S205" s="21"/>
    </row>
    <row r="206" spans="2:19" ht="15.5" hidden="1">
      <c r="B206" s="18"/>
      <c r="C206" s="78">
        <v>183000</v>
      </c>
      <c r="D206" s="79">
        <f t="shared" si="24"/>
        <v>15641.859692796543</v>
      </c>
      <c r="E206" s="79">
        <f t="shared" si="33"/>
        <v>8040.7633281573881</v>
      </c>
      <c r="F206" s="79">
        <f t="shared" si="33"/>
        <v>5497.0071060917635</v>
      </c>
      <c r="G206" s="79">
        <f t="shared" si="33"/>
        <v>4251.766236311274</v>
      </c>
      <c r="H206" s="79">
        <f t="shared" si="33"/>
        <v>3491.2908864515603</v>
      </c>
      <c r="I206" s="79">
        <f t="shared" si="33"/>
        <v>2985.5534027828494</v>
      </c>
      <c r="J206" s="79">
        <f t="shared" si="33"/>
        <v>2625.3769521952609</v>
      </c>
      <c r="K206" s="79">
        <f t="shared" si="32"/>
        <v>2356.1725824315954</v>
      </c>
      <c r="L206" s="79">
        <f t="shared" si="25"/>
        <v>2147.6126282071341</v>
      </c>
      <c r="M206" s="79">
        <f t="shared" si="26"/>
        <v>1981.5000745046589</v>
      </c>
      <c r="N206" s="83">
        <f t="shared" si="27"/>
        <v>1809.7359246297451</v>
      </c>
      <c r="O206" s="84">
        <f t="shared" si="28"/>
        <v>1697.143212466317</v>
      </c>
      <c r="P206" s="84">
        <f t="shared" si="29"/>
        <v>1602.352191759147</v>
      </c>
      <c r="Q206" s="84">
        <f t="shared" si="30"/>
        <v>1521.5454164243379</v>
      </c>
      <c r="R206" s="85">
        <f t="shared" si="31"/>
        <v>1451.9232389710014</v>
      </c>
      <c r="S206" s="21"/>
    </row>
    <row r="207" spans="2:19" ht="15.5" hidden="1">
      <c r="B207" s="18"/>
      <c r="C207" s="78">
        <v>184000</v>
      </c>
      <c r="D207" s="79">
        <f t="shared" si="24"/>
        <v>15727.334335926578</v>
      </c>
      <c r="E207" s="79">
        <f t="shared" si="33"/>
        <v>8084.7019255790128</v>
      </c>
      <c r="F207" s="79">
        <f t="shared" si="33"/>
        <v>5527.0453962889851</v>
      </c>
      <c r="G207" s="79">
        <f t="shared" si="33"/>
        <v>4274.9999315916639</v>
      </c>
      <c r="H207" s="79">
        <f t="shared" si="33"/>
        <v>3510.3689787272519</v>
      </c>
      <c r="I207" s="79">
        <f t="shared" si="33"/>
        <v>3001.867902251608</v>
      </c>
      <c r="J207" s="79">
        <f t="shared" si="33"/>
        <v>2639.7232743384043</v>
      </c>
      <c r="K207" s="79">
        <f t="shared" si="32"/>
        <v>2369.0478424448829</v>
      </c>
      <c r="L207" s="79">
        <f t="shared" si="25"/>
        <v>2159.3482163394133</v>
      </c>
      <c r="M207" s="79">
        <f t="shared" si="26"/>
        <v>1992.327943764247</v>
      </c>
      <c r="N207" s="83">
        <f t="shared" si="27"/>
        <v>1819.6251919774488</v>
      </c>
      <c r="O207" s="84">
        <f t="shared" si="28"/>
        <v>1706.4172190918159</v>
      </c>
      <c r="P207" s="84">
        <f t="shared" si="29"/>
        <v>1611.1082146649344</v>
      </c>
      <c r="Q207" s="84">
        <f t="shared" si="30"/>
        <v>1529.8598722517934</v>
      </c>
      <c r="R207" s="85">
        <f t="shared" si="31"/>
        <v>1459.8572457413347</v>
      </c>
      <c r="S207" s="21"/>
    </row>
    <row r="208" spans="2:19" ht="15.5" hidden="1">
      <c r="B208" s="18"/>
      <c r="C208" s="86">
        <v>185000</v>
      </c>
      <c r="D208" s="87">
        <f t="shared" si="24"/>
        <v>15812.808979056614</v>
      </c>
      <c r="E208" s="87">
        <f t="shared" si="33"/>
        <v>8128.6405230006376</v>
      </c>
      <c r="F208" s="87">
        <f t="shared" si="33"/>
        <v>5557.0836864862076</v>
      </c>
      <c r="G208" s="87">
        <f t="shared" si="33"/>
        <v>4298.2336268720537</v>
      </c>
      <c r="H208" s="87">
        <f t="shared" si="33"/>
        <v>3529.4470710029432</v>
      </c>
      <c r="I208" s="87">
        <f t="shared" si="33"/>
        <v>3018.1824017203667</v>
      </c>
      <c r="J208" s="87">
        <f t="shared" si="33"/>
        <v>2654.0695964815482</v>
      </c>
      <c r="K208" s="87">
        <f t="shared" si="32"/>
        <v>2381.9231024581704</v>
      </c>
      <c r="L208" s="87">
        <f t="shared" si="25"/>
        <v>2171.0838044716929</v>
      </c>
      <c r="M208" s="87">
        <f t="shared" si="26"/>
        <v>2003.1558130238354</v>
      </c>
      <c r="N208" s="88">
        <f t="shared" si="27"/>
        <v>1829.5144593251523</v>
      </c>
      <c r="O208" s="89">
        <f t="shared" si="28"/>
        <v>1715.6912257173151</v>
      </c>
      <c r="P208" s="89">
        <f t="shared" si="29"/>
        <v>1619.8642375707223</v>
      </c>
      <c r="Q208" s="89">
        <f t="shared" si="30"/>
        <v>1538.1743280792487</v>
      </c>
      <c r="R208" s="90">
        <f t="shared" si="31"/>
        <v>1467.7912525116681</v>
      </c>
      <c r="S208" s="21"/>
    </row>
    <row r="209" spans="2:19" ht="15.5" hidden="1">
      <c r="B209" s="18"/>
      <c r="C209" s="78">
        <v>186000</v>
      </c>
      <c r="D209" s="79">
        <f t="shared" si="24"/>
        <v>15898.283622186651</v>
      </c>
      <c r="E209" s="79">
        <f t="shared" si="33"/>
        <v>8172.5791204222633</v>
      </c>
      <c r="F209" s="79">
        <f t="shared" si="33"/>
        <v>5587.1219766834311</v>
      </c>
      <c r="G209" s="79">
        <f t="shared" si="33"/>
        <v>4321.4673221524436</v>
      </c>
      <c r="H209" s="79">
        <f t="shared" si="33"/>
        <v>3548.5251632786349</v>
      </c>
      <c r="I209" s="79">
        <f t="shared" si="33"/>
        <v>3034.4969011891258</v>
      </c>
      <c r="J209" s="79">
        <f t="shared" si="33"/>
        <v>2668.4159186246911</v>
      </c>
      <c r="K209" s="79">
        <f t="shared" si="32"/>
        <v>2394.7983624714575</v>
      </c>
      <c r="L209" s="79">
        <f t="shared" si="25"/>
        <v>2182.8193926039721</v>
      </c>
      <c r="M209" s="79">
        <f t="shared" si="26"/>
        <v>2013.9836822834238</v>
      </c>
      <c r="N209" s="83">
        <f t="shared" si="27"/>
        <v>1839.4037266728556</v>
      </c>
      <c r="O209" s="84">
        <f t="shared" si="28"/>
        <v>1724.965232342814</v>
      </c>
      <c r="P209" s="84">
        <f t="shared" si="29"/>
        <v>1628.6202604765101</v>
      </c>
      <c r="Q209" s="84">
        <f t="shared" si="30"/>
        <v>1546.4887839067039</v>
      </c>
      <c r="R209" s="85">
        <f t="shared" si="31"/>
        <v>1475.7252592820014</v>
      </c>
      <c r="S209" s="21"/>
    </row>
    <row r="210" spans="2:19" ht="15.5" hidden="1">
      <c r="B210" s="18"/>
      <c r="C210" s="78">
        <v>187000</v>
      </c>
      <c r="D210" s="79">
        <f t="shared" si="24"/>
        <v>15983.758265316686</v>
      </c>
      <c r="E210" s="79">
        <f t="shared" si="33"/>
        <v>8216.5177178438898</v>
      </c>
      <c r="F210" s="79">
        <f t="shared" si="33"/>
        <v>5617.1602668806536</v>
      </c>
      <c r="G210" s="79">
        <f t="shared" si="33"/>
        <v>4344.7010174328325</v>
      </c>
      <c r="H210" s="79">
        <f t="shared" si="33"/>
        <v>3567.6032555543261</v>
      </c>
      <c r="I210" s="79">
        <f t="shared" ref="E210:J225" si="34">PMT(I$11,I$6,$C210*(-1))</f>
        <v>3050.8114006578844</v>
      </c>
      <c r="J210" s="79">
        <f t="shared" si="34"/>
        <v>2682.7622407678346</v>
      </c>
      <c r="K210" s="79">
        <f t="shared" si="32"/>
        <v>2407.6736224847455</v>
      </c>
      <c r="L210" s="79">
        <f t="shared" si="25"/>
        <v>2194.5549807362518</v>
      </c>
      <c r="M210" s="79">
        <f t="shared" si="26"/>
        <v>2024.811551543012</v>
      </c>
      <c r="N210" s="83">
        <f t="shared" si="27"/>
        <v>1849.2929940205593</v>
      </c>
      <c r="O210" s="84">
        <f t="shared" si="28"/>
        <v>1734.239238968313</v>
      </c>
      <c r="P210" s="84">
        <f t="shared" si="29"/>
        <v>1637.3762833822975</v>
      </c>
      <c r="Q210" s="84">
        <f t="shared" si="30"/>
        <v>1554.8032397341594</v>
      </c>
      <c r="R210" s="85">
        <f t="shared" si="31"/>
        <v>1483.6592660523349</v>
      </c>
      <c r="S210" s="21"/>
    </row>
    <row r="211" spans="2:19" ht="15.5" hidden="1">
      <c r="B211" s="18"/>
      <c r="C211" s="78">
        <v>188000</v>
      </c>
      <c r="D211" s="79">
        <f t="shared" si="24"/>
        <v>16069.232908446722</v>
      </c>
      <c r="E211" s="79">
        <f t="shared" si="34"/>
        <v>8260.4563152655137</v>
      </c>
      <c r="F211" s="79">
        <f t="shared" si="34"/>
        <v>5647.198557077877</v>
      </c>
      <c r="G211" s="79">
        <f t="shared" si="34"/>
        <v>4367.9347127132223</v>
      </c>
      <c r="H211" s="79">
        <f t="shared" si="34"/>
        <v>3586.6813478300182</v>
      </c>
      <c r="I211" s="79">
        <f t="shared" si="34"/>
        <v>3067.125900126643</v>
      </c>
      <c r="J211" s="79">
        <f t="shared" si="34"/>
        <v>2697.108562910978</v>
      </c>
      <c r="K211" s="79">
        <f t="shared" si="32"/>
        <v>2420.5488824980325</v>
      </c>
      <c r="L211" s="79">
        <f t="shared" si="25"/>
        <v>2206.290568868531</v>
      </c>
      <c r="M211" s="79">
        <f t="shared" si="26"/>
        <v>2035.6394208026004</v>
      </c>
      <c r="N211" s="83">
        <f t="shared" si="27"/>
        <v>1859.1822613682627</v>
      </c>
      <c r="O211" s="84">
        <f t="shared" si="28"/>
        <v>1743.5132455938121</v>
      </c>
      <c r="P211" s="84">
        <f t="shared" si="29"/>
        <v>1646.1323062880854</v>
      </c>
      <c r="Q211" s="84">
        <f t="shared" si="30"/>
        <v>1563.1176955616149</v>
      </c>
      <c r="R211" s="85">
        <f t="shared" si="31"/>
        <v>1491.5932728226683</v>
      </c>
      <c r="S211" s="21"/>
    </row>
    <row r="212" spans="2:19" ht="15.5" hidden="1">
      <c r="B212" s="18"/>
      <c r="C212" s="78">
        <v>189000</v>
      </c>
      <c r="D212" s="79">
        <f t="shared" ref="D212:D223" si="35">PMT(D$11,D$6,$C212*(-1))</f>
        <v>16154.707551576756</v>
      </c>
      <c r="E212" s="79">
        <f t="shared" si="34"/>
        <v>8304.3949126871394</v>
      </c>
      <c r="F212" s="79">
        <f t="shared" si="34"/>
        <v>5677.2368472750995</v>
      </c>
      <c r="G212" s="79">
        <f t="shared" si="34"/>
        <v>4391.1684079936113</v>
      </c>
      <c r="H212" s="79">
        <f t="shared" si="34"/>
        <v>3605.7594401057099</v>
      </c>
      <c r="I212" s="79">
        <f t="shared" si="34"/>
        <v>3083.4403995954017</v>
      </c>
      <c r="J212" s="79">
        <f t="shared" si="34"/>
        <v>2711.4548850541219</v>
      </c>
      <c r="K212" s="79">
        <f t="shared" si="32"/>
        <v>2433.4241425113196</v>
      </c>
      <c r="L212" s="79">
        <f t="shared" si="25"/>
        <v>2218.0261570008106</v>
      </c>
      <c r="M212" s="79">
        <f t="shared" si="26"/>
        <v>2046.4672900621886</v>
      </c>
      <c r="N212" s="83">
        <f t="shared" si="27"/>
        <v>1869.0715287159662</v>
      </c>
      <c r="O212" s="84">
        <f t="shared" si="28"/>
        <v>1752.7872522193111</v>
      </c>
      <c r="P212" s="84">
        <f t="shared" si="29"/>
        <v>1654.888329193873</v>
      </c>
      <c r="Q212" s="84">
        <f t="shared" si="30"/>
        <v>1571.4321513890702</v>
      </c>
      <c r="R212" s="85">
        <f t="shared" si="31"/>
        <v>1499.5272795930016</v>
      </c>
      <c r="S212" s="21"/>
    </row>
    <row r="213" spans="2:19" ht="15.5">
      <c r="B213" s="18"/>
      <c r="C213" s="92">
        <v>190000</v>
      </c>
      <c r="D213" s="93">
        <f t="shared" si="35"/>
        <v>16240.182194706793</v>
      </c>
      <c r="E213" s="93">
        <f t="shared" si="34"/>
        <v>8348.3335101087632</v>
      </c>
      <c r="F213" s="93">
        <f t="shared" si="34"/>
        <v>5707.2751374723221</v>
      </c>
      <c r="G213" s="93">
        <f t="shared" si="34"/>
        <v>4414.4021032740011</v>
      </c>
      <c r="H213" s="93">
        <f t="shared" si="34"/>
        <v>3624.8375323814012</v>
      </c>
      <c r="I213" s="93">
        <f t="shared" si="34"/>
        <v>3099.7548990641603</v>
      </c>
      <c r="J213" s="93">
        <f t="shared" si="34"/>
        <v>2725.8012071972653</v>
      </c>
      <c r="K213" s="93">
        <f t="shared" si="32"/>
        <v>2446.2994025246076</v>
      </c>
      <c r="L213" s="93">
        <f t="shared" si="25"/>
        <v>2229.7617451330898</v>
      </c>
      <c r="M213" s="93">
        <f t="shared" si="26"/>
        <v>2057.2951593217767</v>
      </c>
      <c r="N213" s="88">
        <f t="shared" si="27"/>
        <v>1878.9607960636699</v>
      </c>
      <c r="O213" s="89">
        <f t="shared" si="28"/>
        <v>1762.06125884481</v>
      </c>
      <c r="P213" s="89">
        <f t="shared" si="29"/>
        <v>1663.6443520996606</v>
      </c>
      <c r="Q213" s="89">
        <f t="shared" si="30"/>
        <v>1579.7466072165255</v>
      </c>
      <c r="R213" s="90">
        <f t="shared" si="31"/>
        <v>1507.4612863633349</v>
      </c>
      <c r="S213" s="21"/>
    </row>
    <row r="214" spans="2:19" ht="15.5" hidden="1">
      <c r="B214" s="18"/>
      <c r="C214" s="78">
        <v>191000</v>
      </c>
      <c r="D214" s="79">
        <f t="shared" si="35"/>
        <v>16325.656837836828</v>
      </c>
      <c r="E214" s="79">
        <f t="shared" si="34"/>
        <v>8392.2721075303889</v>
      </c>
      <c r="F214" s="79">
        <f t="shared" si="34"/>
        <v>5737.3134276695446</v>
      </c>
      <c r="G214" s="79">
        <f t="shared" si="34"/>
        <v>4437.6357985543909</v>
      </c>
      <c r="H214" s="79">
        <f t="shared" si="34"/>
        <v>3643.9156246570928</v>
      </c>
      <c r="I214" s="79">
        <f t="shared" si="34"/>
        <v>3116.0693985329194</v>
      </c>
      <c r="J214" s="79">
        <f t="shared" si="34"/>
        <v>2740.1475293404087</v>
      </c>
      <c r="K214" s="79">
        <f t="shared" si="32"/>
        <v>2459.1746625378946</v>
      </c>
      <c r="L214" s="79">
        <f t="shared" si="25"/>
        <v>2241.4973332653694</v>
      </c>
      <c r="M214" s="79">
        <f t="shared" si="26"/>
        <v>2068.1230285813654</v>
      </c>
      <c r="N214" s="83">
        <f t="shared" si="27"/>
        <v>1888.8500634113734</v>
      </c>
      <c r="O214" s="84">
        <f t="shared" si="28"/>
        <v>1771.3352654703092</v>
      </c>
      <c r="P214" s="84">
        <f t="shared" si="29"/>
        <v>1672.4003750054483</v>
      </c>
      <c r="Q214" s="84">
        <f t="shared" si="30"/>
        <v>1588.0610630439812</v>
      </c>
      <c r="R214" s="85">
        <f t="shared" si="31"/>
        <v>1515.3952931336682</v>
      </c>
      <c r="S214" s="21"/>
    </row>
    <row r="215" spans="2:19" ht="15.5" hidden="1">
      <c r="B215" s="18"/>
      <c r="C215" s="78">
        <v>192000</v>
      </c>
      <c r="D215" s="79">
        <f t="shared" si="35"/>
        <v>16411.131480966866</v>
      </c>
      <c r="E215" s="79">
        <f t="shared" si="34"/>
        <v>8436.2107049520146</v>
      </c>
      <c r="F215" s="79">
        <f t="shared" si="34"/>
        <v>5767.3517178667671</v>
      </c>
      <c r="G215" s="79">
        <f t="shared" si="34"/>
        <v>4460.8694938347799</v>
      </c>
      <c r="H215" s="79">
        <f t="shared" si="34"/>
        <v>3662.9937169327845</v>
      </c>
      <c r="I215" s="79">
        <f t="shared" si="34"/>
        <v>3132.3838980016781</v>
      </c>
      <c r="J215" s="79">
        <f t="shared" si="34"/>
        <v>2754.4938514835526</v>
      </c>
      <c r="K215" s="79">
        <f t="shared" si="32"/>
        <v>2472.0499225511826</v>
      </c>
      <c r="L215" s="79">
        <f t="shared" si="25"/>
        <v>2253.2329213976486</v>
      </c>
      <c r="M215" s="79">
        <f t="shared" si="26"/>
        <v>2078.9508978409535</v>
      </c>
      <c r="N215" s="83">
        <f t="shared" si="27"/>
        <v>1898.7393307590767</v>
      </c>
      <c r="O215" s="84">
        <f t="shared" si="28"/>
        <v>1780.6092720958081</v>
      </c>
      <c r="P215" s="84">
        <f t="shared" si="29"/>
        <v>1681.1563979112361</v>
      </c>
      <c r="Q215" s="84">
        <f t="shared" si="30"/>
        <v>1596.3755188714365</v>
      </c>
      <c r="R215" s="85">
        <f t="shared" si="31"/>
        <v>1523.3292999040016</v>
      </c>
      <c r="S215" s="21"/>
    </row>
    <row r="216" spans="2:19" ht="15.5" hidden="1">
      <c r="B216" s="18"/>
      <c r="C216" s="78">
        <v>193000</v>
      </c>
      <c r="D216" s="79">
        <f t="shared" si="35"/>
        <v>16496.606124096899</v>
      </c>
      <c r="E216" s="79">
        <f t="shared" si="34"/>
        <v>8480.1493023736384</v>
      </c>
      <c r="F216" s="79">
        <f t="shared" si="34"/>
        <v>5797.3900080639905</v>
      </c>
      <c r="G216" s="79">
        <f t="shared" si="34"/>
        <v>4484.1031891151697</v>
      </c>
      <c r="H216" s="79">
        <f t="shared" si="34"/>
        <v>3682.0718092084758</v>
      </c>
      <c r="I216" s="79">
        <f t="shared" si="34"/>
        <v>3148.6983974704367</v>
      </c>
      <c r="J216" s="79">
        <f t="shared" si="34"/>
        <v>2768.840173626696</v>
      </c>
      <c r="K216" s="79">
        <f t="shared" si="32"/>
        <v>2484.9251825644697</v>
      </c>
      <c r="L216" s="79">
        <f t="shared" si="25"/>
        <v>2264.9685095299283</v>
      </c>
      <c r="M216" s="79">
        <f t="shared" si="26"/>
        <v>2089.7787671005417</v>
      </c>
      <c r="N216" s="83">
        <f t="shared" si="27"/>
        <v>1908.6285981067804</v>
      </c>
      <c r="O216" s="84">
        <f t="shared" si="28"/>
        <v>1789.8832787213071</v>
      </c>
      <c r="P216" s="84">
        <f t="shared" si="29"/>
        <v>1689.9124208170235</v>
      </c>
      <c r="Q216" s="84">
        <f t="shared" si="30"/>
        <v>1604.6899746988918</v>
      </c>
      <c r="R216" s="85">
        <f t="shared" si="31"/>
        <v>1531.2633066743349</v>
      </c>
      <c r="S216" s="21"/>
    </row>
    <row r="217" spans="2:19" ht="15.5" hidden="1">
      <c r="B217" s="18"/>
      <c r="C217" s="78">
        <v>194000</v>
      </c>
      <c r="D217" s="79">
        <f t="shared" si="35"/>
        <v>16582.080767226933</v>
      </c>
      <c r="E217" s="79">
        <f t="shared" si="34"/>
        <v>8524.0878997952641</v>
      </c>
      <c r="F217" s="79">
        <f t="shared" si="34"/>
        <v>5827.4282982612131</v>
      </c>
      <c r="G217" s="79">
        <f t="shared" si="34"/>
        <v>4507.3368843955586</v>
      </c>
      <c r="H217" s="79">
        <f t="shared" si="34"/>
        <v>3701.1499014841675</v>
      </c>
      <c r="I217" s="79">
        <f t="shared" si="34"/>
        <v>3165.0128969391953</v>
      </c>
      <c r="J217" s="79">
        <f t="shared" si="34"/>
        <v>2783.186495769839</v>
      </c>
      <c r="K217" s="79">
        <f t="shared" si="32"/>
        <v>2497.8004425777567</v>
      </c>
      <c r="L217" s="79">
        <f t="shared" si="25"/>
        <v>2276.7040976622079</v>
      </c>
      <c r="M217" s="79">
        <f t="shared" si="26"/>
        <v>2100.6066363601299</v>
      </c>
      <c r="N217" s="83">
        <f t="shared" si="27"/>
        <v>1918.5178654544839</v>
      </c>
      <c r="O217" s="84">
        <f t="shared" si="28"/>
        <v>1799.1572853468062</v>
      </c>
      <c r="P217" s="84">
        <f t="shared" si="29"/>
        <v>1698.6684437228114</v>
      </c>
      <c r="Q217" s="84">
        <f t="shared" si="30"/>
        <v>1613.0044305263471</v>
      </c>
      <c r="R217" s="85">
        <f t="shared" si="31"/>
        <v>1539.1973134446682</v>
      </c>
      <c r="S217" s="21"/>
    </row>
    <row r="218" spans="2:19" ht="15.5" hidden="1">
      <c r="B218" s="18"/>
      <c r="C218" s="86">
        <v>195000</v>
      </c>
      <c r="D218" s="87">
        <f t="shared" si="35"/>
        <v>16667.55541035697</v>
      </c>
      <c r="E218" s="87">
        <f t="shared" si="34"/>
        <v>8568.0264972168898</v>
      </c>
      <c r="F218" s="87">
        <f t="shared" si="34"/>
        <v>5857.4665884584365</v>
      </c>
      <c r="G218" s="87">
        <f t="shared" si="34"/>
        <v>4530.5705796759485</v>
      </c>
      <c r="H218" s="87">
        <f t="shared" si="34"/>
        <v>3720.2279937598596</v>
      </c>
      <c r="I218" s="87">
        <f t="shared" si="34"/>
        <v>3181.327396407954</v>
      </c>
      <c r="J218" s="87">
        <f t="shared" si="34"/>
        <v>2797.5328179129824</v>
      </c>
      <c r="K218" s="87">
        <f t="shared" si="32"/>
        <v>2510.6757025910447</v>
      </c>
      <c r="L218" s="87">
        <f t="shared" si="25"/>
        <v>2288.4396857944871</v>
      </c>
      <c r="M218" s="87">
        <f t="shared" si="26"/>
        <v>2111.4345056197185</v>
      </c>
      <c r="N218" s="88">
        <f t="shared" si="27"/>
        <v>1928.4071328021873</v>
      </c>
      <c r="O218" s="89">
        <f t="shared" si="28"/>
        <v>1808.4312919723052</v>
      </c>
      <c r="P218" s="89">
        <f t="shared" si="29"/>
        <v>1707.4244666285992</v>
      </c>
      <c r="Q218" s="89">
        <f t="shared" si="30"/>
        <v>1621.3188863538028</v>
      </c>
      <c r="R218" s="90">
        <f t="shared" si="31"/>
        <v>1547.1313202150016</v>
      </c>
      <c r="S218" s="21"/>
    </row>
    <row r="219" spans="2:19" ht="15.5" hidden="1">
      <c r="B219" s="18"/>
      <c r="C219" s="78">
        <v>196000</v>
      </c>
      <c r="D219" s="79">
        <f t="shared" si="35"/>
        <v>16753.030053487008</v>
      </c>
      <c r="E219" s="79">
        <f t="shared" si="34"/>
        <v>8611.9650946385136</v>
      </c>
      <c r="F219" s="79">
        <f t="shared" si="34"/>
        <v>5887.5048786556581</v>
      </c>
      <c r="G219" s="79">
        <f t="shared" si="34"/>
        <v>4553.8042749563374</v>
      </c>
      <c r="H219" s="79">
        <f t="shared" si="34"/>
        <v>3739.3060860355508</v>
      </c>
      <c r="I219" s="79">
        <f t="shared" si="34"/>
        <v>3197.6418958767126</v>
      </c>
      <c r="J219" s="79">
        <f t="shared" si="34"/>
        <v>2811.8791400561263</v>
      </c>
      <c r="K219" s="79">
        <f t="shared" si="32"/>
        <v>2523.5509626043317</v>
      </c>
      <c r="L219" s="79">
        <f t="shared" si="25"/>
        <v>2300.1752739267667</v>
      </c>
      <c r="M219" s="79">
        <f t="shared" si="26"/>
        <v>2122.2623748793067</v>
      </c>
      <c r="N219" s="83">
        <f t="shared" si="27"/>
        <v>1938.296400149891</v>
      </c>
      <c r="O219" s="84">
        <f t="shared" si="28"/>
        <v>1817.7052985978041</v>
      </c>
      <c r="P219" s="84">
        <f t="shared" si="29"/>
        <v>1716.1804895343869</v>
      </c>
      <c r="Q219" s="84">
        <f t="shared" si="30"/>
        <v>1629.6333421812581</v>
      </c>
      <c r="R219" s="85">
        <f t="shared" si="31"/>
        <v>1555.0653269853349</v>
      </c>
      <c r="S219" s="21"/>
    </row>
    <row r="220" spans="2:19" ht="15.5" hidden="1">
      <c r="B220" s="18"/>
      <c r="C220" s="78">
        <v>197000</v>
      </c>
      <c r="D220" s="79">
        <f t="shared" si="35"/>
        <v>16838.504696617041</v>
      </c>
      <c r="E220" s="79">
        <f t="shared" si="34"/>
        <v>8655.9036920601393</v>
      </c>
      <c r="F220" s="79">
        <f t="shared" si="34"/>
        <v>5917.5431688528806</v>
      </c>
      <c r="G220" s="79">
        <f t="shared" si="34"/>
        <v>4577.0379702367272</v>
      </c>
      <c r="H220" s="79">
        <f t="shared" si="34"/>
        <v>3758.3841783112425</v>
      </c>
      <c r="I220" s="79">
        <f t="shared" si="34"/>
        <v>3213.9563953454717</v>
      </c>
      <c r="J220" s="79">
        <f t="shared" si="34"/>
        <v>2826.2254621992697</v>
      </c>
      <c r="K220" s="79">
        <f t="shared" si="32"/>
        <v>2536.4262226176188</v>
      </c>
      <c r="L220" s="79">
        <f t="shared" si="25"/>
        <v>2311.9108620590459</v>
      </c>
      <c r="M220" s="79">
        <f t="shared" si="26"/>
        <v>2133.0902441388948</v>
      </c>
      <c r="N220" s="83">
        <f t="shared" si="27"/>
        <v>1948.1856674975945</v>
      </c>
      <c r="O220" s="84">
        <f t="shared" si="28"/>
        <v>1826.9793052233031</v>
      </c>
      <c r="P220" s="84">
        <f t="shared" si="29"/>
        <v>1724.9365124401745</v>
      </c>
      <c r="Q220" s="84">
        <f t="shared" si="30"/>
        <v>1637.9477980087133</v>
      </c>
      <c r="R220" s="85">
        <f t="shared" si="31"/>
        <v>1562.9993337556682</v>
      </c>
      <c r="S220" s="21"/>
    </row>
    <row r="221" spans="2:19" ht="15.5" hidden="1">
      <c r="B221" s="18"/>
      <c r="C221" s="78">
        <v>198000</v>
      </c>
      <c r="D221" s="79">
        <f t="shared" si="35"/>
        <v>16923.979339747078</v>
      </c>
      <c r="E221" s="79">
        <f t="shared" si="34"/>
        <v>8699.8422894817631</v>
      </c>
      <c r="F221" s="79">
        <f t="shared" si="34"/>
        <v>5947.5814590501041</v>
      </c>
      <c r="G221" s="79">
        <f t="shared" si="34"/>
        <v>4600.2716655171171</v>
      </c>
      <c r="H221" s="79">
        <f t="shared" si="34"/>
        <v>3777.4622705869338</v>
      </c>
      <c r="I221" s="79">
        <f t="shared" si="34"/>
        <v>3230.2708948142304</v>
      </c>
      <c r="J221" s="79">
        <f t="shared" si="34"/>
        <v>2840.5717843424131</v>
      </c>
      <c r="K221" s="79">
        <f t="shared" si="32"/>
        <v>2549.3014826309068</v>
      </c>
      <c r="L221" s="79">
        <f t="shared" si="25"/>
        <v>2323.6464501913251</v>
      </c>
      <c r="M221" s="79">
        <f t="shared" si="26"/>
        <v>2143.9181133984835</v>
      </c>
      <c r="N221" s="83">
        <f t="shared" si="27"/>
        <v>1958.0749348452982</v>
      </c>
      <c r="O221" s="84">
        <f t="shared" si="28"/>
        <v>1836.2533118488022</v>
      </c>
      <c r="P221" s="84">
        <f t="shared" si="29"/>
        <v>1733.6925353459621</v>
      </c>
      <c r="Q221" s="84">
        <f t="shared" si="30"/>
        <v>1646.2622538361688</v>
      </c>
      <c r="R221" s="85">
        <f t="shared" si="31"/>
        <v>1570.9333405260018</v>
      </c>
      <c r="S221" s="21"/>
    </row>
    <row r="222" spans="2:19" ht="15.5" hidden="1">
      <c r="B222" s="18"/>
      <c r="C222" s="78">
        <v>199000</v>
      </c>
      <c r="D222" s="79">
        <f t="shared" si="35"/>
        <v>17009.453982877116</v>
      </c>
      <c r="E222" s="79">
        <f t="shared" si="34"/>
        <v>8743.7808869033906</v>
      </c>
      <c r="F222" s="79">
        <f t="shared" si="34"/>
        <v>5977.6197492473266</v>
      </c>
      <c r="G222" s="79">
        <f t="shared" si="34"/>
        <v>4623.505360797506</v>
      </c>
      <c r="H222" s="79">
        <f t="shared" si="34"/>
        <v>3796.5403628626254</v>
      </c>
      <c r="I222" s="79">
        <f t="shared" si="34"/>
        <v>3246.5853942829895</v>
      </c>
      <c r="J222" s="79">
        <f t="shared" si="34"/>
        <v>2854.918106485557</v>
      </c>
      <c r="K222" s="79">
        <f t="shared" si="32"/>
        <v>2562.1767426441938</v>
      </c>
      <c r="L222" s="79">
        <f t="shared" si="25"/>
        <v>2335.3820383236048</v>
      </c>
      <c r="M222" s="79">
        <f t="shared" si="26"/>
        <v>2154.7459826580716</v>
      </c>
      <c r="N222" s="83">
        <f t="shared" si="27"/>
        <v>1967.9642021930015</v>
      </c>
      <c r="O222" s="84">
        <f t="shared" si="28"/>
        <v>1845.527318474301</v>
      </c>
      <c r="P222" s="84">
        <f t="shared" si="29"/>
        <v>1742.44855825175</v>
      </c>
      <c r="Q222" s="84">
        <f t="shared" si="30"/>
        <v>1654.5767096636243</v>
      </c>
      <c r="R222" s="85">
        <f t="shared" si="31"/>
        <v>1578.8673472963351</v>
      </c>
      <c r="S222" s="21"/>
    </row>
    <row r="223" spans="2:19" ht="15.5">
      <c r="B223" s="18"/>
      <c r="C223" s="78">
        <v>200000</v>
      </c>
      <c r="D223" s="79">
        <f t="shared" si="35"/>
        <v>17094.928626007149</v>
      </c>
      <c r="E223" s="79">
        <f t="shared" si="34"/>
        <v>8787.7194843250145</v>
      </c>
      <c r="F223" s="79">
        <f t="shared" si="34"/>
        <v>6007.65803944455</v>
      </c>
      <c r="G223" s="79">
        <f t="shared" si="34"/>
        <v>4646.7390560778958</v>
      </c>
      <c r="H223" s="79">
        <f t="shared" si="34"/>
        <v>3815.6184551383171</v>
      </c>
      <c r="I223" s="79">
        <f t="shared" si="34"/>
        <v>3262.8998937517481</v>
      </c>
      <c r="J223" s="79">
        <f t="shared" si="34"/>
        <v>2869.2644286287004</v>
      </c>
      <c r="K223" s="79">
        <f t="shared" si="32"/>
        <v>2575.0520026574814</v>
      </c>
      <c r="L223" s="79">
        <f t="shared" si="25"/>
        <v>2347.117626455884</v>
      </c>
      <c r="M223" s="79">
        <f t="shared" si="26"/>
        <v>2165.5738519176598</v>
      </c>
      <c r="N223" s="88">
        <f t="shared" si="27"/>
        <v>1977.853469540705</v>
      </c>
      <c r="O223" s="89">
        <f t="shared" si="28"/>
        <v>1854.8013250997999</v>
      </c>
      <c r="P223" s="89">
        <f t="shared" si="29"/>
        <v>1751.2045811575374</v>
      </c>
      <c r="Q223" s="89">
        <f t="shared" si="30"/>
        <v>1662.8911654910796</v>
      </c>
      <c r="R223" s="90">
        <f t="shared" si="31"/>
        <v>1586.8013540666684</v>
      </c>
      <c r="S223" s="21"/>
    </row>
    <row r="224" spans="2:19" ht="15.5" hidden="1">
      <c r="B224" s="18"/>
      <c r="C224" s="78">
        <v>201000</v>
      </c>
      <c r="D224" s="79">
        <f t="shared" ref="D224:D273" si="36">IF(OR($V$19="P2",$V$19="P4",$V$19="P5"),PMT(D$11,D$6,$C224*(-1)),0)</f>
        <v>0</v>
      </c>
      <c r="E224" s="79">
        <f t="shared" si="34"/>
        <v>8831.6580817466402</v>
      </c>
      <c r="F224" s="79">
        <f t="shared" si="34"/>
        <v>6037.6963296417716</v>
      </c>
      <c r="G224" s="79">
        <f t="shared" si="34"/>
        <v>4669.9727513582848</v>
      </c>
      <c r="H224" s="79">
        <f t="shared" si="34"/>
        <v>3834.6965474140084</v>
      </c>
      <c r="I224" s="79">
        <f t="shared" si="34"/>
        <v>3279.2143932205067</v>
      </c>
      <c r="J224" s="79">
        <f t="shared" si="34"/>
        <v>2883.6107507718439</v>
      </c>
      <c r="K224" s="79">
        <f t="shared" si="32"/>
        <v>2587.9272626707689</v>
      </c>
      <c r="L224" s="79">
        <f t="shared" si="25"/>
        <v>2358.8532145881636</v>
      </c>
      <c r="M224" s="79">
        <f t="shared" si="26"/>
        <v>2176.4017211772484</v>
      </c>
      <c r="N224" s="83"/>
      <c r="O224" s="84"/>
      <c r="P224" s="84"/>
      <c r="Q224" s="84"/>
      <c r="R224" s="85"/>
      <c r="S224" s="21"/>
    </row>
    <row r="225" spans="2:19" ht="15.5" hidden="1">
      <c r="B225" s="18"/>
      <c r="C225" s="78">
        <v>202000</v>
      </c>
      <c r="D225" s="79">
        <f t="shared" si="36"/>
        <v>0</v>
      </c>
      <c r="E225" s="79">
        <f t="shared" si="34"/>
        <v>8875.596679168264</v>
      </c>
      <c r="F225" s="79">
        <f t="shared" si="34"/>
        <v>6067.7346198389951</v>
      </c>
      <c r="G225" s="79">
        <f t="shared" si="34"/>
        <v>4693.2064466386746</v>
      </c>
      <c r="H225" s="79">
        <f t="shared" si="34"/>
        <v>3853.7746396897005</v>
      </c>
      <c r="I225" s="79">
        <f t="shared" si="34"/>
        <v>3295.5288926892654</v>
      </c>
      <c r="J225" s="79">
        <f t="shared" si="34"/>
        <v>2897.9570729149877</v>
      </c>
      <c r="K225" s="79">
        <f t="shared" si="32"/>
        <v>2600.8025226840564</v>
      </c>
      <c r="L225" s="79">
        <f t="shared" ref="L225:L288" si="37">PMT($L$11,$L$6,C225*(-1))</f>
        <v>2370.5888027204428</v>
      </c>
      <c r="M225" s="79">
        <f t="shared" ref="M225:M288" si="38">PMT($M$11,$M$6,C225*(-1))</f>
        <v>2187.2295904368366</v>
      </c>
      <c r="N225" s="83"/>
      <c r="O225" s="84"/>
      <c r="P225" s="84"/>
      <c r="Q225" s="84"/>
      <c r="R225" s="85"/>
      <c r="S225" s="21"/>
    </row>
    <row r="226" spans="2:19" ht="15.5" hidden="1">
      <c r="B226" s="18"/>
      <c r="C226" s="78">
        <v>203000</v>
      </c>
      <c r="D226" s="79">
        <f t="shared" si="36"/>
        <v>0</v>
      </c>
      <c r="E226" s="79">
        <f t="shared" ref="E226:J268" si="39">PMT(E$11,E$6,$C226*(-1))</f>
        <v>8919.5352765898897</v>
      </c>
      <c r="F226" s="79">
        <f t="shared" si="39"/>
        <v>6097.7729100362176</v>
      </c>
      <c r="G226" s="79">
        <f t="shared" si="39"/>
        <v>4716.4401419190644</v>
      </c>
      <c r="H226" s="79">
        <f t="shared" si="39"/>
        <v>3872.8527319653922</v>
      </c>
      <c r="I226" s="79">
        <f t="shared" si="39"/>
        <v>3311.843392158024</v>
      </c>
      <c r="J226" s="79">
        <f t="shared" si="39"/>
        <v>2912.3033950581307</v>
      </c>
      <c r="K226" s="79">
        <f t="shared" ref="K226:K289" si="40">PMT($K$11,$K$6,C226*(-1))</f>
        <v>2613.6777826973434</v>
      </c>
      <c r="L226" s="79">
        <f t="shared" si="37"/>
        <v>2382.324390852722</v>
      </c>
      <c r="M226" s="79">
        <f t="shared" si="38"/>
        <v>2198.0574596964248</v>
      </c>
      <c r="N226" s="83"/>
      <c r="O226" s="84"/>
      <c r="P226" s="84"/>
      <c r="Q226" s="84"/>
      <c r="R226" s="85"/>
      <c r="S226" s="21"/>
    </row>
    <row r="227" spans="2:19" ht="15.5" hidden="1">
      <c r="B227" s="18"/>
      <c r="C227" s="78">
        <v>204000</v>
      </c>
      <c r="D227" s="79">
        <f t="shared" si="36"/>
        <v>0</v>
      </c>
      <c r="E227" s="79">
        <f t="shared" si="39"/>
        <v>8963.4738740115154</v>
      </c>
      <c r="F227" s="79">
        <f t="shared" si="39"/>
        <v>6127.8112002334401</v>
      </c>
      <c r="G227" s="79">
        <f t="shared" si="39"/>
        <v>4739.6738371994534</v>
      </c>
      <c r="H227" s="79">
        <f t="shared" si="39"/>
        <v>3891.9308242410834</v>
      </c>
      <c r="I227" s="79">
        <f t="shared" si="39"/>
        <v>3328.1578916267827</v>
      </c>
      <c r="J227" s="79">
        <f t="shared" si="39"/>
        <v>2926.6497172012741</v>
      </c>
      <c r="K227" s="79">
        <f t="shared" si="40"/>
        <v>2626.553042710631</v>
      </c>
      <c r="L227" s="79">
        <f t="shared" si="37"/>
        <v>2394.0599789850021</v>
      </c>
      <c r="M227" s="79">
        <f t="shared" si="38"/>
        <v>2208.8853289560129</v>
      </c>
      <c r="N227" s="83"/>
      <c r="O227" s="84"/>
      <c r="P227" s="84"/>
      <c r="Q227" s="84"/>
      <c r="R227" s="85"/>
      <c r="S227" s="21"/>
    </row>
    <row r="228" spans="2:19" ht="15.5" hidden="1">
      <c r="B228" s="18"/>
      <c r="C228" s="86">
        <v>205000</v>
      </c>
      <c r="D228" s="87">
        <f t="shared" si="36"/>
        <v>0</v>
      </c>
      <c r="E228" s="87">
        <f t="shared" si="39"/>
        <v>9007.412471433141</v>
      </c>
      <c r="F228" s="87">
        <f t="shared" si="39"/>
        <v>6157.8494904306635</v>
      </c>
      <c r="G228" s="87">
        <f t="shared" si="39"/>
        <v>4762.9075324798423</v>
      </c>
      <c r="H228" s="87">
        <f t="shared" si="39"/>
        <v>3911.0089165167751</v>
      </c>
      <c r="I228" s="87">
        <f t="shared" si="39"/>
        <v>3344.4723910955413</v>
      </c>
      <c r="J228" s="87">
        <f t="shared" si="39"/>
        <v>2940.9960393444176</v>
      </c>
      <c r="K228" s="87">
        <f t="shared" si="40"/>
        <v>2639.4283027239185</v>
      </c>
      <c r="L228" s="87">
        <f t="shared" si="37"/>
        <v>2405.7955671172813</v>
      </c>
      <c r="M228" s="87">
        <f t="shared" si="38"/>
        <v>2219.7131982156016</v>
      </c>
      <c r="N228" s="88"/>
      <c r="O228" s="89"/>
      <c r="P228" s="89"/>
      <c r="Q228" s="89"/>
      <c r="R228" s="90"/>
      <c r="S228" s="21"/>
    </row>
    <row r="229" spans="2:19" ht="15.5" hidden="1">
      <c r="B229" s="18"/>
      <c r="C229" s="78">
        <v>206000</v>
      </c>
      <c r="D229" s="79">
        <f t="shared" si="36"/>
        <v>0</v>
      </c>
      <c r="E229" s="79">
        <f t="shared" si="39"/>
        <v>9051.3510688547649</v>
      </c>
      <c r="F229" s="79">
        <f t="shared" si="39"/>
        <v>6187.8877806278861</v>
      </c>
      <c r="G229" s="79">
        <f t="shared" si="39"/>
        <v>4786.1412277602321</v>
      </c>
      <c r="H229" s="79">
        <f t="shared" si="39"/>
        <v>3930.0870087924663</v>
      </c>
      <c r="I229" s="79">
        <f t="shared" si="39"/>
        <v>3360.7868905642999</v>
      </c>
      <c r="J229" s="79">
        <f t="shared" si="39"/>
        <v>2955.3423614875614</v>
      </c>
      <c r="K229" s="79">
        <f t="shared" si="40"/>
        <v>2652.303562737206</v>
      </c>
      <c r="L229" s="79">
        <f t="shared" si="37"/>
        <v>2417.5311552495605</v>
      </c>
      <c r="M229" s="79">
        <f t="shared" si="38"/>
        <v>2230.5410674751897</v>
      </c>
      <c r="N229" s="83"/>
      <c r="O229" s="84"/>
      <c r="P229" s="84"/>
      <c r="Q229" s="84"/>
      <c r="R229" s="85"/>
      <c r="S229" s="21"/>
    </row>
    <row r="230" spans="2:19" ht="15.5" hidden="1">
      <c r="B230" s="18"/>
      <c r="C230" s="78">
        <v>207000</v>
      </c>
      <c r="D230" s="79">
        <f t="shared" si="36"/>
        <v>0</v>
      </c>
      <c r="E230" s="79">
        <f t="shared" si="39"/>
        <v>9095.2896662763906</v>
      </c>
      <c r="F230" s="79">
        <f t="shared" si="39"/>
        <v>6217.9260708251095</v>
      </c>
      <c r="G230" s="79">
        <f t="shared" si="39"/>
        <v>4809.3749230406229</v>
      </c>
      <c r="H230" s="79">
        <f t="shared" si="39"/>
        <v>3949.165101068158</v>
      </c>
      <c r="I230" s="79">
        <f t="shared" si="39"/>
        <v>3377.1013900330595</v>
      </c>
      <c r="J230" s="79">
        <f t="shared" si="39"/>
        <v>2969.6886836307049</v>
      </c>
      <c r="K230" s="79">
        <f t="shared" si="40"/>
        <v>2665.1788227504935</v>
      </c>
      <c r="L230" s="79">
        <f t="shared" si="37"/>
        <v>2429.2667433818401</v>
      </c>
      <c r="M230" s="79">
        <f t="shared" si="38"/>
        <v>2241.3689367347779</v>
      </c>
      <c r="N230" s="83"/>
      <c r="O230" s="84"/>
      <c r="P230" s="84"/>
      <c r="Q230" s="84"/>
      <c r="R230" s="85"/>
      <c r="S230" s="21"/>
    </row>
    <row r="231" spans="2:19" ht="15.5" hidden="1">
      <c r="B231" s="18"/>
      <c r="C231" s="78">
        <v>208000</v>
      </c>
      <c r="D231" s="79">
        <f t="shared" si="36"/>
        <v>0</v>
      </c>
      <c r="E231" s="79">
        <f t="shared" si="39"/>
        <v>9139.2282636980162</v>
      </c>
      <c r="F231" s="79">
        <f t="shared" si="39"/>
        <v>6247.9643610223311</v>
      </c>
      <c r="G231" s="79">
        <f t="shared" si="39"/>
        <v>4832.6086183210109</v>
      </c>
      <c r="H231" s="79">
        <f t="shared" si="39"/>
        <v>3968.2431933438497</v>
      </c>
      <c r="I231" s="79">
        <f t="shared" si="39"/>
        <v>3393.4158895018181</v>
      </c>
      <c r="J231" s="79">
        <f t="shared" si="39"/>
        <v>2984.0350057738483</v>
      </c>
      <c r="K231" s="79">
        <f t="shared" si="40"/>
        <v>2678.0540827637806</v>
      </c>
      <c r="L231" s="79">
        <f t="shared" si="37"/>
        <v>2441.0023315141198</v>
      </c>
      <c r="M231" s="79">
        <f t="shared" si="38"/>
        <v>2252.1968059943665</v>
      </c>
      <c r="N231" s="83"/>
      <c r="O231" s="84"/>
      <c r="P231" s="84"/>
      <c r="Q231" s="84"/>
      <c r="R231" s="85"/>
      <c r="S231" s="21"/>
    </row>
    <row r="232" spans="2:19" ht="15.5" hidden="1">
      <c r="B232" s="18"/>
      <c r="C232" s="78">
        <v>209000</v>
      </c>
      <c r="D232" s="79">
        <f t="shared" si="36"/>
        <v>0</v>
      </c>
      <c r="E232" s="79">
        <f t="shared" si="39"/>
        <v>9183.1668611196401</v>
      </c>
      <c r="F232" s="79">
        <f t="shared" si="39"/>
        <v>6278.0026512195536</v>
      </c>
      <c r="G232" s="79">
        <f t="shared" si="39"/>
        <v>4855.8423136014017</v>
      </c>
      <c r="H232" s="79">
        <f t="shared" si="39"/>
        <v>3987.3212856195414</v>
      </c>
      <c r="I232" s="79">
        <f t="shared" si="39"/>
        <v>3409.7303889705768</v>
      </c>
      <c r="J232" s="79">
        <f t="shared" si="39"/>
        <v>2998.3813279169917</v>
      </c>
      <c r="K232" s="79">
        <f t="shared" si="40"/>
        <v>2690.9293427770681</v>
      </c>
      <c r="L232" s="79">
        <f t="shared" si="37"/>
        <v>2452.737919646399</v>
      </c>
      <c r="M232" s="79">
        <f t="shared" si="38"/>
        <v>2263.0246752539547</v>
      </c>
      <c r="N232" s="83"/>
      <c r="O232" s="84"/>
      <c r="P232" s="84"/>
      <c r="Q232" s="84"/>
      <c r="R232" s="85"/>
      <c r="S232" s="21"/>
    </row>
    <row r="233" spans="2:19" ht="15.5" hidden="1">
      <c r="B233" s="18"/>
      <c r="C233" s="78">
        <v>210000</v>
      </c>
      <c r="D233" s="79">
        <f t="shared" si="36"/>
        <v>0</v>
      </c>
      <c r="E233" s="79">
        <f t="shared" si="39"/>
        <v>9227.1054585412658</v>
      </c>
      <c r="F233" s="79">
        <f t="shared" si="39"/>
        <v>6308.0409414167771</v>
      </c>
      <c r="G233" s="79">
        <f t="shared" si="39"/>
        <v>4879.0760088817897</v>
      </c>
      <c r="H233" s="79">
        <f t="shared" si="39"/>
        <v>4006.3993778952331</v>
      </c>
      <c r="I233" s="79">
        <f t="shared" si="39"/>
        <v>3426.0448884393354</v>
      </c>
      <c r="J233" s="79">
        <f t="shared" si="39"/>
        <v>3012.7276500601356</v>
      </c>
      <c r="K233" s="79">
        <f t="shared" si="40"/>
        <v>2703.8046027903556</v>
      </c>
      <c r="L233" s="79">
        <f t="shared" si="37"/>
        <v>2464.4735077786781</v>
      </c>
      <c r="M233" s="79">
        <f t="shared" si="38"/>
        <v>2273.8525445135429</v>
      </c>
      <c r="N233" s="88"/>
      <c r="O233" s="89"/>
      <c r="P233" s="89"/>
      <c r="Q233" s="89"/>
      <c r="R233" s="90"/>
      <c r="S233" s="21"/>
    </row>
    <row r="234" spans="2:19" ht="15.5" hidden="1">
      <c r="B234" s="18"/>
      <c r="C234" s="78">
        <v>211000</v>
      </c>
      <c r="D234" s="79">
        <f t="shared" si="36"/>
        <v>0</v>
      </c>
      <c r="E234" s="79">
        <f t="shared" si="39"/>
        <v>9271.0440559628914</v>
      </c>
      <c r="F234" s="79">
        <f t="shared" si="39"/>
        <v>6338.0792316139996</v>
      </c>
      <c r="G234" s="79">
        <f t="shared" si="39"/>
        <v>4902.3097041621804</v>
      </c>
      <c r="H234" s="79">
        <f t="shared" si="39"/>
        <v>4025.4774701709248</v>
      </c>
      <c r="I234" s="79">
        <f t="shared" si="39"/>
        <v>3442.359387908094</v>
      </c>
      <c r="J234" s="79">
        <f t="shared" si="39"/>
        <v>3027.0739722032786</v>
      </c>
      <c r="K234" s="79">
        <f t="shared" si="40"/>
        <v>2716.6798628036427</v>
      </c>
      <c r="L234" s="79">
        <f t="shared" si="37"/>
        <v>2476.2090959109578</v>
      </c>
      <c r="M234" s="79">
        <f t="shared" si="38"/>
        <v>2284.6804137731315</v>
      </c>
      <c r="N234" s="83"/>
      <c r="O234" s="84"/>
      <c r="P234" s="84"/>
      <c r="Q234" s="84"/>
      <c r="R234" s="85"/>
      <c r="S234" s="21"/>
    </row>
    <row r="235" spans="2:19" ht="15.5" hidden="1">
      <c r="B235" s="18"/>
      <c r="C235" s="78">
        <v>212000</v>
      </c>
      <c r="D235" s="79">
        <f t="shared" si="36"/>
        <v>0</v>
      </c>
      <c r="E235" s="79">
        <f t="shared" si="39"/>
        <v>9314.9826533845153</v>
      </c>
      <c r="F235" s="79">
        <f t="shared" si="39"/>
        <v>6368.117521811223</v>
      </c>
      <c r="G235" s="79">
        <f t="shared" si="39"/>
        <v>4925.5433994425703</v>
      </c>
      <c r="H235" s="79">
        <f t="shared" si="39"/>
        <v>4044.555562446616</v>
      </c>
      <c r="I235" s="79">
        <f t="shared" si="39"/>
        <v>3458.6738873768527</v>
      </c>
      <c r="J235" s="79">
        <f t="shared" si="39"/>
        <v>3041.420294346422</v>
      </c>
      <c r="K235" s="79">
        <f t="shared" si="40"/>
        <v>2729.5551228169306</v>
      </c>
      <c r="L235" s="79">
        <f t="shared" si="37"/>
        <v>2487.944684043237</v>
      </c>
      <c r="M235" s="79">
        <f t="shared" si="38"/>
        <v>2295.5082830327196</v>
      </c>
      <c r="N235" s="83"/>
      <c r="O235" s="84"/>
      <c r="P235" s="84"/>
      <c r="Q235" s="84"/>
      <c r="R235" s="85"/>
      <c r="S235" s="21"/>
    </row>
    <row r="236" spans="2:19" ht="15.5" hidden="1">
      <c r="B236" s="18"/>
      <c r="C236" s="78">
        <v>213000</v>
      </c>
      <c r="D236" s="79">
        <f t="shared" si="36"/>
        <v>0</v>
      </c>
      <c r="E236" s="79">
        <f t="shared" si="39"/>
        <v>9358.921250806141</v>
      </c>
      <c r="F236" s="79">
        <f t="shared" si="39"/>
        <v>6398.1558120084446</v>
      </c>
      <c r="G236" s="79">
        <f t="shared" si="39"/>
        <v>4948.7770947229592</v>
      </c>
      <c r="H236" s="79">
        <f t="shared" si="39"/>
        <v>4063.6336547223077</v>
      </c>
      <c r="I236" s="79">
        <f t="shared" si="39"/>
        <v>3474.9883868456113</v>
      </c>
      <c r="J236" s="79">
        <f t="shared" si="39"/>
        <v>3055.7666164895659</v>
      </c>
      <c r="K236" s="79">
        <f t="shared" si="40"/>
        <v>2742.4303828302177</v>
      </c>
      <c r="L236" s="79">
        <f t="shared" si="37"/>
        <v>2499.6802721755166</v>
      </c>
      <c r="M236" s="79">
        <f t="shared" si="38"/>
        <v>2306.3361522923078</v>
      </c>
      <c r="N236" s="83"/>
      <c r="O236" s="84"/>
      <c r="P236" s="84"/>
      <c r="Q236" s="84"/>
      <c r="R236" s="85"/>
      <c r="S236" s="21"/>
    </row>
    <row r="237" spans="2:19" ht="15.5" hidden="1">
      <c r="B237" s="18"/>
      <c r="C237" s="78">
        <v>214000</v>
      </c>
      <c r="D237" s="79">
        <f t="shared" si="36"/>
        <v>0</v>
      </c>
      <c r="E237" s="79">
        <f t="shared" si="39"/>
        <v>9402.8598482277648</v>
      </c>
      <c r="F237" s="79">
        <f t="shared" si="39"/>
        <v>6428.1941022056681</v>
      </c>
      <c r="G237" s="79">
        <f t="shared" si="39"/>
        <v>4972.010790003349</v>
      </c>
      <c r="H237" s="79">
        <f t="shared" si="39"/>
        <v>4082.7117469979994</v>
      </c>
      <c r="I237" s="79">
        <f t="shared" si="39"/>
        <v>3491.30288631437</v>
      </c>
      <c r="J237" s="79">
        <f t="shared" si="39"/>
        <v>3070.1129386327093</v>
      </c>
      <c r="K237" s="79">
        <f t="shared" si="40"/>
        <v>2755.3056428435048</v>
      </c>
      <c r="L237" s="79">
        <f t="shared" si="37"/>
        <v>2511.4158603077963</v>
      </c>
      <c r="M237" s="79">
        <f t="shared" si="38"/>
        <v>2317.164021551896</v>
      </c>
      <c r="N237" s="83"/>
      <c r="O237" s="84"/>
      <c r="P237" s="84"/>
      <c r="Q237" s="84"/>
      <c r="R237" s="85"/>
      <c r="S237" s="21"/>
    </row>
    <row r="238" spans="2:19" ht="15.5" hidden="1">
      <c r="B238" s="18"/>
      <c r="C238" s="86">
        <v>215000</v>
      </c>
      <c r="D238" s="87">
        <f t="shared" si="36"/>
        <v>0</v>
      </c>
      <c r="E238" s="87">
        <f t="shared" si="39"/>
        <v>9446.7984456493905</v>
      </c>
      <c r="F238" s="87">
        <f t="shared" si="39"/>
        <v>6458.2323924028906</v>
      </c>
      <c r="G238" s="87">
        <f t="shared" si="39"/>
        <v>4995.244485283738</v>
      </c>
      <c r="H238" s="87">
        <f t="shared" si="39"/>
        <v>4101.7898392736906</v>
      </c>
      <c r="I238" s="87">
        <f t="shared" si="39"/>
        <v>3507.6173857831291</v>
      </c>
      <c r="J238" s="87">
        <f t="shared" si="39"/>
        <v>3084.4592607758527</v>
      </c>
      <c r="K238" s="87">
        <f t="shared" si="40"/>
        <v>2768.1809028567927</v>
      </c>
      <c r="L238" s="87">
        <f t="shared" si="37"/>
        <v>2523.1514484400755</v>
      </c>
      <c r="M238" s="87">
        <f t="shared" si="38"/>
        <v>2327.9918908114846</v>
      </c>
      <c r="N238" s="88"/>
      <c r="O238" s="89"/>
      <c r="P238" s="89"/>
      <c r="Q238" s="89"/>
      <c r="R238" s="90"/>
      <c r="S238" s="21"/>
    </row>
    <row r="239" spans="2:19" ht="15.5" hidden="1">
      <c r="B239" s="18"/>
      <c r="C239" s="78">
        <v>216000</v>
      </c>
      <c r="D239" s="79">
        <f t="shared" si="36"/>
        <v>0</v>
      </c>
      <c r="E239" s="79">
        <f t="shared" si="39"/>
        <v>9490.7370430710162</v>
      </c>
      <c r="F239" s="79">
        <f t="shared" si="39"/>
        <v>6488.2706826001131</v>
      </c>
      <c r="G239" s="79">
        <f t="shared" si="39"/>
        <v>5018.4781805641278</v>
      </c>
      <c r="H239" s="79">
        <f t="shared" si="39"/>
        <v>4120.8679315493828</v>
      </c>
      <c r="I239" s="79">
        <f t="shared" si="39"/>
        <v>3523.9318852518877</v>
      </c>
      <c r="J239" s="79">
        <f t="shared" si="39"/>
        <v>3098.8055829189962</v>
      </c>
      <c r="K239" s="79">
        <f t="shared" si="40"/>
        <v>2781.0561628700798</v>
      </c>
      <c r="L239" s="79">
        <f t="shared" si="37"/>
        <v>2534.8870365723546</v>
      </c>
      <c r="M239" s="79">
        <f t="shared" si="38"/>
        <v>2338.8197600710728</v>
      </c>
      <c r="N239" s="83"/>
      <c r="O239" s="84"/>
      <c r="P239" s="84"/>
      <c r="Q239" s="84"/>
      <c r="R239" s="85"/>
      <c r="S239" s="21"/>
    </row>
    <row r="240" spans="2:19" ht="15.5" hidden="1">
      <c r="B240" s="18"/>
      <c r="C240" s="78">
        <v>217000</v>
      </c>
      <c r="D240" s="79">
        <f t="shared" si="36"/>
        <v>0</v>
      </c>
      <c r="E240" s="79">
        <f t="shared" si="39"/>
        <v>9534.67564049264</v>
      </c>
      <c r="F240" s="79">
        <f t="shared" si="39"/>
        <v>6518.3089727973365</v>
      </c>
      <c r="G240" s="79">
        <f t="shared" si="39"/>
        <v>5041.7118758445167</v>
      </c>
      <c r="H240" s="79">
        <f t="shared" si="39"/>
        <v>4139.946023825074</v>
      </c>
      <c r="I240" s="79">
        <f t="shared" si="39"/>
        <v>3540.2463847206463</v>
      </c>
      <c r="J240" s="79">
        <f t="shared" si="39"/>
        <v>3113.15190506214</v>
      </c>
      <c r="K240" s="79">
        <f t="shared" si="40"/>
        <v>2793.9314228833673</v>
      </c>
      <c r="L240" s="79">
        <f t="shared" si="37"/>
        <v>2546.6226247046338</v>
      </c>
      <c r="M240" s="79">
        <f t="shared" si="38"/>
        <v>2349.6476293306609</v>
      </c>
      <c r="N240" s="83"/>
      <c r="O240" s="84"/>
      <c r="P240" s="84"/>
      <c r="Q240" s="84"/>
      <c r="R240" s="85"/>
      <c r="S240" s="21"/>
    </row>
    <row r="241" spans="2:19" ht="15.5" hidden="1">
      <c r="B241" s="18"/>
      <c r="C241" s="78">
        <v>218000</v>
      </c>
      <c r="D241" s="79">
        <f t="shared" si="36"/>
        <v>0</v>
      </c>
      <c r="E241" s="79">
        <f t="shared" si="39"/>
        <v>9578.6142379142657</v>
      </c>
      <c r="F241" s="79">
        <f t="shared" si="39"/>
        <v>6548.3472629945591</v>
      </c>
      <c r="G241" s="79">
        <f t="shared" si="39"/>
        <v>5064.9455711249066</v>
      </c>
      <c r="H241" s="79">
        <f t="shared" si="39"/>
        <v>4159.0241161007662</v>
      </c>
      <c r="I241" s="79">
        <f t="shared" si="39"/>
        <v>3556.5608841894054</v>
      </c>
      <c r="J241" s="79">
        <f t="shared" si="39"/>
        <v>3127.4982272052835</v>
      </c>
      <c r="K241" s="79">
        <f t="shared" si="40"/>
        <v>2806.8066828966548</v>
      </c>
      <c r="L241" s="79">
        <f t="shared" si="37"/>
        <v>2558.3582128369139</v>
      </c>
      <c r="M241" s="79">
        <f t="shared" si="38"/>
        <v>2360.4754985902496</v>
      </c>
      <c r="N241" s="83"/>
      <c r="O241" s="84"/>
      <c r="P241" s="84"/>
      <c r="Q241" s="84"/>
      <c r="R241" s="85"/>
      <c r="S241" s="21"/>
    </row>
    <row r="242" spans="2:19" ht="15.5" hidden="1">
      <c r="B242" s="18"/>
      <c r="C242" s="78">
        <v>219000</v>
      </c>
      <c r="D242" s="79">
        <f t="shared" si="36"/>
        <v>0</v>
      </c>
      <c r="E242" s="79">
        <f t="shared" si="39"/>
        <v>9622.5528353358914</v>
      </c>
      <c r="F242" s="79">
        <f t="shared" si="39"/>
        <v>6578.3855531917816</v>
      </c>
      <c r="G242" s="79">
        <f t="shared" si="39"/>
        <v>5088.1792664052964</v>
      </c>
      <c r="H242" s="79">
        <f t="shared" si="39"/>
        <v>4178.1022083764574</v>
      </c>
      <c r="I242" s="79">
        <f t="shared" si="39"/>
        <v>3572.8753836581641</v>
      </c>
      <c r="J242" s="79">
        <f t="shared" si="39"/>
        <v>3141.8445493484269</v>
      </c>
      <c r="K242" s="79">
        <f t="shared" si="40"/>
        <v>2819.6819429099419</v>
      </c>
      <c r="L242" s="79">
        <f t="shared" si="37"/>
        <v>2570.0938009691931</v>
      </c>
      <c r="M242" s="79">
        <f t="shared" si="38"/>
        <v>2371.3033678498373</v>
      </c>
      <c r="N242" s="83"/>
      <c r="O242" s="84"/>
      <c r="P242" s="84"/>
      <c r="Q242" s="84"/>
      <c r="R242" s="85"/>
      <c r="S242" s="21"/>
    </row>
    <row r="243" spans="2:19" ht="15.5">
      <c r="B243" s="18"/>
      <c r="C243" s="92">
        <v>220000</v>
      </c>
      <c r="D243" s="93">
        <f t="shared" si="36"/>
        <v>0</v>
      </c>
      <c r="E243" s="79">
        <f t="shared" si="39"/>
        <v>9666.4914327575152</v>
      </c>
      <c r="F243" s="79">
        <f t="shared" si="39"/>
        <v>6608.4238433890041</v>
      </c>
      <c r="G243" s="79">
        <f t="shared" si="39"/>
        <v>5111.4129616856853</v>
      </c>
      <c r="H243" s="79">
        <f t="shared" si="39"/>
        <v>4197.1803006521486</v>
      </c>
      <c r="I243" s="79">
        <f t="shared" si="39"/>
        <v>3589.1898831269227</v>
      </c>
      <c r="J243" s="79">
        <f t="shared" si="39"/>
        <v>3156.1908714915699</v>
      </c>
      <c r="K243" s="79">
        <f t="shared" si="40"/>
        <v>2832.5572029232299</v>
      </c>
      <c r="L243" s="79">
        <f t="shared" si="37"/>
        <v>2581.8293891014723</v>
      </c>
      <c r="M243" s="79">
        <f t="shared" si="38"/>
        <v>2382.1312371094255</v>
      </c>
      <c r="N243" s="88"/>
      <c r="O243" s="89"/>
      <c r="P243" s="89"/>
      <c r="Q243" s="89"/>
      <c r="R243" s="90"/>
      <c r="S243" s="21"/>
    </row>
    <row r="244" spans="2:19" ht="15.5" hidden="1">
      <c r="B244" s="18"/>
      <c r="C244" s="92">
        <v>221000</v>
      </c>
      <c r="D244" s="93">
        <f t="shared" si="36"/>
        <v>0</v>
      </c>
      <c r="E244" s="79">
        <f t="shared" si="39"/>
        <v>9710.4300301791409</v>
      </c>
      <c r="F244" s="79">
        <f t="shared" si="39"/>
        <v>6638.4621335862275</v>
      </c>
      <c r="G244" s="79">
        <f t="shared" si="39"/>
        <v>5134.6466569660752</v>
      </c>
      <c r="H244" s="79">
        <f t="shared" si="39"/>
        <v>4216.2583929278399</v>
      </c>
      <c r="I244" s="79">
        <f t="shared" si="39"/>
        <v>3605.5043825956814</v>
      </c>
      <c r="J244" s="79">
        <f t="shared" si="39"/>
        <v>3170.5371936347137</v>
      </c>
      <c r="K244" s="79">
        <f t="shared" si="40"/>
        <v>2845.4324629365169</v>
      </c>
      <c r="L244" s="79">
        <f t="shared" si="37"/>
        <v>2593.564977233752</v>
      </c>
      <c r="M244" s="79">
        <f t="shared" si="38"/>
        <v>2392.9591063690141</v>
      </c>
      <c r="N244" s="83"/>
      <c r="O244" s="84"/>
      <c r="P244" s="84"/>
      <c r="Q244" s="84"/>
      <c r="R244" s="85"/>
      <c r="S244" s="21"/>
    </row>
    <row r="245" spans="2:19" ht="15.5" hidden="1">
      <c r="B245" s="18"/>
      <c r="C245" s="92">
        <v>222000</v>
      </c>
      <c r="D245" s="93">
        <f t="shared" si="36"/>
        <v>0</v>
      </c>
      <c r="E245" s="79">
        <f t="shared" si="39"/>
        <v>9754.3686276007647</v>
      </c>
      <c r="F245" s="79">
        <f t="shared" si="39"/>
        <v>6668.5004237834501</v>
      </c>
      <c r="G245" s="79">
        <f t="shared" si="39"/>
        <v>5157.8803522464641</v>
      </c>
      <c r="H245" s="79">
        <f t="shared" si="39"/>
        <v>4235.336485203532</v>
      </c>
      <c r="I245" s="79">
        <f t="shared" si="39"/>
        <v>3621.81888206444</v>
      </c>
      <c r="J245" s="79">
        <f t="shared" si="39"/>
        <v>3184.8835157778572</v>
      </c>
      <c r="K245" s="79">
        <f t="shared" si="40"/>
        <v>2858.3077229498044</v>
      </c>
      <c r="L245" s="79">
        <f t="shared" si="37"/>
        <v>2605.3005653660316</v>
      </c>
      <c r="M245" s="79">
        <f t="shared" si="38"/>
        <v>2403.7869756286022</v>
      </c>
      <c r="N245" s="83"/>
      <c r="O245" s="84"/>
      <c r="P245" s="84"/>
      <c r="Q245" s="84"/>
      <c r="R245" s="85"/>
      <c r="S245" s="21"/>
    </row>
    <row r="246" spans="2:19" ht="15.5" hidden="1">
      <c r="B246" s="18"/>
      <c r="C246" s="92">
        <v>223000</v>
      </c>
      <c r="D246" s="93">
        <f t="shared" si="36"/>
        <v>0</v>
      </c>
      <c r="E246" s="79">
        <f t="shared" si="39"/>
        <v>9798.3072250223904</v>
      </c>
      <c r="F246" s="79">
        <f t="shared" si="39"/>
        <v>6698.5387139806726</v>
      </c>
      <c r="G246" s="79">
        <f t="shared" si="39"/>
        <v>5181.1140475268539</v>
      </c>
      <c r="H246" s="79">
        <f t="shared" si="39"/>
        <v>4254.4145774792241</v>
      </c>
      <c r="I246" s="79">
        <f t="shared" si="39"/>
        <v>3638.1333815331991</v>
      </c>
      <c r="J246" s="79">
        <f t="shared" si="39"/>
        <v>3199.2298379210006</v>
      </c>
      <c r="K246" s="79">
        <f t="shared" si="40"/>
        <v>2871.1829829630919</v>
      </c>
      <c r="L246" s="79">
        <f t="shared" si="37"/>
        <v>2617.0361534983108</v>
      </c>
      <c r="M246" s="79">
        <f t="shared" si="38"/>
        <v>2414.6148448881909</v>
      </c>
      <c r="N246" s="83"/>
      <c r="O246" s="84"/>
      <c r="P246" s="84"/>
      <c r="Q246" s="84"/>
      <c r="R246" s="85"/>
      <c r="S246" s="21"/>
    </row>
    <row r="247" spans="2:19" ht="15.5" hidden="1">
      <c r="B247" s="18"/>
      <c r="C247" s="92">
        <v>224000</v>
      </c>
      <c r="D247" s="93">
        <f t="shared" si="36"/>
        <v>0</v>
      </c>
      <c r="E247" s="79">
        <f t="shared" si="39"/>
        <v>9842.2458224440161</v>
      </c>
      <c r="F247" s="79">
        <f t="shared" si="39"/>
        <v>6728.577004177896</v>
      </c>
      <c r="G247" s="79">
        <f t="shared" si="39"/>
        <v>5204.3477428072438</v>
      </c>
      <c r="H247" s="79">
        <f t="shared" si="39"/>
        <v>4273.4926697549154</v>
      </c>
      <c r="I247" s="79">
        <f t="shared" si="39"/>
        <v>3654.4478810019577</v>
      </c>
      <c r="J247" s="79">
        <f t="shared" si="39"/>
        <v>3213.5761600641445</v>
      </c>
      <c r="K247" s="79">
        <f t="shared" si="40"/>
        <v>2884.058242976379</v>
      </c>
      <c r="L247" s="79">
        <f t="shared" si="37"/>
        <v>2628.7717416305904</v>
      </c>
      <c r="M247" s="79">
        <f t="shared" si="38"/>
        <v>2425.442714147779</v>
      </c>
      <c r="N247" s="83"/>
      <c r="O247" s="84"/>
      <c r="P247" s="84"/>
      <c r="Q247" s="84"/>
      <c r="R247" s="85"/>
      <c r="S247" s="21"/>
    </row>
    <row r="248" spans="2:19" ht="15.5" hidden="1">
      <c r="B248" s="18"/>
      <c r="C248" s="86">
        <v>225000</v>
      </c>
      <c r="D248" s="87">
        <f t="shared" si="36"/>
        <v>0</v>
      </c>
      <c r="E248" s="87">
        <f t="shared" si="39"/>
        <v>9886.1844198656399</v>
      </c>
      <c r="F248" s="87">
        <f t="shared" si="39"/>
        <v>6758.6152943751176</v>
      </c>
      <c r="G248" s="87">
        <f t="shared" si="39"/>
        <v>5227.5814380876327</v>
      </c>
      <c r="H248" s="87">
        <f t="shared" si="39"/>
        <v>4292.5707620306066</v>
      </c>
      <c r="I248" s="87">
        <f t="shared" si="39"/>
        <v>3670.7623804707164</v>
      </c>
      <c r="J248" s="87">
        <f t="shared" si="39"/>
        <v>3227.9224822072879</v>
      </c>
      <c r="K248" s="87">
        <f t="shared" si="40"/>
        <v>2896.9335029896665</v>
      </c>
      <c r="L248" s="87">
        <f t="shared" si="37"/>
        <v>2640.5073297628696</v>
      </c>
      <c r="M248" s="87">
        <f t="shared" si="38"/>
        <v>2436.2705834073672</v>
      </c>
      <c r="N248" s="88"/>
      <c r="O248" s="89"/>
      <c r="P248" s="89"/>
      <c r="Q248" s="89"/>
      <c r="R248" s="90"/>
      <c r="S248" s="21"/>
    </row>
    <row r="249" spans="2:19" ht="15.5" hidden="1">
      <c r="B249" s="18"/>
      <c r="C249" s="92">
        <v>226000</v>
      </c>
      <c r="D249" s="93">
        <f t="shared" si="36"/>
        <v>0</v>
      </c>
      <c r="E249" s="79">
        <f t="shared" si="39"/>
        <v>9930.1230172872656</v>
      </c>
      <c r="F249" s="79">
        <f t="shared" si="39"/>
        <v>6788.6535845723411</v>
      </c>
      <c r="G249" s="79">
        <f t="shared" si="39"/>
        <v>5250.8151333680225</v>
      </c>
      <c r="H249" s="79">
        <f t="shared" si="39"/>
        <v>4311.6488543062987</v>
      </c>
      <c r="I249" s="79">
        <f t="shared" si="39"/>
        <v>3687.076879939475</v>
      </c>
      <c r="J249" s="79">
        <f t="shared" si="39"/>
        <v>3242.2688043504313</v>
      </c>
      <c r="K249" s="79">
        <f t="shared" si="40"/>
        <v>2909.808763002954</v>
      </c>
      <c r="L249" s="79">
        <f t="shared" si="37"/>
        <v>2652.2429178951488</v>
      </c>
      <c r="M249" s="79">
        <f t="shared" si="38"/>
        <v>2447.0984526669554</v>
      </c>
      <c r="N249" s="83"/>
      <c r="O249" s="84"/>
      <c r="P249" s="84"/>
      <c r="Q249" s="84"/>
      <c r="R249" s="85"/>
      <c r="S249" s="21"/>
    </row>
    <row r="250" spans="2:19" ht="15.5" hidden="1">
      <c r="B250" s="18"/>
      <c r="C250" s="92">
        <v>227000</v>
      </c>
      <c r="D250" s="93">
        <f t="shared" si="36"/>
        <v>0</v>
      </c>
      <c r="E250" s="79">
        <f t="shared" si="39"/>
        <v>9974.0616147088913</v>
      </c>
      <c r="F250" s="79">
        <f t="shared" si="39"/>
        <v>6818.6918747695636</v>
      </c>
      <c r="G250" s="79">
        <f t="shared" si="39"/>
        <v>5274.0488286484115</v>
      </c>
      <c r="H250" s="79">
        <f t="shared" si="39"/>
        <v>4330.72694658199</v>
      </c>
      <c r="I250" s="79">
        <f t="shared" si="39"/>
        <v>3703.3913794082337</v>
      </c>
      <c r="J250" s="79">
        <f t="shared" si="39"/>
        <v>3256.6151264935752</v>
      </c>
      <c r="K250" s="79">
        <f t="shared" si="40"/>
        <v>2922.6840230162416</v>
      </c>
      <c r="L250" s="79">
        <f t="shared" si="37"/>
        <v>2663.9785060274285</v>
      </c>
      <c r="M250" s="79">
        <f t="shared" si="38"/>
        <v>2457.926321926544</v>
      </c>
      <c r="N250" s="83"/>
      <c r="O250" s="84"/>
      <c r="P250" s="84"/>
      <c r="Q250" s="84"/>
      <c r="R250" s="85"/>
      <c r="S250" s="21"/>
    </row>
    <row r="251" spans="2:19" ht="15.5" hidden="1">
      <c r="B251" s="18"/>
      <c r="C251" s="92">
        <v>228000</v>
      </c>
      <c r="D251" s="93">
        <f t="shared" si="36"/>
        <v>0</v>
      </c>
      <c r="E251" s="79">
        <f t="shared" si="39"/>
        <v>10018.000212130515</v>
      </c>
      <c r="F251" s="79">
        <f t="shared" si="39"/>
        <v>6848.7301649667861</v>
      </c>
      <c r="G251" s="79">
        <f t="shared" si="39"/>
        <v>5297.2825239288013</v>
      </c>
      <c r="H251" s="79">
        <f t="shared" si="39"/>
        <v>4349.8050388576812</v>
      </c>
      <c r="I251" s="79">
        <f t="shared" si="39"/>
        <v>3719.7058788769923</v>
      </c>
      <c r="J251" s="79">
        <f t="shared" si="39"/>
        <v>3270.9614486367186</v>
      </c>
      <c r="K251" s="79">
        <f t="shared" si="40"/>
        <v>2935.5592830295286</v>
      </c>
      <c r="L251" s="79">
        <f t="shared" si="37"/>
        <v>2675.7140941597081</v>
      </c>
      <c r="M251" s="79">
        <f t="shared" si="38"/>
        <v>2468.7541911861322</v>
      </c>
      <c r="N251" s="83"/>
      <c r="O251" s="84"/>
      <c r="P251" s="84"/>
      <c r="Q251" s="84"/>
      <c r="R251" s="85"/>
      <c r="S251" s="21"/>
    </row>
    <row r="252" spans="2:19" ht="15.5" hidden="1">
      <c r="B252" s="18"/>
      <c r="C252" s="92">
        <v>229000</v>
      </c>
      <c r="D252" s="93">
        <f t="shared" si="36"/>
        <v>0</v>
      </c>
      <c r="E252" s="79">
        <f t="shared" si="39"/>
        <v>10061.938809552143</v>
      </c>
      <c r="F252" s="79">
        <f t="shared" si="39"/>
        <v>6878.7684551640095</v>
      </c>
      <c r="G252" s="79">
        <f t="shared" si="39"/>
        <v>5320.5162192091902</v>
      </c>
      <c r="H252" s="79">
        <f t="shared" si="39"/>
        <v>4368.8831311333734</v>
      </c>
      <c r="I252" s="79">
        <f t="shared" si="39"/>
        <v>3736.0203783457514</v>
      </c>
      <c r="J252" s="79">
        <f t="shared" si="39"/>
        <v>3285.3077707798616</v>
      </c>
      <c r="K252" s="79">
        <f t="shared" si="40"/>
        <v>2948.4345430428166</v>
      </c>
      <c r="L252" s="79">
        <f t="shared" si="37"/>
        <v>2687.4496822919873</v>
      </c>
      <c r="M252" s="79">
        <f t="shared" si="38"/>
        <v>2479.5820604457208</v>
      </c>
      <c r="N252" s="83"/>
      <c r="O252" s="84"/>
      <c r="P252" s="84"/>
      <c r="Q252" s="84"/>
      <c r="R252" s="85"/>
      <c r="S252" s="21"/>
    </row>
    <row r="253" spans="2:19" ht="15.5" hidden="1">
      <c r="B253" s="18"/>
      <c r="C253" s="92">
        <v>230000</v>
      </c>
      <c r="D253" s="93">
        <f t="shared" si="36"/>
        <v>0</v>
      </c>
      <c r="E253" s="79">
        <f t="shared" si="39"/>
        <v>10105.877406973768</v>
      </c>
      <c r="F253" s="79">
        <f t="shared" si="39"/>
        <v>6908.8067453612312</v>
      </c>
      <c r="G253" s="79">
        <f t="shared" si="39"/>
        <v>5343.7499144895801</v>
      </c>
      <c r="H253" s="79">
        <f t="shared" si="39"/>
        <v>4387.9612234090646</v>
      </c>
      <c r="I253" s="79">
        <f t="shared" si="39"/>
        <v>3752.33487781451</v>
      </c>
      <c r="J253" s="79">
        <f t="shared" si="39"/>
        <v>3299.654092923005</v>
      </c>
      <c r="K253" s="79">
        <f t="shared" si="40"/>
        <v>2961.3098030561036</v>
      </c>
      <c r="L253" s="79">
        <f t="shared" si="37"/>
        <v>2699.1852704242665</v>
      </c>
      <c r="M253" s="79">
        <f t="shared" si="38"/>
        <v>2490.4099297053085</v>
      </c>
      <c r="N253" s="88"/>
      <c r="O253" s="89"/>
      <c r="P253" s="89"/>
      <c r="Q253" s="89"/>
      <c r="R253" s="90"/>
      <c r="S253" s="21"/>
    </row>
    <row r="254" spans="2:19" ht="15.5" hidden="1">
      <c r="B254" s="18"/>
      <c r="C254" s="92">
        <v>231000</v>
      </c>
      <c r="D254" s="93">
        <f t="shared" si="36"/>
        <v>0</v>
      </c>
      <c r="E254" s="79">
        <f t="shared" si="39"/>
        <v>10149.816004395392</v>
      </c>
      <c r="F254" s="79">
        <f t="shared" si="39"/>
        <v>6938.8450355584546</v>
      </c>
      <c r="G254" s="79">
        <f t="shared" si="39"/>
        <v>5366.9836097699699</v>
      </c>
      <c r="H254" s="79">
        <f t="shared" si="39"/>
        <v>4407.0393156847567</v>
      </c>
      <c r="I254" s="79">
        <f t="shared" si="39"/>
        <v>3768.6493772832691</v>
      </c>
      <c r="J254" s="79">
        <f t="shared" si="39"/>
        <v>3314.0004150661489</v>
      </c>
      <c r="K254" s="79">
        <f t="shared" si="40"/>
        <v>2974.1850630693907</v>
      </c>
      <c r="L254" s="79">
        <f t="shared" si="37"/>
        <v>2710.9208585565466</v>
      </c>
      <c r="M254" s="79">
        <f t="shared" si="38"/>
        <v>2501.2377989648971</v>
      </c>
      <c r="N254" s="83"/>
      <c r="O254" s="84"/>
      <c r="P254" s="84"/>
      <c r="Q254" s="84"/>
      <c r="R254" s="85"/>
      <c r="S254" s="21"/>
    </row>
    <row r="255" spans="2:19" ht="15.5" hidden="1">
      <c r="B255" s="18"/>
      <c r="C255" s="92">
        <v>232000</v>
      </c>
      <c r="D255" s="93">
        <f t="shared" si="36"/>
        <v>0</v>
      </c>
      <c r="E255" s="79">
        <f t="shared" si="39"/>
        <v>10193.754601817018</v>
      </c>
      <c r="F255" s="79">
        <f t="shared" si="39"/>
        <v>6968.8833257556771</v>
      </c>
      <c r="G255" s="79">
        <f t="shared" si="39"/>
        <v>5390.2173050503588</v>
      </c>
      <c r="H255" s="79">
        <f t="shared" si="39"/>
        <v>4426.117407960448</v>
      </c>
      <c r="I255" s="79">
        <f t="shared" si="39"/>
        <v>3784.9638767520278</v>
      </c>
      <c r="J255" s="79">
        <f t="shared" si="39"/>
        <v>3328.3467372092923</v>
      </c>
      <c r="K255" s="79">
        <f t="shared" si="40"/>
        <v>2987.0603230826787</v>
      </c>
      <c r="L255" s="79">
        <f t="shared" si="37"/>
        <v>2722.6564466888258</v>
      </c>
      <c r="M255" s="79">
        <f t="shared" si="38"/>
        <v>2512.0656682244853</v>
      </c>
      <c r="N255" s="83"/>
      <c r="O255" s="84"/>
      <c r="P255" s="84"/>
      <c r="Q255" s="84"/>
      <c r="R255" s="85"/>
      <c r="S255" s="21"/>
    </row>
    <row r="256" spans="2:19" ht="15.5" hidden="1">
      <c r="B256" s="18"/>
      <c r="C256" s="92">
        <v>233000</v>
      </c>
      <c r="D256" s="93">
        <f t="shared" si="36"/>
        <v>0</v>
      </c>
      <c r="E256" s="79">
        <f t="shared" si="39"/>
        <v>10237.693199238642</v>
      </c>
      <c r="F256" s="79">
        <f t="shared" si="39"/>
        <v>6998.9216159529005</v>
      </c>
      <c r="G256" s="79">
        <f t="shared" si="39"/>
        <v>5413.4510003307487</v>
      </c>
      <c r="H256" s="79">
        <f t="shared" si="39"/>
        <v>4445.1955002361392</v>
      </c>
      <c r="I256" s="79">
        <f t="shared" si="39"/>
        <v>3801.2783762207864</v>
      </c>
      <c r="J256" s="79">
        <f t="shared" si="39"/>
        <v>3342.6930593524357</v>
      </c>
      <c r="K256" s="79">
        <f t="shared" si="40"/>
        <v>2999.9355830959657</v>
      </c>
      <c r="L256" s="79">
        <f t="shared" si="37"/>
        <v>2734.392034821105</v>
      </c>
      <c r="M256" s="79">
        <f t="shared" si="38"/>
        <v>2522.8935374840739</v>
      </c>
      <c r="N256" s="83"/>
      <c r="O256" s="84"/>
      <c r="P256" s="84"/>
      <c r="Q256" s="84"/>
      <c r="R256" s="85"/>
      <c r="S256" s="21"/>
    </row>
    <row r="257" spans="2:19" ht="15.5" hidden="1">
      <c r="B257" s="18"/>
      <c r="C257" s="92">
        <v>234000</v>
      </c>
      <c r="D257" s="93">
        <f t="shared" si="36"/>
        <v>0</v>
      </c>
      <c r="E257" s="79">
        <f t="shared" si="39"/>
        <v>10281.631796660267</v>
      </c>
      <c r="F257" s="79">
        <f t="shared" si="39"/>
        <v>7028.9599061501231</v>
      </c>
      <c r="G257" s="79">
        <f t="shared" si="39"/>
        <v>5436.6846956111376</v>
      </c>
      <c r="H257" s="79">
        <f t="shared" si="39"/>
        <v>4464.2735925118313</v>
      </c>
      <c r="I257" s="79">
        <f t="shared" si="39"/>
        <v>3817.5928756895451</v>
      </c>
      <c r="J257" s="79">
        <f t="shared" si="39"/>
        <v>3357.0393814955796</v>
      </c>
      <c r="K257" s="79">
        <f t="shared" si="40"/>
        <v>3012.8108431092537</v>
      </c>
      <c r="L257" s="79">
        <f t="shared" si="37"/>
        <v>2746.1276229533842</v>
      </c>
      <c r="M257" s="79">
        <f t="shared" si="38"/>
        <v>2533.7214067436621</v>
      </c>
      <c r="N257" s="83"/>
      <c r="O257" s="84"/>
      <c r="P257" s="84"/>
      <c r="Q257" s="84"/>
      <c r="R257" s="85"/>
      <c r="S257" s="21"/>
    </row>
    <row r="258" spans="2:19" ht="15.5" hidden="1">
      <c r="B258" s="18"/>
      <c r="C258" s="86">
        <v>235000</v>
      </c>
      <c r="D258" s="87">
        <f t="shared" si="36"/>
        <v>0</v>
      </c>
      <c r="E258" s="87">
        <f t="shared" si="39"/>
        <v>10325.570394081893</v>
      </c>
      <c r="F258" s="87">
        <f t="shared" si="39"/>
        <v>7058.9981963473456</v>
      </c>
      <c r="G258" s="87">
        <f t="shared" si="39"/>
        <v>5459.9183908915275</v>
      </c>
      <c r="H258" s="87">
        <f t="shared" si="39"/>
        <v>4483.3516847875226</v>
      </c>
      <c r="I258" s="87">
        <f t="shared" si="39"/>
        <v>3833.9073751583037</v>
      </c>
      <c r="J258" s="87">
        <f t="shared" si="39"/>
        <v>3371.385703638723</v>
      </c>
      <c r="K258" s="87">
        <f t="shared" si="40"/>
        <v>3025.6861031225408</v>
      </c>
      <c r="L258" s="87">
        <f t="shared" si="37"/>
        <v>2757.8632110856638</v>
      </c>
      <c r="M258" s="87">
        <f t="shared" si="38"/>
        <v>2544.5492760032503</v>
      </c>
      <c r="N258" s="88"/>
      <c r="O258" s="89"/>
      <c r="P258" s="89"/>
      <c r="Q258" s="89"/>
      <c r="R258" s="90"/>
      <c r="S258" s="21"/>
    </row>
    <row r="259" spans="2:19" ht="15.5" hidden="1">
      <c r="B259" s="18"/>
      <c r="C259" s="92">
        <v>236000</v>
      </c>
      <c r="D259" s="93">
        <f t="shared" si="36"/>
        <v>0</v>
      </c>
      <c r="E259" s="79">
        <f t="shared" si="39"/>
        <v>10369.508991503517</v>
      </c>
      <c r="F259" s="79">
        <f t="shared" si="39"/>
        <v>7089.036486544569</v>
      </c>
      <c r="G259" s="79">
        <f t="shared" si="39"/>
        <v>5483.1520861719173</v>
      </c>
      <c r="H259" s="79">
        <f t="shared" si="39"/>
        <v>4502.4297770632138</v>
      </c>
      <c r="I259" s="79">
        <f t="shared" si="39"/>
        <v>3850.2218746270623</v>
      </c>
      <c r="J259" s="79">
        <f t="shared" si="39"/>
        <v>3385.7320257818665</v>
      </c>
      <c r="K259" s="79">
        <f t="shared" si="40"/>
        <v>3038.5613631358278</v>
      </c>
      <c r="L259" s="79">
        <f t="shared" si="37"/>
        <v>2769.5987992179435</v>
      </c>
      <c r="M259" s="79">
        <f t="shared" si="38"/>
        <v>2555.3771452628384</v>
      </c>
      <c r="N259" s="83"/>
      <c r="O259" s="84"/>
      <c r="P259" s="84"/>
      <c r="Q259" s="84"/>
      <c r="R259" s="85"/>
      <c r="S259" s="21"/>
    </row>
    <row r="260" spans="2:19" ht="15.5" hidden="1">
      <c r="B260" s="18"/>
      <c r="C260" s="92">
        <v>237000</v>
      </c>
      <c r="D260" s="93">
        <f t="shared" si="36"/>
        <v>0</v>
      </c>
      <c r="E260" s="79">
        <f t="shared" si="39"/>
        <v>10413.447588925143</v>
      </c>
      <c r="F260" s="79">
        <f t="shared" si="39"/>
        <v>7119.0747767417906</v>
      </c>
      <c r="G260" s="79">
        <f t="shared" si="39"/>
        <v>5506.3857814523062</v>
      </c>
      <c r="H260" s="79">
        <f t="shared" si="39"/>
        <v>4521.5078693389059</v>
      </c>
      <c r="I260" s="79">
        <f t="shared" si="39"/>
        <v>3866.536374095821</v>
      </c>
      <c r="J260" s="79">
        <f t="shared" si="39"/>
        <v>3400.0783479250094</v>
      </c>
      <c r="K260" s="79">
        <f t="shared" si="40"/>
        <v>3051.4366231491158</v>
      </c>
      <c r="L260" s="79">
        <f t="shared" si="37"/>
        <v>2781.3343873502226</v>
      </c>
      <c r="M260" s="79">
        <f t="shared" si="38"/>
        <v>2566.2050145224271</v>
      </c>
      <c r="N260" s="83"/>
      <c r="O260" s="84"/>
      <c r="P260" s="84"/>
      <c r="Q260" s="84"/>
      <c r="R260" s="85"/>
      <c r="S260" s="21"/>
    </row>
    <row r="261" spans="2:19" ht="15.5" hidden="1">
      <c r="B261" s="18"/>
      <c r="C261" s="92">
        <v>238000</v>
      </c>
      <c r="D261" s="93">
        <f t="shared" si="36"/>
        <v>0</v>
      </c>
      <c r="E261" s="79">
        <f t="shared" si="39"/>
        <v>10457.386186346768</v>
      </c>
      <c r="F261" s="79">
        <f t="shared" si="39"/>
        <v>7149.1130669390141</v>
      </c>
      <c r="G261" s="79">
        <f t="shared" si="39"/>
        <v>5529.6194767326961</v>
      </c>
      <c r="H261" s="79">
        <f t="shared" si="39"/>
        <v>4540.5859616145972</v>
      </c>
      <c r="I261" s="79">
        <f t="shared" si="39"/>
        <v>3882.8508735645796</v>
      </c>
      <c r="J261" s="79">
        <f t="shared" si="39"/>
        <v>3414.4246700681533</v>
      </c>
      <c r="K261" s="79">
        <f t="shared" si="40"/>
        <v>3064.3118831624029</v>
      </c>
      <c r="L261" s="79">
        <f t="shared" si="37"/>
        <v>2793.0699754825023</v>
      </c>
      <c r="M261" s="79">
        <f t="shared" si="38"/>
        <v>2577.0328837820152</v>
      </c>
      <c r="N261" s="83"/>
      <c r="O261" s="84"/>
      <c r="P261" s="84"/>
      <c r="Q261" s="84"/>
      <c r="R261" s="85"/>
      <c r="S261" s="21"/>
    </row>
    <row r="262" spans="2:19" ht="15.5" hidden="1">
      <c r="B262" s="18"/>
      <c r="C262" s="92">
        <v>239000</v>
      </c>
      <c r="D262" s="93">
        <f t="shared" si="36"/>
        <v>0</v>
      </c>
      <c r="E262" s="79">
        <f t="shared" si="39"/>
        <v>10501.324783768392</v>
      </c>
      <c r="F262" s="79">
        <f t="shared" si="39"/>
        <v>7179.1513571362366</v>
      </c>
      <c r="G262" s="79">
        <f t="shared" si="39"/>
        <v>5552.853172013085</v>
      </c>
      <c r="H262" s="79">
        <f t="shared" si="39"/>
        <v>4559.6640538902893</v>
      </c>
      <c r="I262" s="79">
        <f t="shared" si="39"/>
        <v>3899.1653730333392</v>
      </c>
      <c r="J262" s="79">
        <f t="shared" si="39"/>
        <v>3428.7709922112967</v>
      </c>
      <c r="K262" s="79">
        <f t="shared" si="40"/>
        <v>3077.1871431756899</v>
      </c>
      <c r="L262" s="79">
        <f t="shared" si="37"/>
        <v>2804.8055636147815</v>
      </c>
      <c r="M262" s="79">
        <f t="shared" si="38"/>
        <v>2587.8607530416039</v>
      </c>
      <c r="N262" s="83"/>
      <c r="O262" s="84"/>
      <c r="P262" s="84"/>
      <c r="Q262" s="84"/>
      <c r="R262" s="85"/>
      <c r="S262" s="21"/>
    </row>
    <row r="263" spans="2:19" ht="15.5">
      <c r="B263" s="18"/>
      <c r="C263" s="92">
        <v>240000</v>
      </c>
      <c r="D263" s="93">
        <f t="shared" si="36"/>
        <v>0</v>
      </c>
      <c r="E263" s="79">
        <f t="shared" si="39"/>
        <v>10545.263381190018</v>
      </c>
      <c r="F263" s="79">
        <f t="shared" si="39"/>
        <v>7209.1896473334591</v>
      </c>
      <c r="G263" s="79">
        <f t="shared" si="39"/>
        <v>5576.0868672934748</v>
      </c>
      <c r="H263" s="79">
        <f t="shared" si="39"/>
        <v>4578.7421461659806</v>
      </c>
      <c r="I263" s="79">
        <f t="shared" si="39"/>
        <v>3915.4798725020978</v>
      </c>
      <c r="J263" s="79">
        <f t="shared" si="39"/>
        <v>3443.1173143544402</v>
      </c>
      <c r="K263" s="79">
        <f t="shared" si="40"/>
        <v>3090.0624031889779</v>
      </c>
      <c r="L263" s="79">
        <f t="shared" si="37"/>
        <v>2816.5411517470607</v>
      </c>
      <c r="M263" s="79">
        <f t="shared" si="38"/>
        <v>2598.6886223011916</v>
      </c>
      <c r="N263" s="88"/>
      <c r="O263" s="89"/>
      <c r="P263" s="89"/>
      <c r="Q263" s="89"/>
      <c r="R263" s="90"/>
      <c r="S263" s="21"/>
    </row>
    <row r="264" spans="2:19" ht="15.5" hidden="1">
      <c r="B264" s="18"/>
      <c r="C264" s="78">
        <v>241000</v>
      </c>
      <c r="D264" s="79">
        <f t="shared" si="36"/>
        <v>0</v>
      </c>
      <c r="E264" s="79">
        <f t="shared" si="39"/>
        <v>10589.201978611642</v>
      </c>
      <c r="F264" s="79">
        <f t="shared" si="39"/>
        <v>7239.2279375306825</v>
      </c>
      <c r="G264" s="79">
        <f t="shared" si="39"/>
        <v>5599.3205625738638</v>
      </c>
      <c r="H264" s="79">
        <f t="shared" si="39"/>
        <v>4597.8202384416718</v>
      </c>
      <c r="I264" s="79">
        <f t="shared" si="39"/>
        <v>3931.7943719708564</v>
      </c>
      <c r="J264" s="79">
        <f t="shared" si="39"/>
        <v>3457.463636497584</v>
      </c>
      <c r="K264" s="79">
        <f t="shared" si="40"/>
        <v>3102.937663202265</v>
      </c>
      <c r="L264" s="79">
        <f t="shared" si="37"/>
        <v>2828.2767398793408</v>
      </c>
      <c r="M264" s="79">
        <f t="shared" si="38"/>
        <v>2609.5164915607802</v>
      </c>
      <c r="N264" s="83"/>
      <c r="O264" s="84"/>
      <c r="P264" s="84"/>
      <c r="Q264" s="84"/>
      <c r="R264" s="85"/>
      <c r="S264" s="21"/>
    </row>
    <row r="265" spans="2:19" ht="15.5" hidden="1">
      <c r="B265" s="18"/>
      <c r="C265" s="78">
        <v>242000</v>
      </c>
      <c r="D265" s="79">
        <f t="shared" si="36"/>
        <v>0</v>
      </c>
      <c r="E265" s="79">
        <f t="shared" si="39"/>
        <v>10633.140576033267</v>
      </c>
      <c r="F265" s="79">
        <f t="shared" si="39"/>
        <v>7269.2662277279042</v>
      </c>
      <c r="G265" s="79">
        <f t="shared" si="39"/>
        <v>5622.5542578542536</v>
      </c>
      <c r="H265" s="79">
        <f t="shared" si="39"/>
        <v>4616.8983307173639</v>
      </c>
      <c r="I265" s="79">
        <f t="shared" si="39"/>
        <v>3948.1088714396151</v>
      </c>
      <c r="J265" s="79">
        <f t="shared" si="39"/>
        <v>3471.8099586407275</v>
      </c>
      <c r="K265" s="79">
        <f t="shared" si="40"/>
        <v>3115.8129232155525</v>
      </c>
      <c r="L265" s="79">
        <f t="shared" si="37"/>
        <v>2840.01232801162</v>
      </c>
      <c r="M265" s="79">
        <f t="shared" si="38"/>
        <v>2620.3443608203684</v>
      </c>
      <c r="N265" s="83"/>
      <c r="O265" s="84"/>
      <c r="P265" s="84"/>
      <c r="Q265" s="84"/>
      <c r="R265" s="85"/>
      <c r="S265" s="21"/>
    </row>
    <row r="266" spans="2:19" ht="15.5" hidden="1">
      <c r="B266" s="18"/>
      <c r="C266" s="78">
        <v>243000</v>
      </c>
      <c r="D266" s="79">
        <f t="shared" si="36"/>
        <v>0</v>
      </c>
      <c r="E266" s="79">
        <f t="shared" si="39"/>
        <v>10677.079173454893</v>
      </c>
      <c r="F266" s="79">
        <f t="shared" si="39"/>
        <v>7299.3045179251276</v>
      </c>
      <c r="G266" s="79">
        <f t="shared" si="39"/>
        <v>5645.7879531346434</v>
      </c>
      <c r="H266" s="79">
        <f t="shared" si="39"/>
        <v>4635.9764229930552</v>
      </c>
      <c r="I266" s="79">
        <f t="shared" si="39"/>
        <v>3964.4233709083737</v>
      </c>
      <c r="J266" s="79">
        <f t="shared" si="39"/>
        <v>3486.1562807838709</v>
      </c>
      <c r="K266" s="79">
        <f t="shared" si="40"/>
        <v>3128.68818322884</v>
      </c>
      <c r="L266" s="79">
        <f t="shared" si="37"/>
        <v>2851.7479161438991</v>
      </c>
      <c r="M266" s="79">
        <f t="shared" si="38"/>
        <v>2631.172230079957</v>
      </c>
      <c r="N266" s="83"/>
      <c r="O266" s="84"/>
      <c r="P266" s="84"/>
      <c r="Q266" s="84"/>
      <c r="R266" s="85"/>
      <c r="S266" s="21"/>
    </row>
    <row r="267" spans="2:19" ht="15.5" hidden="1">
      <c r="B267" s="18"/>
      <c r="C267" s="78">
        <v>244000</v>
      </c>
      <c r="D267" s="79">
        <f t="shared" si="36"/>
        <v>0</v>
      </c>
      <c r="E267" s="79">
        <f t="shared" si="39"/>
        <v>10721.017770876517</v>
      </c>
      <c r="F267" s="79">
        <f t="shared" si="39"/>
        <v>7329.3428081223501</v>
      </c>
      <c r="G267" s="79">
        <f t="shared" si="39"/>
        <v>5669.0216484150324</v>
      </c>
      <c r="H267" s="79">
        <f t="shared" si="39"/>
        <v>4655.0545152687473</v>
      </c>
      <c r="I267" s="79">
        <f t="shared" si="39"/>
        <v>3980.7378703771324</v>
      </c>
      <c r="J267" s="79">
        <f t="shared" si="39"/>
        <v>3500.5026029270143</v>
      </c>
      <c r="K267" s="79">
        <f t="shared" si="40"/>
        <v>3141.5634432421275</v>
      </c>
      <c r="L267" s="79">
        <f t="shared" si="37"/>
        <v>2863.4835042761783</v>
      </c>
      <c r="M267" s="79">
        <f t="shared" si="38"/>
        <v>2642.0000993395452</v>
      </c>
      <c r="N267" s="83"/>
      <c r="O267" s="84"/>
      <c r="P267" s="84"/>
      <c r="Q267" s="84"/>
      <c r="R267" s="85"/>
      <c r="S267" s="21"/>
    </row>
    <row r="268" spans="2:19" ht="15.5" hidden="1">
      <c r="B268" s="18"/>
      <c r="C268" s="86">
        <v>245000</v>
      </c>
      <c r="D268" s="87">
        <f t="shared" si="36"/>
        <v>0</v>
      </c>
      <c r="E268" s="87">
        <f t="shared" si="39"/>
        <v>10764.956368298142</v>
      </c>
      <c r="F268" s="87">
        <f t="shared" si="39"/>
        <v>7359.3810983195735</v>
      </c>
      <c r="G268" s="87">
        <f t="shared" si="39"/>
        <v>5692.2553436954222</v>
      </c>
      <c r="H268" s="87">
        <f t="shared" ref="H268:J331" si="41">PMT(H$11,H$6,$C268*(-1))</f>
        <v>4674.1326075444385</v>
      </c>
      <c r="I268" s="87">
        <f t="shared" si="41"/>
        <v>3997.052369845891</v>
      </c>
      <c r="J268" s="87">
        <f t="shared" si="41"/>
        <v>3514.8489250701582</v>
      </c>
      <c r="K268" s="87">
        <f t="shared" si="40"/>
        <v>3154.4387032554146</v>
      </c>
      <c r="L268" s="87">
        <f t="shared" si="37"/>
        <v>2875.2190924084584</v>
      </c>
      <c r="M268" s="87">
        <f t="shared" si="38"/>
        <v>2652.8279685991333</v>
      </c>
      <c r="N268" s="88"/>
      <c r="O268" s="89"/>
      <c r="P268" s="89"/>
      <c r="Q268" s="89"/>
      <c r="R268" s="90"/>
      <c r="S268" s="21"/>
    </row>
    <row r="269" spans="2:19" ht="15.5" hidden="1">
      <c r="B269" s="18"/>
      <c r="C269" s="78">
        <v>246000</v>
      </c>
      <c r="D269" s="79">
        <f t="shared" si="36"/>
        <v>0</v>
      </c>
      <c r="E269" s="79">
        <f t="shared" ref="E269:J332" si="42">PMT(E$11,E$6,$C269*(-1))</f>
        <v>10808.894965719768</v>
      </c>
      <c r="F269" s="79">
        <f t="shared" si="42"/>
        <v>7389.4193885167961</v>
      </c>
      <c r="G269" s="79">
        <f t="shared" si="42"/>
        <v>5715.4890389758111</v>
      </c>
      <c r="H269" s="79">
        <f t="shared" si="41"/>
        <v>4693.2106998201298</v>
      </c>
      <c r="I269" s="79">
        <f t="shared" si="41"/>
        <v>4013.3668693146496</v>
      </c>
      <c r="J269" s="79">
        <f t="shared" si="41"/>
        <v>3529.1952472133012</v>
      </c>
      <c r="K269" s="79">
        <f t="shared" si="40"/>
        <v>3167.3139632687021</v>
      </c>
      <c r="L269" s="79">
        <f t="shared" si="37"/>
        <v>2886.9546805407376</v>
      </c>
      <c r="M269" s="79">
        <f t="shared" si="38"/>
        <v>2663.6558378587215</v>
      </c>
      <c r="N269" s="83"/>
      <c r="O269" s="84"/>
      <c r="P269" s="84"/>
      <c r="Q269" s="84"/>
      <c r="R269" s="85"/>
      <c r="S269" s="21"/>
    </row>
    <row r="270" spans="2:19" ht="15.5" hidden="1">
      <c r="B270" s="18"/>
      <c r="C270" s="78">
        <v>247000</v>
      </c>
      <c r="D270" s="79">
        <f t="shared" si="36"/>
        <v>0</v>
      </c>
      <c r="E270" s="79">
        <f t="shared" si="42"/>
        <v>10852.833563141392</v>
      </c>
      <c r="F270" s="79">
        <f t="shared" si="42"/>
        <v>7419.4576787140186</v>
      </c>
      <c r="G270" s="79">
        <f t="shared" si="42"/>
        <v>5738.722734256201</v>
      </c>
      <c r="H270" s="79">
        <f t="shared" si="41"/>
        <v>4712.2887920958219</v>
      </c>
      <c r="I270" s="79">
        <f t="shared" si="41"/>
        <v>4029.6813687834087</v>
      </c>
      <c r="J270" s="79">
        <f t="shared" si="41"/>
        <v>3543.5415693564446</v>
      </c>
      <c r="K270" s="79">
        <f t="shared" si="40"/>
        <v>3180.1892232819896</v>
      </c>
      <c r="L270" s="79">
        <f t="shared" si="37"/>
        <v>2898.6902686730168</v>
      </c>
      <c r="M270" s="79">
        <f t="shared" si="38"/>
        <v>2674.4837071183101</v>
      </c>
      <c r="N270" s="83"/>
      <c r="O270" s="84"/>
      <c r="P270" s="84"/>
      <c r="Q270" s="84"/>
      <c r="R270" s="85"/>
      <c r="S270" s="21"/>
    </row>
    <row r="271" spans="2:19" ht="15.5" hidden="1">
      <c r="B271" s="18"/>
      <c r="C271" s="78">
        <v>248000</v>
      </c>
      <c r="D271" s="79">
        <f t="shared" si="36"/>
        <v>0</v>
      </c>
      <c r="E271" s="79">
        <f t="shared" si="42"/>
        <v>10896.772160563018</v>
      </c>
      <c r="F271" s="79">
        <f t="shared" si="42"/>
        <v>7449.4959689112411</v>
      </c>
      <c r="G271" s="79">
        <f t="shared" si="42"/>
        <v>5761.9564295365908</v>
      </c>
      <c r="H271" s="79">
        <f t="shared" si="41"/>
        <v>4731.3668843715132</v>
      </c>
      <c r="I271" s="79">
        <f t="shared" si="41"/>
        <v>4045.9958682521674</v>
      </c>
      <c r="J271" s="79">
        <f t="shared" si="41"/>
        <v>3557.887891499588</v>
      </c>
      <c r="K271" s="79">
        <f t="shared" si="40"/>
        <v>3193.0644832952771</v>
      </c>
      <c r="L271" s="79">
        <f t="shared" si="37"/>
        <v>2910.4258568052965</v>
      </c>
      <c r="M271" s="79">
        <f t="shared" si="38"/>
        <v>2685.3115763778983</v>
      </c>
      <c r="N271" s="83"/>
      <c r="O271" s="84"/>
      <c r="P271" s="84"/>
      <c r="Q271" s="84"/>
      <c r="R271" s="85"/>
      <c r="S271" s="21"/>
    </row>
    <row r="272" spans="2:19" ht="15.5" hidden="1">
      <c r="B272" s="18"/>
      <c r="C272" s="78">
        <v>249000</v>
      </c>
      <c r="D272" s="79">
        <f t="shared" si="36"/>
        <v>0</v>
      </c>
      <c r="E272" s="79">
        <f t="shared" si="42"/>
        <v>10940.710757984642</v>
      </c>
      <c r="F272" s="79">
        <f t="shared" si="42"/>
        <v>7479.5342591084636</v>
      </c>
      <c r="G272" s="79">
        <f t="shared" si="42"/>
        <v>5785.1901248169797</v>
      </c>
      <c r="H272" s="79">
        <f t="shared" si="41"/>
        <v>4750.4449766472044</v>
      </c>
      <c r="I272" s="79">
        <f t="shared" si="41"/>
        <v>4062.3103677209265</v>
      </c>
      <c r="J272" s="79">
        <f t="shared" si="41"/>
        <v>3572.2342136427319</v>
      </c>
      <c r="K272" s="79">
        <f t="shared" si="40"/>
        <v>3205.9397433085646</v>
      </c>
      <c r="L272" s="79">
        <f t="shared" si="37"/>
        <v>2922.1614449375757</v>
      </c>
      <c r="M272" s="79">
        <f t="shared" si="38"/>
        <v>2696.1394456374869</v>
      </c>
      <c r="N272" s="83"/>
      <c r="O272" s="84"/>
      <c r="P272" s="84"/>
      <c r="Q272" s="84"/>
      <c r="R272" s="85"/>
      <c r="S272" s="21"/>
    </row>
    <row r="273" spans="2:19" ht="15.5" hidden="1">
      <c r="B273" s="18"/>
      <c r="C273" s="78">
        <v>250000</v>
      </c>
      <c r="D273" s="79">
        <f t="shared" si="36"/>
        <v>0</v>
      </c>
      <c r="E273" s="79">
        <f t="shared" si="42"/>
        <v>10984.649355406267</v>
      </c>
      <c r="F273" s="79">
        <f t="shared" si="42"/>
        <v>7509.5725493056871</v>
      </c>
      <c r="G273" s="79">
        <f t="shared" si="42"/>
        <v>5808.4238200973696</v>
      </c>
      <c r="H273" s="79">
        <f t="shared" si="41"/>
        <v>4769.5230689228965</v>
      </c>
      <c r="I273" s="79">
        <f t="shared" si="41"/>
        <v>4078.6248671896851</v>
      </c>
      <c r="J273" s="79">
        <f t="shared" si="41"/>
        <v>3586.5805357858753</v>
      </c>
      <c r="K273" s="79">
        <f t="shared" si="40"/>
        <v>3218.8150033218517</v>
      </c>
      <c r="L273" s="79">
        <f t="shared" si="37"/>
        <v>2933.8970330698553</v>
      </c>
      <c r="M273" s="79">
        <f t="shared" si="38"/>
        <v>2706.9673148970746</v>
      </c>
      <c r="N273" s="88"/>
      <c r="O273" s="89"/>
      <c r="P273" s="89"/>
      <c r="Q273" s="89"/>
      <c r="R273" s="90"/>
      <c r="S273" s="21"/>
    </row>
    <row r="274" spans="2:19" ht="15.5" hidden="1">
      <c r="B274" s="18"/>
      <c r="C274" s="92">
        <v>251000</v>
      </c>
      <c r="D274" s="79">
        <f t="shared" ref="D274:D323" si="43">IF(OR($V$19="P4",$V$19="P5"),PMT(D$11,D$6,$C274*(-1)),0)</f>
        <v>0</v>
      </c>
      <c r="E274" s="79">
        <f t="shared" si="42"/>
        <v>11028.587952827893</v>
      </c>
      <c r="F274" s="79">
        <f t="shared" si="42"/>
        <v>7539.6108395029096</v>
      </c>
      <c r="G274" s="79">
        <f t="shared" si="42"/>
        <v>5831.6575153777585</v>
      </c>
      <c r="H274" s="79">
        <f t="shared" si="41"/>
        <v>4788.6011611985887</v>
      </c>
      <c r="I274" s="79">
        <f t="shared" si="41"/>
        <v>4094.9393666584438</v>
      </c>
      <c r="J274" s="79">
        <f t="shared" si="41"/>
        <v>3600.9268579290188</v>
      </c>
      <c r="K274" s="79">
        <f t="shared" si="40"/>
        <v>3231.6902633351392</v>
      </c>
      <c r="L274" s="79">
        <f t="shared" si="37"/>
        <v>2945.6326212021345</v>
      </c>
      <c r="M274" s="79">
        <f t="shared" si="38"/>
        <v>2717.7951841566633</v>
      </c>
      <c r="N274" s="94"/>
      <c r="O274" s="95"/>
      <c r="P274" s="95"/>
      <c r="Q274" s="95"/>
      <c r="R274" s="96"/>
      <c r="S274" s="21"/>
    </row>
    <row r="275" spans="2:19" ht="15.5" hidden="1">
      <c r="B275" s="18"/>
      <c r="C275" s="78">
        <v>252000</v>
      </c>
      <c r="D275" s="79">
        <f t="shared" si="43"/>
        <v>0</v>
      </c>
      <c r="E275" s="79">
        <f t="shared" si="42"/>
        <v>11072.526550249517</v>
      </c>
      <c r="F275" s="79">
        <f t="shared" si="42"/>
        <v>7569.649129700133</v>
      </c>
      <c r="G275" s="79">
        <f t="shared" si="42"/>
        <v>5854.8912106581483</v>
      </c>
      <c r="H275" s="79">
        <f t="shared" si="41"/>
        <v>4807.6792534742799</v>
      </c>
      <c r="I275" s="79">
        <f t="shared" si="41"/>
        <v>4111.2538661272019</v>
      </c>
      <c r="J275" s="79">
        <f t="shared" si="41"/>
        <v>3615.2731800721626</v>
      </c>
      <c r="K275" s="79">
        <f t="shared" si="40"/>
        <v>3244.5655233484267</v>
      </c>
      <c r="L275" s="79">
        <f t="shared" si="37"/>
        <v>2957.3682093344141</v>
      </c>
      <c r="M275" s="79">
        <f t="shared" si="38"/>
        <v>2728.6230534162514</v>
      </c>
      <c r="N275" s="97"/>
      <c r="O275" s="98"/>
      <c r="P275" s="98"/>
      <c r="Q275" s="98"/>
      <c r="R275" s="99"/>
      <c r="S275" s="21"/>
    </row>
    <row r="276" spans="2:19" ht="15.5" hidden="1">
      <c r="B276" s="18"/>
      <c r="C276" s="78">
        <v>253000</v>
      </c>
      <c r="D276" s="79">
        <f t="shared" si="43"/>
        <v>0</v>
      </c>
      <c r="E276" s="79">
        <f t="shared" si="42"/>
        <v>11116.465147671144</v>
      </c>
      <c r="F276" s="79">
        <f t="shared" si="42"/>
        <v>7599.6874198973555</v>
      </c>
      <c r="G276" s="79">
        <f t="shared" si="42"/>
        <v>5878.1249059385373</v>
      </c>
      <c r="H276" s="79">
        <f t="shared" si="41"/>
        <v>4826.7573457499711</v>
      </c>
      <c r="I276" s="79">
        <f t="shared" si="41"/>
        <v>4127.568365595961</v>
      </c>
      <c r="J276" s="79">
        <f t="shared" si="41"/>
        <v>3629.6195022153061</v>
      </c>
      <c r="K276" s="79">
        <f t="shared" si="40"/>
        <v>3257.4407833617138</v>
      </c>
      <c r="L276" s="79">
        <f t="shared" si="37"/>
        <v>2969.1037974666933</v>
      </c>
      <c r="M276" s="79">
        <f t="shared" si="38"/>
        <v>2739.45092267584</v>
      </c>
      <c r="N276" s="97"/>
      <c r="O276" s="98"/>
      <c r="P276" s="98"/>
      <c r="Q276" s="98"/>
      <c r="R276" s="99"/>
      <c r="S276" s="21"/>
    </row>
    <row r="277" spans="2:19" ht="15.5" hidden="1">
      <c r="B277" s="18"/>
      <c r="C277" s="78">
        <v>254000</v>
      </c>
      <c r="D277" s="79">
        <f t="shared" si="43"/>
        <v>0</v>
      </c>
      <c r="E277" s="79">
        <f t="shared" si="42"/>
        <v>11160.40374509277</v>
      </c>
      <c r="F277" s="79">
        <f t="shared" si="42"/>
        <v>7629.7257100945772</v>
      </c>
      <c r="G277" s="79">
        <f t="shared" si="42"/>
        <v>5901.358601218928</v>
      </c>
      <c r="H277" s="79">
        <f t="shared" si="41"/>
        <v>4845.8354380256624</v>
      </c>
      <c r="I277" s="79">
        <f t="shared" si="41"/>
        <v>4143.8828650647192</v>
      </c>
      <c r="J277" s="79">
        <f t="shared" si="41"/>
        <v>3643.965824358449</v>
      </c>
      <c r="K277" s="79">
        <f t="shared" si="40"/>
        <v>3270.3160433750018</v>
      </c>
      <c r="L277" s="79">
        <f t="shared" si="37"/>
        <v>2980.8393855989725</v>
      </c>
      <c r="M277" s="79">
        <f t="shared" si="38"/>
        <v>2750.2787919354282</v>
      </c>
      <c r="N277" s="97"/>
      <c r="O277" s="98"/>
      <c r="P277" s="98"/>
      <c r="Q277" s="98"/>
      <c r="R277" s="99"/>
      <c r="S277" s="21"/>
    </row>
    <row r="278" spans="2:19" ht="15.5" hidden="1">
      <c r="B278" s="18"/>
      <c r="C278" s="86">
        <v>255000</v>
      </c>
      <c r="D278" s="87">
        <f t="shared" si="43"/>
        <v>0</v>
      </c>
      <c r="E278" s="87">
        <f t="shared" si="42"/>
        <v>11204.342342514394</v>
      </c>
      <c r="F278" s="87">
        <f t="shared" si="42"/>
        <v>7659.7640002918006</v>
      </c>
      <c r="G278" s="87">
        <f t="shared" si="42"/>
        <v>5924.5922964993179</v>
      </c>
      <c r="H278" s="87">
        <f t="shared" si="41"/>
        <v>4864.9135303013545</v>
      </c>
      <c r="I278" s="87">
        <f t="shared" si="41"/>
        <v>4160.1973645334783</v>
      </c>
      <c r="J278" s="87">
        <f t="shared" si="41"/>
        <v>3658.3121465015925</v>
      </c>
      <c r="K278" s="87">
        <f t="shared" si="40"/>
        <v>3283.1913033882888</v>
      </c>
      <c r="L278" s="87">
        <f t="shared" si="37"/>
        <v>2992.5749737312526</v>
      </c>
      <c r="M278" s="87">
        <f t="shared" si="38"/>
        <v>2761.1066611950164</v>
      </c>
      <c r="N278" s="97"/>
      <c r="O278" s="98"/>
      <c r="P278" s="98"/>
      <c r="Q278" s="98"/>
      <c r="R278" s="99"/>
      <c r="S278" s="21"/>
    </row>
    <row r="279" spans="2:19" ht="15.5" hidden="1">
      <c r="B279" s="18"/>
      <c r="C279" s="78">
        <v>256000</v>
      </c>
      <c r="D279" s="79">
        <f t="shared" si="43"/>
        <v>0</v>
      </c>
      <c r="E279" s="79">
        <f t="shared" si="42"/>
        <v>11248.280939936019</v>
      </c>
      <c r="F279" s="79">
        <f t="shared" si="42"/>
        <v>7689.8022904890231</v>
      </c>
      <c r="G279" s="79">
        <f t="shared" si="42"/>
        <v>5947.8259917797068</v>
      </c>
      <c r="H279" s="79">
        <f t="shared" si="41"/>
        <v>4883.9916225770457</v>
      </c>
      <c r="I279" s="79">
        <f t="shared" si="41"/>
        <v>4176.5118640022374</v>
      </c>
      <c r="J279" s="79">
        <f t="shared" si="41"/>
        <v>3672.6584686447363</v>
      </c>
      <c r="K279" s="79">
        <f t="shared" si="40"/>
        <v>3296.0665634015759</v>
      </c>
      <c r="L279" s="79">
        <f t="shared" si="37"/>
        <v>3004.3105618635318</v>
      </c>
      <c r="M279" s="79">
        <f t="shared" si="38"/>
        <v>2771.9345304546046</v>
      </c>
      <c r="N279" s="97"/>
      <c r="O279" s="98"/>
      <c r="P279" s="98"/>
      <c r="Q279" s="98"/>
      <c r="R279" s="99"/>
      <c r="S279" s="21"/>
    </row>
    <row r="280" spans="2:19" ht="15.5" hidden="1">
      <c r="B280" s="18"/>
      <c r="C280" s="78">
        <v>257000</v>
      </c>
      <c r="D280" s="79">
        <f t="shared" si="43"/>
        <v>0</v>
      </c>
      <c r="E280" s="79">
        <f t="shared" si="42"/>
        <v>11292.219537357645</v>
      </c>
      <c r="F280" s="79">
        <f t="shared" si="42"/>
        <v>7719.8405806862465</v>
      </c>
      <c r="G280" s="79">
        <f t="shared" si="42"/>
        <v>5971.0596870600966</v>
      </c>
      <c r="H280" s="79">
        <f t="shared" si="41"/>
        <v>4903.069714852737</v>
      </c>
      <c r="I280" s="79">
        <f t="shared" si="41"/>
        <v>4192.8263634709965</v>
      </c>
      <c r="J280" s="79">
        <f t="shared" si="41"/>
        <v>3687.0047907878798</v>
      </c>
      <c r="K280" s="79">
        <f t="shared" si="40"/>
        <v>3308.9418234148638</v>
      </c>
      <c r="L280" s="79">
        <f t="shared" si="37"/>
        <v>3016.046149995811</v>
      </c>
      <c r="M280" s="79">
        <f t="shared" si="38"/>
        <v>2782.7623997141932</v>
      </c>
      <c r="N280" s="97"/>
      <c r="O280" s="98"/>
      <c r="P280" s="98"/>
      <c r="Q280" s="98"/>
      <c r="R280" s="99"/>
      <c r="S280" s="21"/>
    </row>
    <row r="281" spans="2:19" ht="15.5" hidden="1">
      <c r="B281" s="18"/>
      <c r="C281" s="78">
        <v>258000</v>
      </c>
      <c r="D281" s="79">
        <f t="shared" si="43"/>
        <v>0</v>
      </c>
      <c r="E281" s="79">
        <f t="shared" si="42"/>
        <v>11336.158134779269</v>
      </c>
      <c r="F281" s="79">
        <f t="shared" si="42"/>
        <v>7749.8788708834691</v>
      </c>
      <c r="G281" s="79">
        <f t="shared" si="42"/>
        <v>5994.2933823404856</v>
      </c>
      <c r="H281" s="79">
        <f t="shared" si="41"/>
        <v>4922.1478071284291</v>
      </c>
      <c r="I281" s="79">
        <f t="shared" si="41"/>
        <v>4209.1408629397547</v>
      </c>
      <c r="J281" s="79">
        <f t="shared" si="41"/>
        <v>3701.3511129310232</v>
      </c>
      <c r="K281" s="79">
        <f t="shared" si="40"/>
        <v>3321.8170834281509</v>
      </c>
      <c r="L281" s="79">
        <f t="shared" si="37"/>
        <v>3027.7817381280902</v>
      </c>
      <c r="M281" s="79">
        <f t="shared" si="38"/>
        <v>2793.5902689737813</v>
      </c>
      <c r="N281" s="97"/>
      <c r="O281" s="98"/>
      <c r="P281" s="98"/>
      <c r="Q281" s="98"/>
      <c r="R281" s="99"/>
      <c r="S281" s="21"/>
    </row>
    <row r="282" spans="2:19" ht="15.5" hidden="1">
      <c r="B282" s="18"/>
      <c r="C282" s="78">
        <v>259000</v>
      </c>
      <c r="D282" s="79">
        <f t="shared" si="43"/>
        <v>0</v>
      </c>
      <c r="E282" s="79">
        <f t="shared" si="42"/>
        <v>11380.096732200895</v>
      </c>
      <c r="F282" s="79">
        <f t="shared" si="42"/>
        <v>7779.9171610806916</v>
      </c>
      <c r="G282" s="79">
        <f t="shared" si="42"/>
        <v>6017.5270776208754</v>
      </c>
      <c r="H282" s="79">
        <f t="shared" si="41"/>
        <v>4941.2258994041204</v>
      </c>
      <c r="I282" s="79">
        <f t="shared" si="41"/>
        <v>4225.4553624085138</v>
      </c>
      <c r="J282" s="79">
        <f t="shared" si="41"/>
        <v>3715.6974350741671</v>
      </c>
      <c r="K282" s="79">
        <f t="shared" si="40"/>
        <v>3334.6923434414384</v>
      </c>
      <c r="L282" s="79">
        <f t="shared" si="37"/>
        <v>3039.5173262603703</v>
      </c>
      <c r="M282" s="79">
        <f t="shared" si="38"/>
        <v>2804.41813823337</v>
      </c>
      <c r="N282" s="97"/>
      <c r="O282" s="98"/>
      <c r="P282" s="98"/>
      <c r="Q282" s="98"/>
      <c r="R282" s="99"/>
      <c r="S282" s="21"/>
    </row>
    <row r="283" spans="2:19" ht="15.5">
      <c r="B283" s="18"/>
      <c r="C283" s="78">
        <v>260000</v>
      </c>
      <c r="D283" s="79">
        <f t="shared" si="43"/>
        <v>0</v>
      </c>
      <c r="E283" s="79">
        <f t="shared" si="42"/>
        <v>11424.035329622518</v>
      </c>
      <c r="F283" s="79">
        <f t="shared" si="42"/>
        <v>7809.9554512779141</v>
      </c>
      <c r="G283" s="79">
        <f t="shared" si="42"/>
        <v>6040.7607729012652</v>
      </c>
      <c r="H283" s="79">
        <f t="shared" si="41"/>
        <v>4960.3039916798116</v>
      </c>
      <c r="I283" s="79">
        <f t="shared" si="41"/>
        <v>4241.769861877272</v>
      </c>
      <c r="J283" s="79">
        <f t="shared" si="41"/>
        <v>3730.0437572173105</v>
      </c>
      <c r="K283" s="79">
        <f t="shared" si="40"/>
        <v>3347.5676034547259</v>
      </c>
      <c r="L283" s="79">
        <f t="shared" si="37"/>
        <v>3051.2529143926495</v>
      </c>
      <c r="M283" s="79">
        <f t="shared" si="38"/>
        <v>2815.2460074929577</v>
      </c>
      <c r="N283" s="97"/>
      <c r="O283" s="98"/>
      <c r="P283" s="98"/>
      <c r="Q283" s="98"/>
      <c r="R283" s="99"/>
      <c r="S283" s="21"/>
    </row>
    <row r="284" spans="2:19" ht="15.5" hidden="1">
      <c r="B284" s="18"/>
      <c r="C284" s="78">
        <v>261000</v>
      </c>
      <c r="D284" s="79">
        <f t="shared" si="43"/>
        <v>0</v>
      </c>
      <c r="E284" s="79">
        <f t="shared" si="42"/>
        <v>11467.973927044144</v>
      </c>
      <c r="F284" s="79">
        <f t="shared" si="42"/>
        <v>7839.9937414751366</v>
      </c>
      <c r="G284" s="79">
        <f t="shared" si="42"/>
        <v>6063.9944681816542</v>
      </c>
      <c r="H284" s="79">
        <f t="shared" si="41"/>
        <v>4979.3820839555037</v>
      </c>
      <c r="I284" s="79">
        <f t="shared" si="41"/>
        <v>4258.0843613460311</v>
      </c>
      <c r="J284" s="79">
        <f t="shared" si="41"/>
        <v>3744.3900793604539</v>
      </c>
      <c r="K284" s="79">
        <f t="shared" si="40"/>
        <v>3360.442863468013</v>
      </c>
      <c r="L284" s="79">
        <f t="shared" si="37"/>
        <v>3062.9885025249287</v>
      </c>
      <c r="M284" s="79">
        <f t="shared" si="38"/>
        <v>2826.0738767525459</v>
      </c>
      <c r="N284" s="97"/>
      <c r="O284" s="98"/>
      <c r="P284" s="98"/>
      <c r="Q284" s="98"/>
      <c r="R284" s="99"/>
      <c r="S284" s="21"/>
    </row>
    <row r="285" spans="2:19" ht="15.5" hidden="1">
      <c r="B285" s="18"/>
      <c r="C285" s="78">
        <v>262000</v>
      </c>
      <c r="D285" s="79">
        <f t="shared" si="43"/>
        <v>0</v>
      </c>
      <c r="E285" s="79">
        <f t="shared" si="42"/>
        <v>11511.91252446577</v>
      </c>
      <c r="F285" s="79">
        <f t="shared" si="42"/>
        <v>7870.0320316723601</v>
      </c>
      <c r="G285" s="79">
        <f t="shared" si="42"/>
        <v>6087.228163462044</v>
      </c>
      <c r="H285" s="79">
        <f t="shared" si="41"/>
        <v>4998.4601762311959</v>
      </c>
      <c r="I285" s="79">
        <f t="shared" si="41"/>
        <v>4274.3988608147893</v>
      </c>
      <c r="J285" s="79">
        <f t="shared" si="41"/>
        <v>3758.7364015035978</v>
      </c>
      <c r="K285" s="79">
        <f t="shared" si="40"/>
        <v>3373.318123481301</v>
      </c>
      <c r="L285" s="79">
        <f t="shared" si="37"/>
        <v>3074.7240906572083</v>
      </c>
      <c r="M285" s="79">
        <f t="shared" si="38"/>
        <v>2836.9017460121345</v>
      </c>
      <c r="N285" s="97"/>
      <c r="O285" s="98"/>
      <c r="P285" s="98"/>
      <c r="Q285" s="98"/>
      <c r="R285" s="99"/>
      <c r="S285" s="21"/>
    </row>
    <row r="286" spans="2:19" ht="15.5" hidden="1">
      <c r="B286" s="18"/>
      <c r="C286" s="78">
        <v>263000</v>
      </c>
      <c r="D286" s="79">
        <f t="shared" si="43"/>
        <v>0</v>
      </c>
      <c r="E286" s="79">
        <f t="shared" si="42"/>
        <v>11555.851121887394</v>
      </c>
      <c r="F286" s="79">
        <f t="shared" si="42"/>
        <v>7900.0703218695826</v>
      </c>
      <c r="G286" s="79">
        <f t="shared" si="42"/>
        <v>6110.4618587424329</v>
      </c>
      <c r="H286" s="79">
        <f t="shared" si="41"/>
        <v>5017.5382685068871</v>
      </c>
      <c r="I286" s="79">
        <f t="shared" si="41"/>
        <v>4290.7133602835484</v>
      </c>
      <c r="J286" s="79">
        <f t="shared" si="41"/>
        <v>3773.0827236467408</v>
      </c>
      <c r="K286" s="79">
        <f t="shared" si="40"/>
        <v>3386.193383494588</v>
      </c>
      <c r="L286" s="79">
        <f t="shared" si="37"/>
        <v>3086.4596787894875</v>
      </c>
      <c r="M286" s="79">
        <f t="shared" si="38"/>
        <v>2847.7296152717231</v>
      </c>
      <c r="N286" s="97"/>
      <c r="O286" s="98"/>
      <c r="P286" s="98"/>
      <c r="Q286" s="98"/>
      <c r="R286" s="99"/>
      <c r="S286" s="21"/>
    </row>
    <row r="287" spans="2:19" ht="15.5" hidden="1">
      <c r="B287" s="18"/>
      <c r="C287" s="78">
        <v>264000</v>
      </c>
      <c r="D287" s="79">
        <f t="shared" si="43"/>
        <v>0</v>
      </c>
      <c r="E287" s="79">
        <f t="shared" si="42"/>
        <v>11599.789719309019</v>
      </c>
      <c r="F287" s="79">
        <f t="shared" si="42"/>
        <v>7930.108612066806</v>
      </c>
      <c r="G287" s="79">
        <f t="shared" si="42"/>
        <v>6133.6955540228228</v>
      </c>
      <c r="H287" s="79">
        <f t="shared" si="41"/>
        <v>5036.6163607825792</v>
      </c>
      <c r="I287" s="79">
        <f t="shared" si="41"/>
        <v>4307.0278597523074</v>
      </c>
      <c r="J287" s="79">
        <f t="shared" si="41"/>
        <v>3787.4290457898842</v>
      </c>
      <c r="K287" s="79">
        <f t="shared" si="40"/>
        <v>3399.0686435078755</v>
      </c>
      <c r="L287" s="79">
        <f t="shared" si="37"/>
        <v>3098.1952669217671</v>
      </c>
      <c r="M287" s="79">
        <f t="shared" si="38"/>
        <v>2858.5574845313113</v>
      </c>
      <c r="N287" s="97"/>
      <c r="O287" s="98"/>
      <c r="P287" s="98"/>
      <c r="Q287" s="98"/>
      <c r="R287" s="99"/>
      <c r="S287" s="21"/>
    </row>
    <row r="288" spans="2:19" ht="15.5" hidden="1">
      <c r="B288" s="18"/>
      <c r="C288" s="86">
        <v>265000</v>
      </c>
      <c r="D288" s="87">
        <f t="shared" si="43"/>
        <v>0</v>
      </c>
      <c r="E288" s="87">
        <f t="shared" si="42"/>
        <v>11643.728316730645</v>
      </c>
      <c r="F288" s="87">
        <f t="shared" si="42"/>
        <v>7960.1469022640285</v>
      </c>
      <c r="G288" s="87">
        <f t="shared" si="42"/>
        <v>6156.9292493032117</v>
      </c>
      <c r="H288" s="87">
        <f t="shared" si="41"/>
        <v>5055.6944530582705</v>
      </c>
      <c r="I288" s="87">
        <f t="shared" si="41"/>
        <v>4323.3423592210665</v>
      </c>
      <c r="J288" s="87">
        <f t="shared" si="41"/>
        <v>3801.7753679330276</v>
      </c>
      <c r="K288" s="87">
        <f t="shared" si="40"/>
        <v>3411.9439035211631</v>
      </c>
      <c r="L288" s="87">
        <f t="shared" si="37"/>
        <v>3109.9308550540468</v>
      </c>
      <c r="M288" s="87">
        <f t="shared" si="38"/>
        <v>2869.385353790899</v>
      </c>
      <c r="N288" s="97"/>
      <c r="O288" s="98"/>
      <c r="P288" s="98"/>
      <c r="Q288" s="98"/>
      <c r="R288" s="99"/>
      <c r="S288" s="21"/>
    </row>
    <row r="289" spans="2:19" ht="15.5" hidden="1">
      <c r="B289" s="18"/>
      <c r="C289" s="78">
        <v>266000</v>
      </c>
      <c r="D289" s="79">
        <f t="shared" si="43"/>
        <v>0</v>
      </c>
      <c r="E289" s="79">
        <f t="shared" si="42"/>
        <v>11687.666914152269</v>
      </c>
      <c r="F289" s="79">
        <f t="shared" si="42"/>
        <v>7990.1851924612502</v>
      </c>
      <c r="G289" s="79">
        <f t="shared" si="42"/>
        <v>6180.1629445836015</v>
      </c>
      <c r="H289" s="79">
        <f t="shared" si="41"/>
        <v>5074.7725453339617</v>
      </c>
      <c r="I289" s="79">
        <f t="shared" si="41"/>
        <v>4339.6568586898247</v>
      </c>
      <c r="J289" s="79">
        <f t="shared" si="41"/>
        <v>3816.1216900761715</v>
      </c>
      <c r="K289" s="79">
        <f t="shared" si="40"/>
        <v>3424.8191635344501</v>
      </c>
      <c r="L289" s="79">
        <f t="shared" ref="L289:L352" si="44">PMT($L$11,$L$6,C289*(-1))</f>
        <v>3121.666443186326</v>
      </c>
      <c r="M289" s="79">
        <f t="shared" ref="M289:M352" si="45">PMT($M$11,$M$6,C289*(-1))</f>
        <v>2880.2132230504876</v>
      </c>
      <c r="N289" s="97"/>
      <c r="O289" s="98"/>
      <c r="P289" s="98"/>
      <c r="Q289" s="98"/>
      <c r="R289" s="99"/>
      <c r="S289" s="21"/>
    </row>
    <row r="290" spans="2:19" ht="15.5" hidden="1">
      <c r="B290" s="18"/>
      <c r="C290" s="78">
        <v>267000</v>
      </c>
      <c r="D290" s="79">
        <f t="shared" si="43"/>
        <v>0</v>
      </c>
      <c r="E290" s="79">
        <f t="shared" si="42"/>
        <v>11731.605511573895</v>
      </c>
      <c r="F290" s="79">
        <f t="shared" si="42"/>
        <v>8020.2234826584736</v>
      </c>
      <c r="G290" s="79">
        <f t="shared" si="42"/>
        <v>6203.3966398639914</v>
      </c>
      <c r="H290" s="79">
        <f t="shared" si="41"/>
        <v>5093.8506376096539</v>
      </c>
      <c r="I290" s="79">
        <f t="shared" si="41"/>
        <v>4355.9713581585838</v>
      </c>
      <c r="J290" s="79">
        <f t="shared" si="41"/>
        <v>3830.4680122193149</v>
      </c>
      <c r="K290" s="79">
        <f t="shared" ref="K290:K353" si="46">PMT($K$11,$K$6,C290*(-1))</f>
        <v>3437.6944235477376</v>
      </c>
      <c r="L290" s="79">
        <f t="shared" si="44"/>
        <v>3133.4020313186052</v>
      </c>
      <c r="M290" s="79">
        <f t="shared" si="45"/>
        <v>2891.0410923100758</v>
      </c>
      <c r="N290" s="97"/>
      <c r="O290" s="98"/>
      <c r="P290" s="98"/>
      <c r="Q290" s="98"/>
      <c r="R290" s="99"/>
      <c r="S290" s="21"/>
    </row>
    <row r="291" spans="2:19" ht="15.5" hidden="1">
      <c r="B291" s="18"/>
      <c r="C291" s="78">
        <v>268000</v>
      </c>
      <c r="D291" s="79">
        <f t="shared" si="43"/>
        <v>0</v>
      </c>
      <c r="E291" s="79">
        <f t="shared" si="42"/>
        <v>11775.544108995518</v>
      </c>
      <c r="F291" s="79">
        <f t="shared" si="42"/>
        <v>8050.2617728556961</v>
      </c>
      <c r="G291" s="79">
        <f t="shared" si="42"/>
        <v>6226.6303351443803</v>
      </c>
      <c r="H291" s="79">
        <f t="shared" si="41"/>
        <v>5112.9287298853451</v>
      </c>
      <c r="I291" s="79">
        <f t="shared" si="41"/>
        <v>4372.285857627342</v>
      </c>
      <c r="J291" s="79">
        <f t="shared" si="41"/>
        <v>3844.8143343624583</v>
      </c>
      <c r="K291" s="79">
        <f t="shared" si="46"/>
        <v>3450.5696835610252</v>
      </c>
      <c r="L291" s="79">
        <f t="shared" si="44"/>
        <v>3145.1376194508844</v>
      </c>
      <c r="M291" s="79">
        <f t="shared" si="45"/>
        <v>2901.8689615696644</v>
      </c>
      <c r="N291" s="97"/>
      <c r="O291" s="98"/>
      <c r="P291" s="98"/>
      <c r="Q291" s="98"/>
      <c r="R291" s="99"/>
      <c r="S291" s="21"/>
    </row>
    <row r="292" spans="2:19" ht="15.5" hidden="1">
      <c r="B292" s="18"/>
      <c r="C292" s="78">
        <v>269000</v>
      </c>
      <c r="D292" s="79">
        <f t="shared" si="43"/>
        <v>0</v>
      </c>
      <c r="E292" s="79">
        <f t="shared" si="42"/>
        <v>11819.482706417144</v>
      </c>
      <c r="F292" s="79">
        <f t="shared" si="42"/>
        <v>8080.3000630529195</v>
      </c>
      <c r="G292" s="79">
        <f t="shared" si="42"/>
        <v>6249.8640304247701</v>
      </c>
      <c r="H292" s="79">
        <f t="shared" si="41"/>
        <v>5132.0068221610363</v>
      </c>
      <c r="I292" s="79">
        <f t="shared" si="41"/>
        <v>4388.6003570961011</v>
      </c>
      <c r="J292" s="79">
        <f t="shared" si="41"/>
        <v>3859.1606565056022</v>
      </c>
      <c r="K292" s="79">
        <f t="shared" si="46"/>
        <v>3463.4449435743127</v>
      </c>
      <c r="L292" s="79">
        <f t="shared" si="44"/>
        <v>3156.8732075831645</v>
      </c>
      <c r="M292" s="79">
        <f t="shared" si="45"/>
        <v>2912.6968308292526</v>
      </c>
      <c r="N292" s="97"/>
      <c r="O292" s="98"/>
      <c r="P292" s="98"/>
      <c r="Q292" s="98"/>
      <c r="R292" s="99"/>
      <c r="S292" s="21"/>
    </row>
    <row r="293" spans="2:19" ht="15.5" hidden="1">
      <c r="B293" s="18"/>
      <c r="C293" s="78">
        <v>270000</v>
      </c>
      <c r="D293" s="79">
        <f t="shared" si="43"/>
        <v>0</v>
      </c>
      <c r="E293" s="79">
        <f t="shared" si="42"/>
        <v>11863.42130383877</v>
      </c>
      <c r="F293" s="79">
        <f t="shared" si="42"/>
        <v>8110.3383532501421</v>
      </c>
      <c r="G293" s="79">
        <f t="shared" si="42"/>
        <v>6273.0977257051591</v>
      </c>
      <c r="H293" s="79">
        <f t="shared" si="41"/>
        <v>5151.0849144367285</v>
      </c>
      <c r="I293" s="79">
        <f t="shared" si="41"/>
        <v>4404.9148565648593</v>
      </c>
      <c r="J293" s="79">
        <f t="shared" si="41"/>
        <v>3873.5069786487456</v>
      </c>
      <c r="K293" s="79">
        <f t="shared" si="46"/>
        <v>3476.3202035875997</v>
      </c>
      <c r="L293" s="79">
        <f t="shared" si="44"/>
        <v>3168.6087957154436</v>
      </c>
      <c r="M293" s="79">
        <f t="shared" si="45"/>
        <v>2923.5247000888407</v>
      </c>
      <c r="N293" s="97"/>
      <c r="O293" s="98"/>
      <c r="P293" s="98"/>
      <c r="Q293" s="98"/>
      <c r="R293" s="99"/>
      <c r="S293" s="21"/>
    </row>
    <row r="294" spans="2:19" ht="15.5" hidden="1">
      <c r="B294" s="18"/>
      <c r="C294" s="78">
        <v>271000</v>
      </c>
      <c r="D294" s="79">
        <f t="shared" si="43"/>
        <v>0</v>
      </c>
      <c r="E294" s="79">
        <f t="shared" si="42"/>
        <v>11907.359901260394</v>
      </c>
      <c r="F294" s="79">
        <f t="shared" si="42"/>
        <v>8140.3766434473637</v>
      </c>
      <c r="G294" s="79">
        <f t="shared" si="42"/>
        <v>6296.3314209855489</v>
      </c>
      <c r="H294" s="79">
        <f t="shared" si="41"/>
        <v>5170.1630067124197</v>
      </c>
      <c r="I294" s="79">
        <f t="shared" si="41"/>
        <v>4421.2293560336184</v>
      </c>
      <c r="J294" s="79">
        <f t="shared" si="41"/>
        <v>3887.8533007918891</v>
      </c>
      <c r="K294" s="79">
        <f t="shared" si="46"/>
        <v>3489.1954636008873</v>
      </c>
      <c r="L294" s="79">
        <f t="shared" si="44"/>
        <v>3180.3443838477228</v>
      </c>
      <c r="M294" s="79">
        <f t="shared" si="45"/>
        <v>2934.3525693484289</v>
      </c>
      <c r="N294" s="97"/>
      <c r="O294" s="98"/>
      <c r="P294" s="98"/>
      <c r="Q294" s="98"/>
      <c r="R294" s="99"/>
      <c r="S294" s="21"/>
    </row>
    <row r="295" spans="2:19" ht="15.5" hidden="1">
      <c r="B295" s="18"/>
      <c r="C295" s="78">
        <v>272000</v>
      </c>
      <c r="D295" s="79">
        <f t="shared" si="43"/>
        <v>0</v>
      </c>
      <c r="E295" s="79">
        <f t="shared" si="42"/>
        <v>11951.298498682019</v>
      </c>
      <c r="F295" s="79">
        <f t="shared" si="42"/>
        <v>8170.4149336445871</v>
      </c>
      <c r="G295" s="79">
        <f t="shared" si="42"/>
        <v>6319.5651162659387</v>
      </c>
      <c r="H295" s="79">
        <f t="shared" si="41"/>
        <v>5189.2410989881109</v>
      </c>
      <c r="I295" s="79">
        <f t="shared" si="41"/>
        <v>4437.5438555023775</v>
      </c>
      <c r="J295" s="79">
        <f t="shared" si="41"/>
        <v>3902.199622935032</v>
      </c>
      <c r="K295" s="79">
        <f t="shared" si="46"/>
        <v>3502.0707236141748</v>
      </c>
      <c r="L295" s="79">
        <f t="shared" si="44"/>
        <v>3192.0799719800025</v>
      </c>
      <c r="M295" s="79">
        <f t="shared" si="45"/>
        <v>2945.1804386080175</v>
      </c>
      <c r="N295" s="97"/>
      <c r="O295" s="98"/>
      <c r="P295" s="98"/>
      <c r="Q295" s="98"/>
      <c r="R295" s="99"/>
      <c r="S295" s="21"/>
    </row>
    <row r="296" spans="2:19" ht="15.5" hidden="1">
      <c r="B296" s="18"/>
      <c r="C296" s="78">
        <v>273000</v>
      </c>
      <c r="D296" s="79">
        <f t="shared" si="43"/>
        <v>0</v>
      </c>
      <c r="E296" s="79">
        <f t="shared" si="42"/>
        <v>11995.237096103645</v>
      </c>
      <c r="F296" s="79">
        <f t="shared" si="42"/>
        <v>8200.4532238418105</v>
      </c>
      <c r="G296" s="79">
        <f t="shared" si="42"/>
        <v>6342.7988115463277</v>
      </c>
      <c r="H296" s="79">
        <f t="shared" si="41"/>
        <v>5208.3191912638022</v>
      </c>
      <c r="I296" s="79">
        <f t="shared" si="41"/>
        <v>4453.8583549711357</v>
      </c>
      <c r="J296" s="79">
        <f t="shared" si="41"/>
        <v>3916.5459450781759</v>
      </c>
      <c r="K296" s="79">
        <f t="shared" si="46"/>
        <v>3514.9459836274618</v>
      </c>
      <c r="L296" s="79">
        <f t="shared" si="44"/>
        <v>3203.8155601122821</v>
      </c>
      <c r="M296" s="79">
        <f t="shared" si="45"/>
        <v>2956.0083078676057</v>
      </c>
      <c r="N296" s="97"/>
      <c r="O296" s="98"/>
      <c r="P296" s="98"/>
      <c r="Q296" s="98"/>
      <c r="R296" s="99"/>
      <c r="S296" s="21"/>
    </row>
    <row r="297" spans="2:19" ht="15.5" hidden="1">
      <c r="B297" s="18"/>
      <c r="C297" s="78">
        <v>274000</v>
      </c>
      <c r="D297" s="79">
        <f t="shared" si="43"/>
        <v>0</v>
      </c>
      <c r="E297" s="79">
        <f t="shared" si="42"/>
        <v>12039.175693525269</v>
      </c>
      <c r="F297" s="79">
        <f t="shared" si="42"/>
        <v>8230.4915140390331</v>
      </c>
      <c r="G297" s="79">
        <f t="shared" si="42"/>
        <v>6366.0325068267175</v>
      </c>
      <c r="H297" s="79">
        <f t="shared" si="41"/>
        <v>5227.3972835394943</v>
      </c>
      <c r="I297" s="79">
        <f t="shared" si="41"/>
        <v>4470.1728544398948</v>
      </c>
      <c r="J297" s="79">
        <f t="shared" si="41"/>
        <v>3930.8922672213193</v>
      </c>
      <c r="K297" s="79">
        <f t="shared" si="46"/>
        <v>3527.8212436407498</v>
      </c>
      <c r="L297" s="79">
        <f t="shared" si="44"/>
        <v>3215.5511482445613</v>
      </c>
      <c r="M297" s="79">
        <f t="shared" si="45"/>
        <v>2966.8361771271943</v>
      </c>
      <c r="N297" s="97"/>
      <c r="O297" s="98"/>
      <c r="P297" s="98"/>
      <c r="Q297" s="98"/>
      <c r="R297" s="99"/>
      <c r="S297" s="21"/>
    </row>
    <row r="298" spans="2:19" ht="15.5" hidden="1">
      <c r="B298" s="18"/>
      <c r="C298" s="86">
        <v>275000</v>
      </c>
      <c r="D298" s="87">
        <f t="shared" si="43"/>
        <v>0</v>
      </c>
      <c r="E298" s="87">
        <f t="shared" si="42"/>
        <v>12083.114290946894</v>
      </c>
      <c r="F298" s="87">
        <f t="shared" si="42"/>
        <v>8260.5298042362556</v>
      </c>
      <c r="G298" s="87">
        <f t="shared" si="42"/>
        <v>6389.2662021071064</v>
      </c>
      <c r="H298" s="87">
        <f t="shared" si="41"/>
        <v>5246.4753758151855</v>
      </c>
      <c r="I298" s="87">
        <f t="shared" si="41"/>
        <v>4486.4873539086529</v>
      </c>
      <c r="J298" s="87">
        <f t="shared" si="41"/>
        <v>3945.2385893644628</v>
      </c>
      <c r="K298" s="87">
        <f t="shared" si="46"/>
        <v>3540.6965036540369</v>
      </c>
      <c r="L298" s="87">
        <f t="shared" si="44"/>
        <v>3227.2867363768405</v>
      </c>
      <c r="M298" s="87">
        <f t="shared" si="45"/>
        <v>2977.664046386782</v>
      </c>
      <c r="N298" s="97"/>
      <c r="O298" s="98"/>
      <c r="P298" s="98"/>
      <c r="Q298" s="98"/>
      <c r="R298" s="99"/>
      <c r="S298" s="21"/>
    </row>
    <row r="299" spans="2:19" ht="15.5" hidden="1">
      <c r="B299" s="18"/>
      <c r="C299" s="78">
        <v>276000</v>
      </c>
      <c r="D299" s="79">
        <f t="shared" si="43"/>
        <v>0</v>
      </c>
      <c r="E299" s="79">
        <f t="shared" si="42"/>
        <v>12127.052888368518</v>
      </c>
      <c r="F299" s="79">
        <f t="shared" si="42"/>
        <v>8290.5680944334781</v>
      </c>
      <c r="G299" s="79">
        <f t="shared" si="42"/>
        <v>6412.4998973874963</v>
      </c>
      <c r="H299" s="79">
        <f t="shared" si="41"/>
        <v>5265.5534680908786</v>
      </c>
      <c r="I299" s="79">
        <f t="shared" si="41"/>
        <v>4502.801853377412</v>
      </c>
      <c r="J299" s="79">
        <f t="shared" si="41"/>
        <v>3959.5849115076062</v>
      </c>
      <c r="K299" s="79">
        <f t="shared" si="46"/>
        <v>3553.5717636673248</v>
      </c>
      <c r="L299" s="79">
        <f t="shared" si="44"/>
        <v>3239.0223245091202</v>
      </c>
      <c r="M299" s="79">
        <f t="shared" si="45"/>
        <v>2988.4919156463707</v>
      </c>
      <c r="N299" s="97"/>
      <c r="O299" s="98"/>
      <c r="P299" s="98"/>
      <c r="Q299" s="98"/>
      <c r="R299" s="99"/>
      <c r="S299" s="21"/>
    </row>
    <row r="300" spans="2:19" ht="15.5" hidden="1">
      <c r="B300" s="18"/>
      <c r="C300" s="78">
        <v>277000</v>
      </c>
      <c r="D300" s="79">
        <f t="shared" si="43"/>
        <v>0</v>
      </c>
      <c r="E300" s="79">
        <f t="shared" si="42"/>
        <v>12170.991485790146</v>
      </c>
      <c r="F300" s="79">
        <f t="shared" si="42"/>
        <v>8320.6063846307006</v>
      </c>
      <c r="G300" s="79">
        <f t="shared" si="42"/>
        <v>6435.7335926678852</v>
      </c>
      <c r="H300" s="79">
        <f t="shared" si="41"/>
        <v>5284.6315603665698</v>
      </c>
      <c r="I300" s="79">
        <f t="shared" si="41"/>
        <v>4519.1163528461711</v>
      </c>
      <c r="J300" s="79">
        <f t="shared" si="41"/>
        <v>3973.9312336507501</v>
      </c>
      <c r="K300" s="79">
        <f t="shared" si="46"/>
        <v>3566.4470236806119</v>
      </c>
      <c r="L300" s="79">
        <f t="shared" si="44"/>
        <v>3250.7579126413993</v>
      </c>
      <c r="M300" s="79">
        <f t="shared" si="45"/>
        <v>2999.3197849059588</v>
      </c>
      <c r="N300" s="97"/>
      <c r="O300" s="98"/>
      <c r="P300" s="98"/>
      <c r="Q300" s="98"/>
      <c r="R300" s="99"/>
      <c r="S300" s="21"/>
    </row>
    <row r="301" spans="2:19" ht="15.5" hidden="1">
      <c r="B301" s="18"/>
      <c r="C301" s="78">
        <v>278000</v>
      </c>
      <c r="D301" s="79">
        <f t="shared" si="43"/>
        <v>0</v>
      </c>
      <c r="E301" s="79">
        <f t="shared" si="42"/>
        <v>12214.930083211771</v>
      </c>
      <c r="F301" s="79">
        <f t="shared" si="42"/>
        <v>8350.6446748279232</v>
      </c>
      <c r="G301" s="79">
        <f t="shared" si="42"/>
        <v>6458.967287948275</v>
      </c>
      <c r="H301" s="79">
        <f t="shared" si="41"/>
        <v>5303.7096526422611</v>
      </c>
      <c r="I301" s="79">
        <f t="shared" si="41"/>
        <v>4535.4308523149293</v>
      </c>
      <c r="J301" s="79">
        <f t="shared" si="41"/>
        <v>3988.2775557938935</v>
      </c>
      <c r="K301" s="79">
        <f t="shared" si="46"/>
        <v>3579.322283693899</v>
      </c>
      <c r="L301" s="79">
        <f t="shared" si="44"/>
        <v>3262.493500773679</v>
      </c>
      <c r="M301" s="79">
        <f t="shared" si="45"/>
        <v>3010.1476541655475</v>
      </c>
      <c r="N301" s="97"/>
      <c r="O301" s="98"/>
      <c r="P301" s="98"/>
      <c r="Q301" s="98"/>
      <c r="R301" s="99"/>
      <c r="S301" s="21"/>
    </row>
    <row r="302" spans="2:19" ht="15.5" hidden="1">
      <c r="B302" s="18"/>
      <c r="C302" s="78">
        <v>279000</v>
      </c>
      <c r="D302" s="79">
        <f t="shared" si="43"/>
        <v>0</v>
      </c>
      <c r="E302" s="79">
        <f t="shared" si="42"/>
        <v>12258.868680633395</v>
      </c>
      <c r="F302" s="79">
        <f t="shared" si="42"/>
        <v>8380.6829650251475</v>
      </c>
      <c r="G302" s="79">
        <f t="shared" si="42"/>
        <v>6482.2009832286649</v>
      </c>
      <c r="H302" s="79">
        <f t="shared" si="41"/>
        <v>5322.7877449179523</v>
      </c>
      <c r="I302" s="79">
        <f t="shared" si="41"/>
        <v>4551.7453517836884</v>
      </c>
      <c r="J302" s="79">
        <f t="shared" si="41"/>
        <v>4002.6238779370369</v>
      </c>
      <c r="K302" s="79">
        <f t="shared" si="46"/>
        <v>3592.1975437071869</v>
      </c>
      <c r="L302" s="79">
        <f t="shared" si="44"/>
        <v>3274.2290889059586</v>
      </c>
      <c r="M302" s="79">
        <f t="shared" si="45"/>
        <v>3020.9755234251352</v>
      </c>
      <c r="N302" s="97"/>
      <c r="O302" s="98"/>
      <c r="P302" s="98"/>
      <c r="Q302" s="98"/>
      <c r="R302" s="99"/>
      <c r="S302" s="21"/>
    </row>
    <row r="303" spans="2:19" ht="15.5">
      <c r="B303" s="18"/>
      <c r="C303" s="78">
        <v>280000</v>
      </c>
      <c r="D303" s="79">
        <f t="shared" si="43"/>
        <v>0</v>
      </c>
      <c r="E303" s="79">
        <f t="shared" si="42"/>
        <v>12302.807278055021</v>
      </c>
      <c r="F303" s="79">
        <f t="shared" si="42"/>
        <v>8410.7212552223682</v>
      </c>
      <c r="G303" s="79">
        <f t="shared" si="42"/>
        <v>6505.4346785090538</v>
      </c>
      <c r="H303" s="79">
        <f t="shared" si="41"/>
        <v>5341.8658371936444</v>
      </c>
      <c r="I303" s="79">
        <f t="shared" si="41"/>
        <v>4568.0598512524475</v>
      </c>
      <c r="J303" s="79">
        <f t="shared" si="41"/>
        <v>4016.9702000801803</v>
      </c>
      <c r="K303" s="79">
        <f t="shared" si="46"/>
        <v>3605.072803720474</v>
      </c>
      <c r="L303" s="79">
        <f t="shared" si="44"/>
        <v>3285.9646770382378</v>
      </c>
      <c r="M303" s="79">
        <f t="shared" si="45"/>
        <v>3031.8033926847238</v>
      </c>
      <c r="N303" s="97"/>
      <c r="O303" s="98"/>
      <c r="P303" s="98"/>
      <c r="Q303" s="98"/>
      <c r="R303" s="99"/>
      <c r="S303" s="21"/>
    </row>
    <row r="304" spans="2:19" ht="15.5" hidden="1">
      <c r="B304" s="18"/>
      <c r="C304" s="78">
        <v>281000</v>
      </c>
      <c r="D304" s="79">
        <f t="shared" si="43"/>
        <v>0</v>
      </c>
      <c r="E304" s="79">
        <f t="shared" si="42"/>
        <v>12346.745875476647</v>
      </c>
      <c r="F304" s="79">
        <f t="shared" si="42"/>
        <v>8440.7595454195925</v>
      </c>
      <c r="G304" s="79">
        <f t="shared" si="42"/>
        <v>6528.6683737894436</v>
      </c>
      <c r="H304" s="79">
        <f t="shared" si="41"/>
        <v>5360.9439294693357</v>
      </c>
      <c r="I304" s="79">
        <f t="shared" si="41"/>
        <v>4584.3743507212057</v>
      </c>
      <c r="J304" s="79">
        <f t="shared" si="41"/>
        <v>4031.3165222233238</v>
      </c>
      <c r="K304" s="79">
        <f t="shared" si="46"/>
        <v>3617.948063733761</v>
      </c>
      <c r="L304" s="79">
        <f t="shared" si="44"/>
        <v>3297.700265170517</v>
      </c>
      <c r="M304" s="79">
        <f t="shared" si="45"/>
        <v>3042.631261944312</v>
      </c>
      <c r="N304" s="97"/>
      <c r="O304" s="98"/>
      <c r="P304" s="98"/>
      <c r="Q304" s="98"/>
      <c r="R304" s="99"/>
      <c r="S304" s="21"/>
    </row>
    <row r="305" spans="2:19" ht="15.5" hidden="1">
      <c r="B305" s="18"/>
      <c r="C305" s="78">
        <v>282000</v>
      </c>
      <c r="D305" s="79">
        <f t="shared" si="43"/>
        <v>0</v>
      </c>
      <c r="E305" s="79">
        <f t="shared" si="42"/>
        <v>12390.684472898271</v>
      </c>
      <c r="F305" s="79">
        <f t="shared" si="42"/>
        <v>8470.7978356168151</v>
      </c>
      <c r="G305" s="79">
        <f t="shared" si="42"/>
        <v>6551.9020690698326</v>
      </c>
      <c r="H305" s="79">
        <f t="shared" si="41"/>
        <v>5380.0220217450269</v>
      </c>
      <c r="I305" s="79">
        <f t="shared" si="41"/>
        <v>4600.6888501899648</v>
      </c>
      <c r="J305" s="79">
        <f t="shared" si="41"/>
        <v>4045.6628443664672</v>
      </c>
      <c r="K305" s="79">
        <f t="shared" si="46"/>
        <v>3630.823323747049</v>
      </c>
      <c r="L305" s="79">
        <f t="shared" si="44"/>
        <v>3309.4358533027971</v>
      </c>
      <c r="M305" s="79">
        <f t="shared" si="45"/>
        <v>3053.4591312039006</v>
      </c>
      <c r="N305" s="97"/>
      <c r="O305" s="98"/>
      <c r="P305" s="98"/>
      <c r="Q305" s="98"/>
      <c r="R305" s="99"/>
      <c r="S305" s="21"/>
    </row>
    <row r="306" spans="2:19" ht="15.5" hidden="1">
      <c r="B306" s="18"/>
      <c r="C306" s="78">
        <v>283000</v>
      </c>
      <c r="D306" s="79">
        <f t="shared" si="43"/>
        <v>0</v>
      </c>
      <c r="E306" s="79">
        <f t="shared" si="42"/>
        <v>12434.623070319896</v>
      </c>
      <c r="F306" s="79">
        <f t="shared" si="42"/>
        <v>8500.8361258140376</v>
      </c>
      <c r="G306" s="79">
        <f t="shared" si="42"/>
        <v>6575.1357643502224</v>
      </c>
      <c r="H306" s="79">
        <f t="shared" si="41"/>
        <v>5399.100114020719</v>
      </c>
      <c r="I306" s="79">
        <f t="shared" si="41"/>
        <v>4617.003349658723</v>
      </c>
      <c r="J306" s="79">
        <f t="shared" si="41"/>
        <v>4060.0091665096106</v>
      </c>
      <c r="K306" s="79">
        <f t="shared" si="46"/>
        <v>3643.6985837603361</v>
      </c>
      <c r="L306" s="79">
        <f t="shared" si="44"/>
        <v>3321.1714414350763</v>
      </c>
      <c r="M306" s="79">
        <f t="shared" si="45"/>
        <v>3064.2870004634888</v>
      </c>
      <c r="N306" s="97"/>
      <c r="O306" s="98"/>
      <c r="P306" s="98"/>
      <c r="Q306" s="98"/>
      <c r="R306" s="99"/>
      <c r="S306" s="21"/>
    </row>
    <row r="307" spans="2:19" ht="15.5" hidden="1">
      <c r="B307" s="18"/>
      <c r="C307" s="78">
        <v>284000</v>
      </c>
      <c r="D307" s="79">
        <f t="shared" si="43"/>
        <v>0</v>
      </c>
      <c r="E307" s="79">
        <f t="shared" si="42"/>
        <v>12478.56166774152</v>
      </c>
      <c r="F307" s="79">
        <f t="shared" si="42"/>
        <v>8530.8744160112601</v>
      </c>
      <c r="G307" s="79">
        <f t="shared" si="42"/>
        <v>6598.3694596306123</v>
      </c>
      <c r="H307" s="79">
        <f t="shared" si="41"/>
        <v>5418.1782062964103</v>
      </c>
      <c r="I307" s="79">
        <f t="shared" si="41"/>
        <v>4633.3178491274821</v>
      </c>
      <c r="J307" s="79">
        <f t="shared" si="41"/>
        <v>4074.3554886527545</v>
      </c>
      <c r="K307" s="79">
        <f t="shared" si="46"/>
        <v>3656.5738437736236</v>
      </c>
      <c r="L307" s="79">
        <f t="shared" si="44"/>
        <v>3332.9070295673555</v>
      </c>
      <c r="M307" s="79">
        <f t="shared" si="45"/>
        <v>3075.1148697230769</v>
      </c>
      <c r="N307" s="97"/>
      <c r="O307" s="98"/>
      <c r="P307" s="98"/>
      <c r="Q307" s="98"/>
      <c r="R307" s="99"/>
      <c r="S307" s="21"/>
    </row>
    <row r="308" spans="2:19" ht="15.5" hidden="1">
      <c r="B308" s="18"/>
      <c r="C308" s="86">
        <v>285000</v>
      </c>
      <c r="D308" s="87">
        <f t="shared" si="43"/>
        <v>0</v>
      </c>
      <c r="E308" s="87">
        <f t="shared" si="42"/>
        <v>12522.500265163146</v>
      </c>
      <c r="F308" s="87">
        <f t="shared" si="42"/>
        <v>8560.9127062084826</v>
      </c>
      <c r="G308" s="87">
        <f t="shared" si="42"/>
        <v>6621.6031549110012</v>
      </c>
      <c r="H308" s="87">
        <f t="shared" si="41"/>
        <v>5437.2562985721015</v>
      </c>
      <c r="I308" s="87">
        <f t="shared" si="41"/>
        <v>4649.6323485962403</v>
      </c>
      <c r="J308" s="87">
        <f t="shared" si="41"/>
        <v>4088.7018107958979</v>
      </c>
      <c r="K308" s="87">
        <f t="shared" si="46"/>
        <v>3669.4491037869111</v>
      </c>
      <c r="L308" s="87">
        <f t="shared" si="44"/>
        <v>3344.6426176996347</v>
      </c>
      <c r="M308" s="87">
        <f t="shared" si="45"/>
        <v>3085.9427389826651</v>
      </c>
      <c r="N308" s="97"/>
      <c r="O308" s="98"/>
      <c r="P308" s="98"/>
      <c r="Q308" s="98"/>
      <c r="R308" s="99"/>
      <c r="S308" s="21"/>
    </row>
    <row r="309" spans="2:19" ht="15.5" hidden="1">
      <c r="B309" s="18"/>
      <c r="C309" s="78">
        <v>286000</v>
      </c>
      <c r="D309" s="79">
        <f t="shared" si="43"/>
        <v>0</v>
      </c>
      <c r="E309" s="79">
        <f t="shared" si="42"/>
        <v>12566.438862584771</v>
      </c>
      <c r="F309" s="79">
        <f t="shared" si="42"/>
        <v>8590.9509964057052</v>
      </c>
      <c r="G309" s="79">
        <f t="shared" si="42"/>
        <v>6644.836850191391</v>
      </c>
      <c r="H309" s="79">
        <f t="shared" si="41"/>
        <v>5456.3343908477937</v>
      </c>
      <c r="I309" s="79">
        <f t="shared" si="41"/>
        <v>4665.9468480649994</v>
      </c>
      <c r="J309" s="79">
        <f t="shared" si="41"/>
        <v>4103.0481329390414</v>
      </c>
      <c r="K309" s="79">
        <f t="shared" si="46"/>
        <v>3682.3243638001982</v>
      </c>
      <c r="L309" s="79">
        <f t="shared" si="44"/>
        <v>3356.3782058319143</v>
      </c>
      <c r="M309" s="79">
        <f t="shared" si="45"/>
        <v>3096.7706082422537</v>
      </c>
      <c r="N309" s="97"/>
      <c r="O309" s="98"/>
      <c r="P309" s="98"/>
      <c r="Q309" s="98"/>
      <c r="R309" s="99"/>
      <c r="S309" s="21"/>
    </row>
    <row r="310" spans="2:19" ht="15.5" hidden="1">
      <c r="B310" s="18"/>
      <c r="C310" s="78">
        <v>287000</v>
      </c>
      <c r="D310" s="79">
        <f t="shared" si="43"/>
        <v>0</v>
      </c>
      <c r="E310" s="79">
        <f t="shared" si="42"/>
        <v>12610.377460006395</v>
      </c>
      <c r="F310" s="79">
        <f t="shared" si="42"/>
        <v>8620.9892866029277</v>
      </c>
      <c r="G310" s="79">
        <f t="shared" si="42"/>
        <v>6668.07054547178</v>
      </c>
      <c r="H310" s="79">
        <f t="shared" si="41"/>
        <v>5475.4124831234849</v>
      </c>
      <c r="I310" s="79">
        <f t="shared" si="41"/>
        <v>4682.2613475337575</v>
      </c>
      <c r="J310" s="79">
        <f t="shared" si="41"/>
        <v>4117.3944550821852</v>
      </c>
      <c r="K310" s="79">
        <f t="shared" si="46"/>
        <v>3695.1996238134857</v>
      </c>
      <c r="L310" s="79">
        <f t="shared" si="44"/>
        <v>3368.113793964194</v>
      </c>
      <c r="M310" s="79">
        <f t="shared" si="45"/>
        <v>3107.5984775018419</v>
      </c>
      <c r="N310" s="97"/>
      <c r="O310" s="98"/>
      <c r="P310" s="98"/>
      <c r="Q310" s="98"/>
      <c r="R310" s="99"/>
      <c r="S310" s="21"/>
    </row>
    <row r="311" spans="2:19" ht="15.5" hidden="1">
      <c r="B311" s="18"/>
      <c r="C311" s="78">
        <v>288000</v>
      </c>
      <c r="D311" s="79">
        <f t="shared" si="43"/>
        <v>0</v>
      </c>
      <c r="E311" s="79">
        <f t="shared" si="42"/>
        <v>12654.316057428021</v>
      </c>
      <c r="F311" s="79">
        <f t="shared" si="42"/>
        <v>8651.027576800152</v>
      </c>
      <c r="G311" s="79">
        <f t="shared" si="42"/>
        <v>6691.3042407521698</v>
      </c>
      <c r="H311" s="79">
        <f t="shared" si="41"/>
        <v>5494.4905753991761</v>
      </c>
      <c r="I311" s="79">
        <f t="shared" si="41"/>
        <v>4698.5758470025175</v>
      </c>
      <c r="J311" s="79">
        <f t="shared" si="41"/>
        <v>4131.7407772253282</v>
      </c>
      <c r="K311" s="79">
        <f t="shared" si="46"/>
        <v>3708.0748838267732</v>
      </c>
      <c r="L311" s="79">
        <f t="shared" si="44"/>
        <v>3379.8493820964732</v>
      </c>
      <c r="M311" s="79">
        <f t="shared" si="45"/>
        <v>3118.4263467614305</v>
      </c>
      <c r="N311" s="97"/>
      <c r="O311" s="98"/>
      <c r="P311" s="98"/>
      <c r="Q311" s="98"/>
      <c r="R311" s="99"/>
      <c r="S311" s="21"/>
    </row>
    <row r="312" spans="2:19" ht="15.5" hidden="1">
      <c r="B312" s="18"/>
      <c r="C312" s="78">
        <v>289000</v>
      </c>
      <c r="D312" s="79">
        <f t="shared" si="43"/>
        <v>0</v>
      </c>
      <c r="E312" s="79">
        <f t="shared" si="42"/>
        <v>12698.254654849647</v>
      </c>
      <c r="F312" s="79">
        <f t="shared" si="42"/>
        <v>8681.0658669973745</v>
      </c>
      <c r="G312" s="79">
        <f t="shared" si="42"/>
        <v>6714.5379360325587</v>
      </c>
      <c r="H312" s="79">
        <f t="shared" si="41"/>
        <v>5513.5686676748674</v>
      </c>
      <c r="I312" s="79">
        <f t="shared" si="41"/>
        <v>4714.8903464712757</v>
      </c>
      <c r="J312" s="79">
        <f t="shared" si="41"/>
        <v>4146.0870993684721</v>
      </c>
      <c r="K312" s="79">
        <f t="shared" si="46"/>
        <v>3720.9501438400607</v>
      </c>
      <c r="L312" s="79">
        <f t="shared" si="44"/>
        <v>3391.5849702287528</v>
      </c>
      <c r="M312" s="79">
        <f t="shared" si="45"/>
        <v>3129.2542160210182</v>
      </c>
      <c r="N312" s="97"/>
      <c r="O312" s="98"/>
      <c r="P312" s="98"/>
      <c r="Q312" s="98"/>
      <c r="R312" s="99"/>
      <c r="S312" s="21"/>
    </row>
    <row r="313" spans="2:19" ht="15.5" hidden="1">
      <c r="B313" s="18"/>
      <c r="C313" s="78">
        <v>290000</v>
      </c>
      <c r="D313" s="79">
        <f t="shared" si="43"/>
        <v>0</v>
      </c>
      <c r="E313" s="79">
        <f t="shared" si="42"/>
        <v>12742.19325227127</v>
      </c>
      <c r="F313" s="79">
        <f t="shared" si="42"/>
        <v>8711.1041571945971</v>
      </c>
      <c r="G313" s="79">
        <f t="shared" si="42"/>
        <v>6737.7716313129486</v>
      </c>
      <c r="H313" s="79">
        <f t="shared" si="41"/>
        <v>5532.6467599505604</v>
      </c>
      <c r="I313" s="79">
        <f t="shared" si="41"/>
        <v>4731.2048459400348</v>
      </c>
      <c r="J313" s="79">
        <f t="shared" si="41"/>
        <v>4160.4334215116151</v>
      </c>
      <c r="K313" s="79">
        <f t="shared" si="46"/>
        <v>3733.8254038533482</v>
      </c>
      <c r="L313" s="79">
        <f t="shared" si="44"/>
        <v>3403.320558361032</v>
      </c>
      <c r="M313" s="79">
        <f t="shared" si="45"/>
        <v>3140.0820852806069</v>
      </c>
      <c r="N313" s="97"/>
      <c r="O313" s="98"/>
      <c r="P313" s="98"/>
      <c r="Q313" s="98"/>
      <c r="R313" s="99"/>
      <c r="S313" s="21"/>
    </row>
    <row r="314" spans="2:19" ht="15.5" hidden="1">
      <c r="B314" s="18"/>
      <c r="C314" s="78">
        <v>291000</v>
      </c>
      <c r="D314" s="79">
        <f t="shared" si="43"/>
        <v>0</v>
      </c>
      <c r="E314" s="79">
        <f t="shared" si="42"/>
        <v>12786.131849692896</v>
      </c>
      <c r="F314" s="79">
        <f t="shared" si="42"/>
        <v>8741.1424473918196</v>
      </c>
      <c r="G314" s="79">
        <f t="shared" si="42"/>
        <v>6761.0053265933384</v>
      </c>
      <c r="H314" s="79">
        <f t="shared" si="41"/>
        <v>5551.7248522262516</v>
      </c>
      <c r="I314" s="79">
        <f t="shared" si="41"/>
        <v>4747.519345408793</v>
      </c>
      <c r="J314" s="79">
        <f t="shared" si="41"/>
        <v>4174.7797436547589</v>
      </c>
      <c r="K314" s="79">
        <f t="shared" si="46"/>
        <v>3746.7006638666358</v>
      </c>
      <c r="L314" s="79">
        <f t="shared" si="44"/>
        <v>3415.0561464933112</v>
      </c>
      <c r="M314" s="79">
        <f t="shared" si="45"/>
        <v>3150.909954540195</v>
      </c>
      <c r="N314" s="97"/>
      <c r="O314" s="98"/>
      <c r="P314" s="98"/>
      <c r="Q314" s="98"/>
      <c r="R314" s="99"/>
      <c r="S314" s="21"/>
    </row>
    <row r="315" spans="2:19" ht="15.5" hidden="1">
      <c r="B315" s="18"/>
      <c r="C315" s="78">
        <v>292000</v>
      </c>
      <c r="D315" s="79">
        <f t="shared" si="43"/>
        <v>0</v>
      </c>
      <c r="E315" s="79">
        <f t="shared" si="42"/>
        <v>12830.07044711452</v>
      </c>
      <c r="F315" s="79">
        <f t="shared" si="42"/>
        <v>8771.1807375890421</v>
      </c>
      <c r="G315" s="79">
        <f t="shared" si="42"/>
        <v>6784.2390218737273</v>
      </c>
      <c r="H315" s="79">
        <f t="shared" si="41"/>
        <v>5570.8029445019438</v>
      </c>
      <c r="I315" s="79">
        <f t="shared" si="41"/>
        <v>4763.8338448775521</v>
      </c>
      <c r="J315" s="79">
        <f t="shared" si="41"/>
        <v>4189.1260657979028</v>
      </c>
      <c r="K315" s="79">
        <f t="shared" si="46"/>
        <v>3759.5759238799228</v>
      </c>
      <c r="L315" s="79">
        <f t="shared" si="44"/>
        <v>3426.7917346255908</v>
      </c>
      <c r="M315" s="79">
        <f t="shared" si="45"/>
        <v>3161.7378237997837</v>
      </c>
      <c r="N315" s="97"/>
      <c r="O315" s="98"/>
      <c r="P315" s="98"/>
      <c r="Q315" s="98"/>
      <c r="R315" s="99"/>
      <c r="S315" s="21"/>
    </row>
    <row r="316" spans="2:19" ht="15.5" hidden="1">
      <c r="B316" s="18"/>
      <c r="C316" s="78">
        <v>293000</v>
      </c>
      <c r="D316" s="79">
        <f t="shared" si="43"/>
        <v>0</v>
      </c>
      <c r="E316" s="79">
        <f t="shared" si="42"/>
        <v>12874.009044536146</v>
      </c>
      <c r="F316" s="79">
        <f t="shared" si="42"/>
        <v>8801.2190277862646</v>
      </c>
      <c r="G316" s="79">
        <f t="shared" si="42"/>
        <v>6807.4727171541172</v>
      </c>
      <c r="H316" s="79">
        <f t="shared" si="41"/>
        <v>5589.881036777635</v>
      </c>
      <c r="I316" s="79">
        <f t="shared" si="41"/>
        <v>4780.1483443463103</v>
      </c>
      <c r="J316" s="79">
        <f t="shared" si="41"/>
        <v>4203.4723879410458</v>
      </c>
      <c r="K316" s="79">
        <f t="shared" si="46"/>
        <v>3772.4511838932103</v>
      </c>
      <c r="L316" s="79">
        <f t="shared" si="44"/>
        <v>3438.5273227578705</v>
      </c>
      <c r="M316" s="79">
        <f t="shared" si="45"/>
        <v>3172.5656930593718</v>
      </c>
      <c r="N316" s="97"/>
      <c r="O316" s="98"/>
      <c r="P316" s="98"/>
      <c r="Q316" s="98"/>
      <c r="R316" s="99"/>
      <c r="S316" s="21"/>
    </row>
    <row r="317" spans="2:19" ht="15.5" hidden="1">
      <c r="B317" s="18"/>
      <c r="C317" s="78">
        <v>294000</v>
      </c>
      <c r="D317" s="79">
        <f t="shared" si="43"/>
        <v>0</v>
      </c>
      <c r="E317" s="79">
        <f t="shared" si="42"/>
        <v>12917.947641957771</v>
      </c>
      <c r="F317" s="79">
        <f t="shared" si="42"/>
        <v>8831.2573179834872</v>
      </c>
      <c r="G317" s="79">
        <f t="shared" si="42"/>
        <v>6830.7064124345061</v>
      </c>
      <c r="H317" s="79">
        <f t="shared" si="41"/>
        <v>5608.9591290533263</v>
      </c>
      <c r="I317" s="79">
        <f t="shared" si="41"/>
        <v>4796.4628438150694</v>
      </c>
      <c r="J317" s="79">
        <f t="shared" si="41"/>
        <v>4217.8187100841897</v>
      </c>
      <c r="K317" s="79">
        <f t="shared" si="46"/>
        <v>3785.3264439064978</v>
      </c>
      <c r="L317" s="79">
        <f t="shared" si="44"/>
        <v>3450.2629108901497</v>
      </c>
      <c r="M317" s="79">
        <f t="shared" si="45"/>
        <v>3183.39356231896</v>
      </c>
      <c r="N317" s="97"/>
      <c r="O317" s="98"/>
      <c r="P317" s="98"/>
      <c r="Q317" s="98"/>
      <c r="R317" s="99"/>
      <c r="S317" s="21"/>
    </row>
    <row r="318" spans="2:19" ht="15.5" hidden="1">
      <c r="B318" s="18"/>
      <c r="C318" s="86">
        <v>295000</v>
      </c>
      <c r="D318" s="87">
        <f t="shared" si="43"/>
        <v>0</v>
      </c>
      <c r="E318" s="87">
        <f t="shared" si="42"/>
        <v>12961.886239379395</v>
      </c>
      <c r="F318" s="87">
        <f t="shared" si="42"/>
        <v>8861.2956081807115</v>
      </c>
      <c r="G318" s="87">
        <f t="shared" si="42"/>
        <v>6853.9401077148959</v>
      </c>
      <c r="H318" s="87">
        <f t="shared" si="41"/>
        <v>5628.0372213290175</v>
      </c>
      <c r="I318" s="87">
        <f t="shared" si="41"/>
        <v>4812.7773432838276</v>
      </c>
      <c r="J318" s="87">
        <f t="shared" si="41"/>
        <v>4232.1650322273326</v>
      </c>
      <c r="K318" s="87">
        <f t="shared" si="46"/>
        <v>3798.2017039197849</v>
      </c>
      <c r="L318" s="87">
        <f t="shared" si="44"/>
        <v>3461.9984990224289</v>
      </c>
      <c r="M318" s="87">
        <f t="shared" si="45"/>
        <v>3194.2214315785482</v>
      </c>
      <c r="N318" s="97"/>
      <c r="O318" s="98"/>
      <c r="P318" s="98"/>
      <c r="Q318" s="98"/>
      <c r="R318" s="99"/>
      <c r="S318" s="21"/>
    </row>
    <row r="319" spans="2:19" ht="15.5" hidden="1">
      <c r="B319" s="18"/>
      <c r="C319" s="78">
        <v>296000</v>
      </c>
      <c r="D319" s="79">
        <f t="shared" si="43"/>
        <v>0</v>
      </c>
      <c r="E319" s="79">
        <f t="shared" si="42"/>
        <v>13005.824836801021</v>
      </c>
      <c r="F319" s="79">
        <f t="shared" si="42"/>
        <v>8891.333898377934</v>
      </c>
      <c r="G319" s="79">
        <f t="shared" si="42"/>
        <v>6877.1738029952858</v>
      </c>
      <c r="H319" s="79">
        <f t="shared" si="41"/>
        <v>5647.1153136047096</v>
      </c>
      <c r="I319" s="79">
        <f t="shared" si="41"/>
        <v>4829.0918427525867</v>
      </c>
      <c r="J319" s="79">
        <f t="shared" si="41"/>
        <v>4246.5113543704765</v>
      </c>
      <c r="K319" s="79">
        <f t="shared" si="46"/>
        <v>3811.0769639330729</v>
      </c>
      <c r="L319" s="79">
        <f t="shared" si="44"/>
        <v>3473.734087154709</v>
      </c>
      <c r="M319" s="79">
        <f t="shared" si="45"/>
        <v>3205.0493008381368</v>
      </c>
      <c r="N319" s="97"/>
      <c r="O319" s="98"/>
      <c r="P319" s="98"/>
      <c r="Q319" s="98"/>
      <c r="R319" s="99"/>
      <c r="S319" s="21"/>
    </row>
    <row r="320" spans="2:19" ht="15.5" hidden="1">
      <c r="B320" s="18"/>
      <c r="C320" s="78">
        <v>297000</v>
      </c>
      <c r="D320" s="79">
        <f t="shared" si="43"/>
        <v>0</v>
      </c>
      <c r="E320" s="79">
        <f t="shared" si="42"/>
        <v>13049.763434222647</v>
      </c>
      <c r="F320" s="79">
        <f t="shared" si="42"/>
        <v>8921.3721885751547</v>
      </c>
      <c r="G320" s="79">
        <f t="shared" si="42"/>
        <v>6900.4074982756747</v>
      </c>
      <c r="H320" s="79">
        <f t="shared" si="41"/>
        <v>5666.1934058804009</v>
      </c>
      <c r="I320" s="79">
        <f t="shared" si="41"/>
        <v>4845.4063422213449</v>
      </c>
      <c r="J320" s="79">
        <f t="shared" si="41"/>
        <v>4260.8576765136195</v>
      </c>
      <c r="K320" s="79">
        <f t="shared" si="46"/>
        <v>3823.9522239463599</v>
      </c>
      <c r="L320" s="79">
        <f t="shared" si="44"/>
        <v>3485.4696752869881</v>
      </c>
      <c r="M320" s="79">
        <f t="shared" si="45"/>
        <v>3215.877170097725</v>
      </c>
      <c r="N320" s="97"/>
      <c r="O320" s="98"/>
      <c r="P320" s="98"/>
      <c r="Q320" s="98"/>
      <c r="R320" s="99"/>
      <c r="S320" s="21"/>
    </row>
    <row r="321" spans="2:19" ht="15.5" hidden="1">
      <c r="B321" s="18"/>
      <c r="C321" s="78">
        <v>298000</v>
      </c>
      <c r="D321" s="79">
        <f t="shared" si="43"/>
        <v>0</v>
      </c>
      <c r="E321" s="79">
        <f t="shared" si="42"/>
        <v>13093.70203164427</v>
      </c>
      <c r="F321" s="79">
        <f t="shared" si="42"/>
        <v>8951.4104787723791</v>
      </c>
      <c r="G321" s="79">
        <f t="shared" si="42"/>
        <v>6923.6411935560654</v>
      </c>
      <c r="H321" s="79">
        <f t="shared" si="41"/>
        <v>5685.2714981560921</v>
      </c>
      <c r="I321" s="79">
        <f t="shared" si="41"/>
        <v>4861.720841690104</v>
      </c>
      <c r="J321" s="79">
        <f t="shared" si="41"/>
        <v>4275.2039986567634</v>
      </c>
      <c r="K321" s="79">
        <f t="shared" si="46"/>
        <v>3836.827483959647</v>
      </c>
      <c r="L321" s="79">
        <f t="shared" si="44"/>
        <v>3497.2052634192673</v>
      </c>
      <c r="M321" s="79">
        <f t="shared" si="45"/>
        <v>3226.7050393573136</v>
      </c>
      <c r="N321" s="97"/>
      <c r="O321" s="98"/>
      <c r="P321" s="98"/>
      <c r="Q321" s="98"/>
      <c r="R321" s="99"/>
      <c r="S321" s="21"/>
    </row>
    <row r="322" spans="2:19" ht="15.5" hidden="1">
      <c r="B322" s="18"/>
      <c r="C322" s="78">
        <v>299000</v>
      </c>
      <c r="D322" s="79">
        <f t="shared" si="43"/>
        <v>0</v>
      </c>
      <c r="E322" s="79">
        <f t="shared" si="42"/>
        <v>13137.640629065896</v>
      </c>
      <c r="F322" s="79">
        <f t="shared" si="42"/>
        <v>8981.4487689696016</v>
      </c>
      <c r="G322" s="79">
        <f t="shared" si="42"/>
        <v>6946.8748888364535</v>
      </c>
      <c r="H322" s="79">
        <f t="shared" si="41"/>
        <v>5704.3495904317842</v>
      </c>
      <c r="I322" s="79">
        <f t="shared" si="41"/>
        <v>4878.035341158863</v>
      </c>
      <c r="J322" s="79">
        <f t="shared" si="41"/>
        <v>4289.5503207999063</v>
      </c>
      <c r="K322" s="79">
        <f t="shared" si="46"/>
        <v>3849.702743972935</v>
      </c>
      <c r="L322" s="79">
        <f t="shared" si="44"/>
        <v>3508.9408515515465</v>
      </c>
      <c r="M322" s="79">
        <f t="shared" si="45"/>
        <v>3237.5329086169013</v>
      </c>
      <c r="N322" s="97"/>
      <c r="O322" s="98"/>
      <c r="P322" s="98"/>
      <c r="Q322" s="98"/>
      <c r="R322" s="99"/>
      <c r="S322" s="21"/>
    </row>
    <row r="323" spans="2:19" ht="15.5">
      <c r="B323" s="18"/>
      <c r="C323" s="78">
        <v>300000</v>
      </c>
      <c r="D323" s="79">
        <f t="shared" si="43"/>
        <v>0</v>
      </c>
      <c r="E323" s="79">
        <f t="shared" si="42"/>
        <v>13181.57922648752</v>
      </c>
      <c r="F323" s="79">
        <f t="shared" si="42"/>
        <v>9011.4870591668241</v>
      </c>
      <c r="G323" s="79">
        <f t="shared" si="42"/>
        <v>6970.1085841168442</v>
      </c>
      <c r="H323" s="79">
        <f t="shared" si="41"/>
        <v>5723.4276827074755</v>
      </c>
      <c r="I323" s="79">
        <f t="shared" si="41"/>
        <v>4894.3498406276221</v>
      </c>
      <c r="J323" s="79">
        <f t="shared" si="41"/>
        <v>4303.8966429430502</v>
      </c>
      <c r="K323" s="79">
        <f t="shared" si="46"/>
        <v>3862.578003986222</v>
      </c>
      <c r="L323" s="79">
        <f t="shared" si="44"/>
        <v>3520.6764396838262</v>
      </c>
      <c r="M323" s="79">
        <f t="shared" si="45"/>
        <v>3248.3607778764899</v>
      </c>
      <c r="N323" s="97"/>
      <c r="O323" s="98"/>
      <c r="P323" s="98"/>
      <c r="Q323" s="98"/>
      <c r="R323" s="99"/>
      <c r="S323" s="21"/>
    </row>
    <row r="324" spans="2:19" ht="15.5" hidden="1">
      <c r="B324" s="18"/>
      <c r="C324" s="78">
        <v>301000</v>
      </c>
      <c r="D324" s="79">
        <f t="shared" ref="D324:D375" si="47">IF($V$19="P4",PMT(D$11,D$6,$C324*(-1)),0)</f>
        <v>0</v>
      </c>
      <c r="E324" s="79">
        <f t="shared" si="42"/>
        <v>13225.517823909147</v>
      </c>
      <c r="F324" s="79">
        <f t="shared" si="42"/>
        <v>9041.5253493640485</v>
      </c>
      <c r="G324" s="79">
        <f t="shared" si="42"/>
        <v>6993.3422793972322</v>
      </c>
      <c r="H324" s="79">
        <f t="shared" si="41"/>
        <v>5742.5057749831667</v>
      </c>
      <c r="I324" s="79">
        <f t="shared" si="41"/>
        <v>4910.6643400963812</v>
      </c>
      <c r="J324" s="79">
        <f t="shared" si="41"/>
        <v>4318.2429650861941</v>
      </c>
      <c r="K324" s="79">
        <f t="shared" si="46"/>
        <v>3875.4532639995091</v>
      </c>
      <c r="L324" s="79">
        <f t="shared" si="44"/>
        <v>3532.4120278161058</v>
      </c>
      <c r="M324" s="79">
        <f t="shared" si="45"/>
        <v>3259.1886471360781</v>
      </c>
      <c r="N324" s="97"/>
      <c r="O324" s="98"/>
      <c r="P324" s="98"/>
      <c r="Q324" s="98"/>
      <c r="R324" s="99"/>
      <c r="S324" s="21"/>
    </row>
    <row r="325" spans="2:19" ht="15.5" hidden="1">
      <c r="B325" s="18"/>
      <c r="C325" s="78">
        <v>302000</v>
      </c>
      <c r="D325" s="79">
        <f t="shared" si="47"/>
        <v>0</v>
      </c>
      <c r="E325" s="79">
        <f t="shared" si="42"/>
        <v>13269.456421330773</v>
      </c>
      <c r="F325" s="79">
        <f t="shared" si="42"/>
        <v>9071.5636395612692</v>
      </c>
      <c r="G325" s="79">
        <f t="shared" si="42"/>
        <v>7016.575974677623</v>
      </c>
      <c r="H325" s="79">
        <f t="shared" si="41"/>
        <v>5761.5838672588588</v>
      </c>
      <c r="I325" s="79">
        <f t="shared" si="41"/>
        <v>4926.9788395651394</v>
      </c>
      <c r="J325" s="79">
        <f t="shared" si="41"/>
        <v>4332.5892872293371</v>
      </c>
      <c r="K325" s="79">
        <f t="shared" si="46"/>
        <v>3888.3285240127971</v>
      </c>
      <c r="L325" s="79">
        <f t="shared" si="44"/>
        <v>3544.147615948385</v>
      </c>
      <c r="M325" s="79">
        <f t="shared" si="45"/>
        <v>3270.0165163956667</v>
      </c>
      <c r="N325" s="97"/>
      <c r="O325" s="98"/>
      <c r="P325" s="98"/>
      <c r="Q325" s="98"/>
      <c r="R325" s="99"/>
      <c r="S325" s="21"/>
    </row>
    <row r="326" spans="2:19" ht="15.5" hidden="1">
      <c r="B326" s="18"/>
      <c r="C326" s="78">
        <v>303000</v>
      </c>
      <c r="D326" s="79">
        <f t="shared" si="47"/>
        <v>0</v>
      </c>
      <c r="E326" s="79">
        <f t="shared" si="42"/>
        <v>13313.395018752397</v>
      </c>
      <c r="F326" s="79">
        <f t="shared" si="42"/>
        <v>9101.6019297584935</v>
      </c>
      <c r="G326" s="79">
        <f t="shared" si="42"/>
        <v>7039.8096699580128</v>
      </c>
      <c r="H326" s="79">
        <f t="shared" si="41"/>
        <v>5780.6619595345501</v>
      </c>
      <c r="I326" s="79">
        <f t="shared" si="41"/>
        <v>4943.2933390338985</v>
      </c>
      <c r="J326" s="79">
        <f t="shared" si="41"/>
        <v>4346.9356093724809</v>
      </c>
      <c r="K326" s="79">
        <f t="shared" si="46"/>
        <v>3901.2037840260841</v>
      </c>
      <c r="L326" s="79">
        <f t="shared" si="44"/>
        <v>3555.8832040806647</v>
      </c>
      <c r="M326" s="79">
        <f t="shared" si="45"/>
        <v>3280.8443856552549</v>
      </c>
      <c r="N326" s="97"/>
      <c r="O326" s="98"/>
      <c r="P326" s="98"/>
      <c r="Q326" s="98"/>
      <c r="R326" s="99"/>
      <c r="S326" s="21"/>
    </row>
    <row r="327" spans="2:19" ht="15.5" hidden="1">
      <c r="B327" s="18"/>
      <c r="C327" s="78">
        <v>304000</v>
      </c>
      <c r="D327" s="79">
        <f t="shared" si="47"/>
        <v>0</v>
      </c>
      <c r="E327" s="79">
        <f t="shared" si="42"/>
        <v>13357.333616174023</v>
      </c>
      <c r="F327" s="79">
        <f t="shared" si="42"/>
        <v>9131.640219955716</v>
      </c>
      <c r="G327" s="79">
        <f t="shared" si="42"/>
        <v>7063.0433652384017</v>
      </c>
      <c r="H327" s="79">
        <f t="shared" si="41"/>
        <v>5799.7400518102422</v>
      </c>
      <c r="I327" s="79">
        <f t="shared" si="41"/>
        <v>4959.6078385026567</v>
      </c>
      <c r="J327" s="79">
        <f t="shared" si="41"/>
        <v>4361.2819315156248</v>
      </c>
      <c r="K327" s="79">
        <f t="shared" si="46"/>
        <v>3914.0790440393721</v>
      </c>
      <c r="L327" s="79">
        <f t="shared" si="44"/>
        <v>3567.6187922129438</v>
      </c>
      <c r="M327" s="79">
        <f t="shared" si="45"/>
        <v>3291.6722549148426</v>
      </c>
      <c r="N327" s="97"/>
      <c r="O327" s="98"/>
      <c r="P327" s="98"/>
      <c r="Q327" s="98"/>
      <c r="R327" s="99"/>
      <c r="S327" s="21"/>
    </row>
    <row r="328" spans="2:19" ht="15.5" hidden="1">
      <c r="B328" s="18"/>
      <c r="C328" s="86">
        <v>305000</v>
      </c>
      <c r="D328" s="87">
        <f t="shared" si="47"/>
        <v>0</v>
      </c>
      <c r="E328" s="87">
        <f t="shared" si="42"/>
        <v>13401.272213595648</v>
      </c>
      <c r="F328" s="87">
        <f t="shared" si="42"/>
        <v>9161.6785101529367</v>
      </c>
      <c r="G328" s="87">
        <f t="shared" si="42"/>
        <v>7086.2770605187916</v>
      </c>
      <c r="H328" s="87">
        <f t="shared" si="41"/>
        <v>5818.8181440859344</v>
      </c>
      <c r="I328" s="87">
        <f t="shared" si="41"/>
        <v>4975.9223379714158</v>
      </c>
      <c r="J328" s="87">
        <f t="shared" si="41"/>
        <v>4375.6282536587678</v>
      </c>
      <c r="K328" s="87">
        <f t="shared" si="46"/>
        <v>3926.9543040526592</v>
      </c>
      <c r="L328" s="87">
        <f t="shared" si="44"/>
        <v>3579.354380345223</v>
      </c>
      <c r="M328" s="87">
        <f t="shared" si="45"/>
        <v>3302.5001241744312</v>
      </c>
      <c r="N328" s="97"/>
      <c r="O328" s="98"/>
      <c r="P328" s="98"/>
      <c r="Q328" s="98"/>
      <c r="R328" s="99"/>
      <c r="S328" s="21"/>
    </row>
    <row r="329" spans="2:19" ht="15.5" hidden="1">
      <c r="B329" s="18"/>
      <c r="C329" s="78">
        <v>306000</v>
      </c>
      <c r="D329" s="79">
        <f t="shared" si="47"/>
        <v>0</v>
      </c>
      <c r="E329" s="79">
        <f t="shared" si="42"/>
        <v>13445.210811017272</v>
      </c>
      <c r="F329" s="79">
        <f t="shared" si="42"/>
        <v>9191.7168003501611</v>
      </c>
      <c r="G329" s="79">
        <f t="shared" si="42"/>
        <v>7109.5107557991805</v>
      </c>
      <c r="H329" s="79">
        <f t="shared" si="41"/>
        <v>5837.8962363616256</v>
      </c>
      <c r="I329" s="79">
        <f t="shared" si="41"/>
        <v>4992.236837440174</v>
      </c>
      <c r="J329" s="79">
        <f t="shared" si="41"/>
        <v>4389.9745758019108</v>
      </c>
      <c r="K329" s="79">
        <f t="shared" si="46"/>
        <v>3939.8295640659467</v>
      </c>
      <c r="L329" s="79">
        <f t="shared" si="44"/>
        <v>3591.0899684775031</v>
      </c>
      <c r="M329" s="79">
        <f t="shared" si="45"/>
        <v>3313.3279934340194</v>
      </c>
      <c r="N329" s="97"/>
      <c r="O329" s="98"/>
      <c r="P329" s="98"/>
      <c r="Q329" s="98"/>
      <c r="R329" s="99"/>
      <c r="S329" s="21"/>
    </row>
    <row r="330" spans="2:19" ht="15.5" hidden="1">
      <c r="B330" s="18"/>
      <c r="C330" s="78">
        <v>307000</v>
      </c>
      <c r="D330" s="79">
        <f t="shared" si="47"/>
        <v>0</v>
      </c>
      <c r="E330" s="79">
        <f t="shared" si="42"/>
        <v>13489.149408438898</v>
      </c>
      <c r="F330" s="79">
        <f t="shared" si="42"/>
        <v>9221.7550905473836</v>
      </c>
      <c r="G330" s="79">
        <f t="shared" si="42"/>
        <v>7132.7444510795704</v>
      </c>
      <c r="H330" s="79">
        <f t="shared" si="41"/>
        <v>5856.9743286373168</v>
      </c>
      <c r="I330" s="79">
        <f t="shared" si="41"/>
        <v>5008.5513369089331</v>
      </c>
      <c r="J330" s="79">
        <f t="shared" si="41"/>
        <v>4404.3208979450546</v>
      </c>
      <c r="K330" s="79">
        <f t="shared" si="46"/>
        <v>3952.7048240792342</v>
      </c>
      <c r="L330" s="79">
        <f t="shared" si="44"/>
        <v>3602.8255566097823</v>
      </c>
      <c r="M330" s="79">
        <f t="shared" si="45"/>
        <v>3324.155862693608</v>
      </c>
      <c r="N330" s="97"/>
      <c r="O330" s="98"/>
      <c r="P330" s="98"/>
      <c r="Q330" s="98"/>
      <c r="R330" s="99"/>
      <c r="S330" s="21"/>
    </row>
    <row r="331" spans="2:19" ht="15.5" hidden="1">
      <c r="B331" s="18"/>
      <c r="C331" s="78">
        <v>308000</v>
      </c>
      <c r="D331" s="79">
        <f t="shared" si="47"/>
        <v>0</v>
      </c>
      <c r="E331" s="79">
        <f t="shared" si="42"/>
        <v>13533.088005860523</v>
      </c>
      <c r="F331" s="79">
        <f t="shared" si="42"/>
        <v>9251.7933807446061</v>
      </c>
      <c r="G331" s="79">
        <f t="shared" si="42"/>
        <v>7155.9781463599602</v>
      </c>
      <c r="H331" s="79">
        <f t="shared" si="41"/>
        <v>5876.052420913009</v>
      </c>
      <c r="I331" s="79">
        <f t="shared" si="41"/>
        <v>5024.8658363776922</v>
      </c>
      <c r="J331" s="79">
        <f t="shared" si="41"/>
        <v>4418.6672200881985</v>
      </c>
      <c r="K331" s="79">
        <f t="shared" si="46"/>
        <v>3965.5800840925212</v>
      </c>
      <c r="L331" s="79">
        <f t="shared" si="44"/>
        <v>3614.5611447420615</v>
      </c>
      <c r="M331" s="79">
        <f t="shared" si="45"/>
        <v>3334.9837319531966</v>
      </c>
      <c r="N331" s="97"/>
      <c r="O331" s="98"/>
      <c r="P331" s="98"/>
      <c r="Q331" s="98"/>
      <c r="R331" s="99"/>
      <c r="S331" s="21"/>
    </row>
    <row r="332" spans="2:19" ht="15.5" hidden="1">
      <c r="B332" s="18"/>
      <c r="C332" s="78">
        <v>309000</v>
      </c>
      <c r="D332" s="79">
        <f t="shared" si="47"/>
        <v>0</v>
      </c>
      <c r="E332" s="79">
        <f t="shared" si="42"/>
        <v>13577.026603282147</v>
      </c>
      <c r="F332" s="79">
        <f t="shared" si="42"/>
        <v>9281.8316709418286</v>
      </c>
      <c r="G332" s="79">
        <f t="shared" si="42"/>
        <v>7179.2118416403491</v>
      </c>
      <c r="H332" s="79">
        <f t="shared" si="42"/>
        <v>5895.1305131887002</v>
      </c>
      <c r="I332" s="79">
        <f t="shared" si="42"/>
        <v>5041.1803358464504</v>
      </c>
      <c r="J332" s="79">
        <f t="shared" si="42"/>
        <v>4433.0135422313415</v>
      </c>
      <c r="K332" s="79">
        <f t="shared" si="46"/>
        <v>3978.4553441058088</v>
      </c>
      <c r="L332" s="79">
        <f t="shared" si="44"/>
        <v>3626.2967328743407</v>
      </c>
      <c r="M332" s="79">
        <f t="shared" si="45"/>
        <v>3345.8116012127844</v>
      </c>
      <c r="N332" s="97"/>
      <c r="O332" s="98"/>
      <c r="P332" s="98"/>
      <c r="Q332" s="98"/>
      <c r="R332" s="99"/>
      <c r="S332" s="21"/>
    </row>
    <row r="333" spans="2:19" ht="15.5">
      <c r="B333" s="18"/>
      <c r="C333" s="78">
        <v>310000</v>
      </c>
      <c r="D333" s="79">
        <f t="shared" si="47"/>
        <v>0</v>
      </c>
      <c r="E333" s="79">
        <f t="shared" ref="E333:J375" si="48">PMT(E$11,E$6,$C333*(-1))</f>
        <v>13620.965200703773</v>
      </c>
      <c r="F333" s="79">
        <f t="shared" si="48"/>
        <v>9311.8699611390512</v>
      </c>
      <c r="G333" s="79">
        <f t="shared" si="48"/>
        <v>7202.445536920739</v>
      </c>
      <c r="H333" s="79">
        <f t="shared" si="48"/>
        <v>5914.2086054643914</v>
      </c>
      <c r="I333" s="79">
        <f t="shared" si="48"/>
        <v>5057.4948353152095</v>
      </c>
      <c r="J333" s="79">
        <f t="shared" si="48"/>
        <v>4447.3598643744854</v>
      </c>
      <c r="K333" s="79">
        <f t="shared" si="46"/>
        <v>3991.3306041190963</v>
      </c>
      <c r="L333" s="79">
        <f t="shared" si="44"/>
        <v>3638.0323210066208</v>
      </c>
      <c r="M333" s="79">
        <f t="shared" si="45"/>
        <v>3356.6394704723725</v>
      </c>
      <c r="N333" s="97"/>
      <c r="O333" s="98"/>
      <c r="P333" s="98"/>
      <c r="Q333" s="98"/>
      <c r="R333" s="99"/>
      <c r="S333" s="21"/>
    </row>
    <row r="334" spans="2:19" ht="15.5" hidden="1">
      <c r="B334" s="18"/>
      <c r="C334" s="78">
        <v>311000</v>
      </c>
      <c r="D334" s="79">
        <f t="shared" si="47"/>
        <v>0</v>
      </c>
      <c r="E334" s="79">
        <f t="shared" si="48"/>
        <v>13664.903798125397</v>
      </c>
      <c r="F334" s="79">
        <f t="shared" si="48"/>
        <v>9341.9082513362755</v>
      </c>
      <c r="G334" s="79">
        <f t="shared" si="48"/>
        <v>7225.6792322011279</v>
      </c>
      <c r="H334" s="79">
        <f t="shared" si="48"/>
        <v>5933.2866977400836</v>
      </c>
      <c r="I334" s="79">
        <f t="shared" si="48"/>
        <v>5073.8093347839676</v>
      </c>
      <c r="J334" s="79">
        <f t="shared" si="48"/>
        <v>4461.7061865176292</v>
      </c>
      <c r="K334" s="79">
        <f t="shared" si="46"/>
        <v>4004.2058641323838</v>
      </c>
      <c r="L334" s="79">
        <f t="shared" si="44"/>
        <v>3649.7679091389</v>
      </c>
      <c r="M334" s="79">
        <f t="shared" si="45"/>
        <v>3367.4673397319611</v>
      </c>
      <c r="N334" s="97"/>
      <c r="O334" s="98"/>
      <c r="P334" s="98"/>
      <c r="Q334" s="98"/>
      <c r="R334" s="99"/>
      <c r="S334" s="21"/>
    </row>
    <row r="335" spans="2:19" ht="15.5" hidden="1">
      <c r="B335" s="18"/>
      <c r="C335" s="78">
        <v>312000</v>
      </c>
      <c r="D335" s="79">
        <f t="shared" si="47"/>
        <v>0</v>
      </c>
      <c r="E335" s="79">
        <f t="shared" si="48"/>
        <v>13708.842395547023</v>
      </c>
      <c r="F335" s="79">
        <f t="shared" si="48"/>
        <v>9371.9465415334962</v>
      </c>
      <c r="G335" s="79">
        <f t="shared" si="48"/>
        <v>7248.9129274815177</v>
      </c>
      <c r="H335" s="79">
        <f t="shared" si="48"/>
        <v>5952.3647900157748</v>
      </c>
      <c r="I335" s="79">
        <f t="shared" si="48"/>
        <v>5090.1238342527267</v>
      </c>
      <c r="J335" s="79">
        <f t="shared" si="48"/>
        <v>4476.0525086607722</v>
      </c>
      <c r="K335" s="79">
        <f t="shared" si="46"/>
        <v>4017.0811241456709</v>
      </c>
      <c r="L335" s="79">
        <f t="shared" si="44"/>
        <v>3661.5034972711792</v>
      </c>
      <c r="M335" s="79">
        <f t="shared" si="45"/>
        <v>3378.2952089915493</v>
      </c>
      <c r="N335" s="97"/>
      <c r="O335" s="98"/>
      <c r="P335" s="98"/>
      <c r="Q335" s="98"/>
      <c r="R335" s="99"/>
      <c r="S335" s="21"/>
    </row>
    <row r="336" spans="2:19" ht="15.5" hidden="1">
      <c r="B336" s="18"/>
      <c r="C336" s="78">
        <v>313000</v>
      </c>
      <c r="D336" s="79">
        <f t="shared" si="47"/>
        <v>0</v>
      </c>
      <c r="E336" s="79">
        <f t="shared" si="48"/>
        <v>13752.780992968648</v>
      </c>
      <c r="F336" s="79">
        <f t="shared" si="48"/>
        <v>9401.9848317307205</v>
      </c>
      <c r="G336" s="79">
        <f t="shared" si="48"/>
        <v>7272.1466227619067</v>
      </c>
      <c r="H336" s="79">
        <f t="shared" si="48"/>
        <v>5971.442882291466</v>
      </c>
      <c r="I336" s="79">
        <f t="shared" si="48"/>
        <v>5106.4383337214849</v>
      </c>
      <c r="J336" s="79">
        <f t="shared" si="48"/>
        <v>4490.3988308039161</v>
      </c>
      <c r="K336" s="79">
        <f t="shared" si="46"/>
        <v>4029.9563841589584</v>
      </c>
      <c r="L336" s="79">
        <f t="shared" si="44"/>
        <v>3673.2390854034588</v>
      </c>
      <c r="M336" s="79">
        <f t="shared" si="45"/>
        <v>3389.1230782511379</v>
      </c>
      <c r="N336" s="97"/>
      <c r="O336" s="98"/>
      <c r="P336" s="98"/>
      <c r="Q336" s="98"/>
      <c r="R336" s="99"/>
      <c r="S336" s="21"/>
    </row>
    <row r="337" spans="2:19" ht="15.5" hidden="1">
      <c r="B337" s="18"/>
      <c r="C337" s="78">
        <v>314000</v>
      </c>
      <c r="D337" s="79">
        <f t="shared" si="47"/>
        <v>0</v>
      </c>
      <c r="E337" s="79">
        <f t="shared" si="48"/>
        <v>13796.719590390272</v>
      </c>
      <c r="F337" s="79">
        <f t="shared" si="48"/>
        <v>9432.0231219279431</v>
      </c>
      <c r="G337" s="79">
        <f t="shared" si="48"/>
        <v>7295.3803180422965</v>
      </c>
      <c r="H337" s="79">
        <f t="shared" si="48"/>
        <v>5990.5209745671573</v>
      </c>
      <c r="I337" s="79">
        <f t="shared" si="48"/>
        <v>5122.752833190244</v>
      </c>
      <c r="J337" s="79">
        <f t="shared" si="48"/>
        <v>4504.74515294706</v>
      </c>
      <c r="K337" s="79">
        <f t="shared" si="46"/>
        <v>4042.8316441722459</v>
      </c>
      <c r="L337" s="79">
        <f t="shared" si="44"/>
        <v>3684.974673535738</v>
      </c>
      <c r="M337" s="79">
        <f t="shared" si="45"/>
        <v>3399.9509475107257</v>
      </c>
      <c r="N337" s="97"/>
      <c r="O337" s="98"/>
      <c r="P337" s="98"/>
      <c r="Q337" s="98"/>
      <c r="R337" s="99"/>
      <c r="S337" s="21"/>
    </row>
    <row r="338" spans="2:19" ht="15.5" hidden="1">
      <c r="B338" s="18"/>
      <c r="C338" s="86">
        <v>315000</v>
      </c>
      <c r="D338" s="87">
        <f t="shared" si="47"/>
        <v>0</v>
      </c>
      <c r="E338" s="87">
        <f t="shared" si="48"/>
        <v>13840.658187811898</v>
      </c>
      <c r="F338" s="87">
        <f t="shared" si="48"/>
        <v>9462.0614121251638</v>
      </c>
      <c r="G338" s="87">
        <f t="shared" si="48"/>
        <v>7318.6140133226863</v>
      </c>
      <c r="H338" s="87">
        <f t="shared" si="48"/>
        <v>6009.5990668428494</v>
      </c>
      <c r="I338" s="87">
        <f t="shared" si="48"/>
        <v>5139.0673326590022</v>
      </c>
      <c r="J338" s="87">
        <f t="shared" si="48"/>
        <v>4519.0914750902029</v>
      </c>
      <c r="K338" s="87">
        <f t="shared" si="46"/>
        <v>4055.7069041855329</v>
      </c>
      <c r="L338" s="87">
        <f t="shared" si="44"/>
        <v>3696.7102616680177</v>
      </c>
      <c r="M338" s="87">
        <f t="shared" si="45"/>
        <v>3410.7788167703143</v>
      </c>
      <c r="N338" s="97"/>
      <c r="O338" s="98"/>
      <c r="P338" s="98"/>
      <c r="Q338" s="98"/>
      <c r="R338" s="99"/>
      <c r="S338" s="21"/>
    </row>
    <row r="339" spans="2:19" ht="15.5" hidden="1">
      <c r="B339" s="18"/>
      <c r="C339" s="78">
        <v>316000</v>
      </c>
      <c r="D339" s="79">
        <f t="shared" si="47"/>
        <v>0</v>
      </c>
      <c r="E339" s="79">
        <f t="shared" si="48"/>
        <v>13884.596785233523</v>
      </c>
      <c r="F339" s="79">
        <f t="shared" si="48"/>
        <v>9492.0997023223881</v>
      </c>
      <c r="G339" s="79">
        <f t="shared" si="48"/>
        <v>7341.8477086030753</v>
      </c>
      <c r="H339" s="79">
        <f t="shared" si="48"/>
        <v>6028.6771591185407</v>
      </c>
      <c r="I339" s="79">
        <f t="shared" si="48"/>
        <v>5155.3818321277622</v>
      </c>
      <c r="J339" s="79">
        <f t="shared" si="48"/>
        <v>4533.4377972333459</v>
      </c>
      <c r="K339" s="79">
        <f t="shared" si="46"/>
        <v>4068.5821641988209</v>
      </c>
      <c r="L339" s="79">
        <f t="shared" si="44"/>
        <v>3708.4458498002969</v>
      </c>
      <c r="M339" s="79">
        <f t="shared" si="45"/>
        <v>3421.6066860299024</v>
      </c>
      <c r="N339" s="97"/>
      <c r="O339" s="98"/>
      <c r="P339" s="98"/>
      <c r="Q339" s="98"/>
      <c r="R339" s="99"/>
      <c r="S339" s="21"/>
    </row>
    <row r="340" spans="2:19" ht="15.5" hidden="1">
      <c r="B340" s="18"/>
      <c r="C340" s="78">
        <v>317000</v>
      </c>
      <c r="D340" s="79">
        <f t="shared" si="47"/>
        <v>0</v>
      </c>
      <c r="E340" s="79">
        <f t="shared" si="48"/>
        <v>13928.535382655147</v>
      </c>
      <c r="F340" s="79">
        <f t="shared" si="48"/>
        <v>9522.1379925196106</v>
      </c>
      <c r="G340" s="79">
        <f t="shared" si="48"/>
        <v>7365.0814038834651</v>
      </c>
      <c r="H340" s="79">
        <f t="shared" si="48"/>
        <v>6047.7552513942319</v>
      </c>
      <c r="I340" s="79">
        <f t="shared" si="48"/>
        <v>5171.6963315965213</v>
      </c>
      <c r="J340" s="79">
        <f t="shared" si="48"/>
        <v>4547.7841193764898</v>
      </c>
      <c r="K340" s="79">
        <f t="shared" si="46"/>
        <v>4081.457424212108</v>
      </c>
      <c r="L340" s="79">
        <f t="shared" si="44"/>
        <v>3720.1814379325765</v>
      </c>
      <c r="M340" s="79">
        <f t="shared" si="45"/>
        <v>3432.4345552894911</v>
      </c>
      <c r="N340" s="97"/>
      <c r="O340" s="98"/>
      <c r="P340" s="98"/>
      <c r="Q340" s="98"/>
      <c r="R340" s="99"/>
      <c r="S340" s="21"/>
    </row>
    <row r="341" spans="2:19" ht="15.5" hidden="1">
      <c r="B341" s="18"/>
      <c r="C341" s="78">
        <v>318000</v>
      </c>
      <c r="D341" s="79">
        <f t="shared" si="47"/>
        <v>0</v>
      </c>
      <c r="E341" s="79">
        <f t="shared" si="48"/>
        <v>13972.473980076773</v>
      </c>
      <c r="F341" s="79">
        <f t="shared" si="48"/>
        <v>9552.176282716835</v>
      </c>
      <c r="G341" s="79">
        <f t="shared" si="48"/>
        <v>7388.315099163854</v>
      </c>
      <c r="H341" s="79">
        <f t="shared" si="48"/>
        <v>6066.833343669924</v>
      </c>
      <c r="I341" s="79">
        <f t="shared" si="48"/>
        <v>5188.0108310652795</v>
      </c>
      <c r="J341" s="79">
        <f t="shared" si="48"/>
        <v>4562.1304415196337</v>
      </c>
      <c r="K341" s="79">
        <f t="shared" si="46"/>
        <v>4094.3326842253955</v>
      </c>
      <c r="L341" s="79">
        <f t="shared" si="44"/>
        <v>3731.9170260648557</v>
      </c>
      <c r="M341" s="79">
        <f t="shared" si="45"/>
        <v>3443.2624245490792</v>
      </c>
      <c r="N341" s="97"/>
      <c r="O341" s="98"/>
      <c r="P341" s="98"/>
      <c r="Q341" s="98"/>
      <c r="R341" s="99"/>
      <c r="S341" s="21"/>
    </row>
    <row r="342" spans="2:19" ht="15.5" hidden="1">
      <c r="B342" s="18"/>
      <c r="C342" s="78">
        <v>319000</v>
      </c>
      <c r="D342" s="79">
        <f t="shared" si="47"/>
        <v>0</v>
      </c>
      <c r="E342" s="79">
        <f t="shared" si="48"/>
        <v>14016.412577498397</v>
      </c>
      <c r="F342" s="79">
        <f t="shared" si="48"/>
        <v>9582.2145729140557</v>
      </c>
      <c r="G342" s="79">
        <f t="shared" si="48"/>
        <v>7411.5487944442439</v>
      </c>
      <c r="H342" s="79">
        <f t="shared" si="48"/>
        <v>6085.9114359456162</v>
      </c>
      <c r="I342" s="79">
        <f t="shared" si="48"/>
        <v>5204.3253305340386</v>
      </c>
      <c r="J342" s="79">
        <f t="shared" si="48"/>
        <v>4576.4767636627766</v>
      </c>
      <c r="K342" s="79">
        <f t="shared" si="46"/>
        <v>4107.207944238683</v>
      </c>
      <c r="L342" s="79">
        <f t="shared" si="44"/>
        <v>3743.6526141971349</v>
      </c>
      <c r="M342" s="79">
        <f t="shared" si="45"/>
        <v>3454.0902938086674</v>
      </c>
      <c r="N342" s="97"/>
      <c r="O342" s="98"/>
      <c r="P342" s="98"/>
      <c r="Q342" s="98"/>
      <c r="R342" s="99"/>
      <c r="S342" s="21"/>
    </row>
    <row r="343" spans="2:19" ht="15.5">
      <c r="B343" s="18"/>
      <c r="C343" s="78">
        <v>320000</v>
      </c>
      <c r="D343" s="79">
        <f t="shared" si="47"/>
        <v>0</v>
      </c>
      <c r="E343" s="79">
        <f t="shared" si="48"/>
        <v>14060.351174920022</v>
      </c>
      <c r="F343" s="79">
        <f t="shared" si="48"/>
        <v>9612.25286311128</v>
      </c>
      <c r="G343" s="79">
        <f t="shared" si="48"/>
        <v>7434.7824897246328</v>
      </c>
      <c r="H343" s="79">
        <f t="shared" si="48"/>
        <v>6104.9895282213074</v>
      </c>
      <c r="I343" s="79">
        <f t="shared" si="48"/>
        <v>5220.6398300027968</v>
      </c>
      <c r="J343" s="79">
        <f t="shared" si="48"/>
        <v>4590.8230858059205</v>
      </c>
      <c r="K343" s="79">
        <f t="shared" si="46"/>
        <v>4120.0832042519705</v>
      </c>
      <c r="L343" s="79">
        <f t="shared" si="44"/>
        <v>3755.388202329415</v>
      </c>
      <c r="M343" s="79">
        <f t="shared" si="45"/>
        <v>3464.9181630682556</v>
      </c>
      <c r="N343" s="97"/>
      <c r="O343" s="98"/>
      <c r="P343" s="98"/>
      <c r="Q343" s="98"/>
      <c r="R343" s="99"/>
      <c r="S343" s="21"/>
    </row>
    <row r="344" spans="2:19" ht="15.5" hidden="1">
      <c r="B344" s="18"/>
      <c r="C344" s="78">
        <v>321000</v>
      </c>
      <c r="D344" s="79">
        <f t="shared" si="47"/>
        <v>0</v>
      </c>
      <c r="E344" s="79">
        <f t="shared" si="48"/>
        <v>14104.289772341648</v>
      </c>
      <c r="F344" s="79">
        <f t="shared" si="48"/>
        <v>9642.2911533085025</v>
      </c>
      <c r="G344" s="79">
        <f t="shared" si="48"/>
        <v>7458.0161850050226</v>
      </c>
      <c r="H344" s="79">
        <f t="shared" si="48"/>
        <v>6124.0676204969996</v>
      </c>
      <c r="I344" s="79">
        <f t="shared" si="48"/>
        <v>5236.9543294715559</v>
      </c>
      <c r="J344" s="79">
        <f t="shared" si="48"/>
        <v>4605.1694079490644</v>
      </c>
      <c r="K344" s="79">
        <f t="shared" si="46"/>
        <v>4132.958464265258</v>
      </c>
      <c r="L344" s="79">
        <f t="shared" si="44"/>
        <v>3767.1237904616942</v>
      </c>
      <c r="M344" s="79">
        <f t="shared" si="45"/>
        <v>3475.7460323278442</v>
      </c>
      <c r="N344" s="97"/>
      <c r="O344" s="98"/>
      <c r="P344" s="98"/>
      <c r="Q344" s="98"/>
      <c r="R344" s="99"/>
      <c r="S344" s="21"/>
    </row>
    <row r="345" spans="2:19" ht="15.5" hidden="1">
      <c r="B345" s="18"/>
      <c r="C345" s="78">
        <v>322000</v>
      </c>
      <c r="D345" s="79">
        <f t="shared" si="47"/>
        <v>0</v>
      </c>
      <c r="E345" s="79">
        <f t="shared" si="48"/>
        <v>14148.228369763272</v>
      </c>
      <c r="F345" s="79">
        <f t="shared" si="48"/>
        <v>9672.3294435057232</v>
      </c>
      <c r="G345" s="79">
        <f t="shared" si="48"/>
        <v>7481.2498802854125</v>
      </c>
      <c r="H345" s="79">
        <f t="shared" si="48"/>
        <v>6143.1457127726908</v>
      </c>
      <c r="I345" s="79">
        <f t="shared" si="48"/>
        <v>5253.2688289403141</v>
      </c>
      <c r="J345" s="79">
        <f t="shared" si="48"/>
        <v>4619.5157300922074</v>
      </c>
      <c r="K345" s="79">
        <f t="shared" si="46"/>
        <v>4145.8337242785456</v>
      </c>
      <c r="L345" s="79">
        <f t="shared" si="44"/>
        <v>3778.8593785939734</v>
      </c>
      <c r="M345" s="79">
        <f t="shared" si="45"/>
        <v>3486.5739015874324</v>
      </c>
      <c r="N345" s="97"/>
      <c r="O345" s="98"/>
      <c r="P345" s="98"/>
      <c r="Q345" s="98"/>
      <c r="R345" s="99"/>
      <c r="S345" s="21"/>
    </row>
    <row r="346" spans="2:19" ht="15.5" hidden="1">
      <c r="B346" s="18"/>
      <c r="C346" s="78">
        <v>323000</v>
      </c>
      <c r="D346" s="79">
        <f t="shared" si="47"/>
        <v>0</v>
      </c>
      <c r="E346" s="79">
        <f t="shared" si="48"/>
        <v>14192.166967184898</v>
      </c>
      <c r="F346" s="79">
        <f t="shared" si="48"/>
        <v>9702.3677337029476</v>
      </c>
      <c r="G346" s="79">
        <f t="shared" si="48"/>
        <v>7504.4835755658014</v>
      </c>
      <c r="H346" s="79">
        <f t="shared" si="48"/>
        <v>6162.223805048382</v>
      </c>
      <c r="I346" s="79">
        <f t="shared" si="48"/>
        <v>5269.5833284090731</v>
      </c>
      <c r="J346" s="79">
        <f t="shared" si="48"/>
        <v>4633.8620522353503</v>
      </c>
      <c r="K346" s="79">
        <f t="shared" si="46"/>
        <v>4158.7089842918322</v>
      </c>
      <c r="L346" s="79">
        <f t="shared" si="44"/>
        <v>3790.594966726253</v>
      </c>
      <c r="M346" s="79">
        <f t="shared" si="45"/>
        <v>3497.401770847021</v>
      </c>
      <c r="N346" s="97"/>
      <c r="O346" s="98"/>
      <c r="P346" s="98"/>
      <c r="Q346" s="98"/>
      <c r="R346" s="99"/>
      <c r="S346" s="21"/>
    </row>
    <row r="347" spans="2:19" ht="15.5" hidden="1">
      <c r="B347" s="18"/>
      <c r="C347" s="78">
        <v>324000</v>
      </c>
      <c r="D347" s="79">
        <f t="shared" si="47"/>
        <v>0</v>
      </c>
      <c r="E347" s="79">
        <f t="shared" si="48"/>
        <v>14236.105564606523</v>
      </c>
      <c r="F347" s="79">
        <f t="shared" si="48"/>
        <v>9732.4060239001701</v>
      </c>
      <c r="G347" s="79">
        <f t="shared" si="48"/>
        <v>7527.7172708461912</v>
      </c>
      <c r="H347" s="79">
        <f t="shared" si="48"/>
        <v>6181.3018973240742</v>
      </c>
      <c r="I347" s="79">
        <f t="shared" si="48"/>
        <v>5285.8978278778313</v>
      </c>
      <c r="J347" s="79">
        <f t="shared" si="48"/>
        <v>4648.2083743784942</v>
      </c>
      <c r="K347" s="79">
        <f t="shared" si="46"/>
        <v>4171.5842443051197</v>
      </c>
      <c r="L347" s="79">
        <f t="shared" si="44"/>
        <v>3802.3305548585327</v>
      </c>
      <c r="M347" s="79">
        <f t="shared" si="45"/>
        <v>3508.2296401066087</v>
      </c>
      <c r="N347" s="97"/>
      <c r="O347" s="98"/>
      <c r="P347" s="98"/>
      <c r="Q347" s="98"/>
      <c r="R347" s="99"/>
      <c r="S347" s="21"/>
    </row>
    <row r="348" spans="2:19" ht="15.5" hidden="1">
      <c r="B348" s="18"/>
      <c r="C348" s="86">
        <v>325000</v>
      </c>
      <c r="D348" s="87">
        <f t="shared" si="47"/>
        <v>0</v>
      </c>
      <c r="E348" s="87">
        <f t="shared" si="48"/>
        <v>14280.044162028147</v>
      </c>
      <c r="F348" s="87">
        <f t="shared" si="48"/>
        <v>9762.4443140973945</v>
      </c>
      <c r="G348" s="87">
        <f t="shared" si="48"/>
        <v>7550.9509661265802</v>
      </c>
      <c r="H348" s="87">
        <f t="shared" si="48"/>
        <v>6200.3799895997654</v>
      </c>
      <c r="I348" s="87">
        <f t="shared" si="48"/>
        <v>5302.2123273465904</v>
      </c>
      <c r="J348" s="87">
        <f t="shared" si="48"/>
        <v>4662.5546965216381</v>
      </c>
      <c r="K348" s="87">
        <f t="shared" si="46"/>
        <v>4184.4595043184072</v>
      </c>
      <c r="L348" s="87">
        <f t="shared" si="44"/>
        <v>3814.0661429908118</v>
      </c>
      <c r="M348" s="87">
        <f t="shared" si="45"/>
        <v>3519.0575093661973</v>
      </c>
      <c r="N348" s="97"/>
      <c r="O348" s="98"/>
      <c r="P348" s="98"/>
      <c r="Q348" s="98"/>
      <c r="R348" s="99"/>
      <c r="S348" s="21"/>
    </row>
    <row r="349" spans="2:19" ht="15.5" hidden="1">
      <c r="B349" s="18"/>
      <c r="C349" s="78">
        <v>326000</v>
      </c>
      <c r="D349" s="79">
        <f t="shared" si="47"/>
        <v>0</v>
      </c>
      <c r="E349" s="79">
        <f t="shared" si="48"/>
        <v>14323.982759449775</v>
      </c>
      <c r="F349" s="79">
        <f t="shared" si="48"/>
        <v>9792.4826042946152</v>
      </c>
      <c r="G349" s="79">
        <f t="shared" si="48"/>
        <v>7574.18466140697</v>
      </c>
      <c r="H349" s="79">
        <f t="shared" si="48"/>
        <v>6219.4580818754566</v>
      </c>
      <c r="I349" s="79">
        <f t="shared" si="48"/>
        <v>5318.5268268153486</v>
      </c>
      <c r="J349" s="79">
        <f t="shared" si="48"/>
        <v>4676.9010186647811</v>
      </c>
      <c r="K349" s="79">
        <f t="shared" si="46"/>
        <v>4197.3347643316947</v>
      </c>
      <c r="L349" s="79">
        <f t="shared" si="44"/>
        <v>3825.801731123091</v>
      </c>
      <c r="M349" s="79">
        <f t="shared" si="45"/>
        <v>3529.8853786257855</v>
      </c>
      <c r="N349" s="97"/>
      <c r="O349" s="98"/>
      <c r="P349" s="98"/>
      <c r="Q349" s="98"/>
      <c r="R349" s="99"/>
      <c r="S349" s="21"/>
    </row>
    <row r="350" spans="2:19" ht="15.5" hidden="1">
      <c r="B350" s="18"/>
      <c r="C350" s="78">
        <v>327000</v>
      </c>
      <c r="D350" s="79">
        <f t="shared" si="47"/>
        <v>0</v>
      </c>
      <c r="E350" s="79">
        <f t="shared" si="48"/>
        <v>14367.9213568714</v>
      </c>
      <c r="F350" s="79">
        <f t="shared" si="48"/>
        <v>9822.5208944918377</v>
      </c>
      <c r="G350" s="79">
        <f t="shared" si="48"/>
        <v>7597.4183566873598</v>
      </c>
      <c r="H350" s="79">
        <f t="shared" si="48"/>
        <v>6238.5361741511488</v>
      </c>
      <c r="I350" s="79">
        <f t="shared" si="48"/>
        <v>5334.8413262841077</v>
      </c>
      <c r="J350" s="79">
        <f t="shared" si="48"/>
        <v>4691.247340807925</v>
      </c>
      <c r="K350" s="79">
        <f t="shared" si="46"/>
        <v>4210.2100243449822</v>
      </c>
      <c r="L350" s="79">
        <f t="shared" si="44"/>
        <v>3837.5373192553707</v>
      </c>
      <c r="M350" s="79">
        <f t="shared" si="45"/>
        <v>3540.7132478853741</v>
      </c>
      <c r="N350" s="97"/>
      <c r="O350" s="98"/>
      <c r="P350" s="98"/>
      <c r="Q350" s="98"/>
      <c r="R350" s="99"/>
      <c r="S350" s="21"/>
    </row>
    <row r="351" spans="2:19" ht="15.5" hidden="1">
      <c r="B351" s="18"/>
      <c r="C351" s="78">
        <v>328000</v>
      </c>
      <c r="D351" s="79">
        <f t="shared" si="47"/>
        <v>0</v>
      </c>
      <c r="E351" s="79">
        <f t="shared" si="48"/>
        <v>14411.859954293024</v>
      </c>
      <c r="F351" s="79">
        <f t="shared" si="48"/>
        <v>9852.559184689062</v>
      </c>
      <c r="G351" s="79">
        <f t="shared" si="48"/>
        <v>7620.6520519677488</v>
      </c>
      <c r="H351" s="79">
        <f t="shared" si="48"/>
        <v>6257.61426642684</v>
      </c>
      <c r="I351" s="79">
        <f t="shared" si="48"/>
        <v>5351.1558257528659</v>
      </c>
      <c r="J351" s="79">
        <f t="shared" si="48"/>
        <v>4705.5936629510688</v>
      </c>
      <c r="K351" s="79">
        <f t="shared" si="46"/>
        <v>4223.0852843582697</v>
      </c>
      <c r="L351" s="79">
        <f t="shared" si="44"/>
        <v>3849.2729073876499</v>
      </c>
      <c r="M351" s="79">
        <f t="shared" si="45"/>
        <v>3551.5411171449623</v>
      </c>
      <c r="N351" s="97"/>
      <c r="O351" s="98"/>
      <c r="P351" s="98"/>
      <c r="Q351" s="98"/>
      <c r="R351" s="99"/>
      <c r="S351" s="21"/>
    </row>
    <row r="352" spans="2:19" ht="15.5" hidden="1">
      <c r="B352" s="18"/>
      <c r="C352" s="78">
        <v>329000</v>
      </c>
      <c r="D352" s="79">
        <f t="shared" si="47"/>
        <v>0</v>
      </c>
      <c r="E352" s="79">
        <f t="shared" si="48"/>
        <v>14455.79855171465</v>
      </c>
      <c r="F352" s="79">
        <f t="shared" si="48"/>
        <v>9882.5974748862827</v>
      </c>
      <c r="G352" s="79">
        <f t="shared" si="48"/>
        <v>7643.8857472481386</v>
      </c>
      <c r="H352" s="79">
        <f t="shared" si="48"/>
        <v>6276.6923587025312</v>
      </c>
      <c r="I352" s="79">
        <f t="shared" si="48"/>
        <v>5367.470325221625</v>
      </c>
      <c r="J352" s="79">
        <f t="shared" si="48"/>
        <v>4719.9399850942118</v>
      </c>
      <c r="K352" s="79">
        <f t="shared" si="46"/>
        <v>4235.9605443715564</v>
      </c>
      <c r="L352" s="79">
        <f t="shared" si="44"/>
        <v>3861.0084955199295</v>
      </c>
      <c r="M352" s="79">
        <f t="shared" si="45"/>
        <v>3562.3689864045505</v>
      </c>
      <c r="N352" s="97"/>
      <c r="O352" s="98"/>
      <c r="P352" s="98"/>
      <c r="Q352" s="98"/>
      <c r="R352" s="99"/>
      <c r="S352" s="21"/>
    </row>
    <row r="353" spans="2:19" ht="15.5">
      <c r="B353" s="18"/>
      <c r="C353" s="78">
        <v>330000</v>
      </c>
      <c r="D353" s="79">
        <f t="shared" si="47"/>
        <v>0</v>
      </c>
      <c r="E353" s="79">
        <f t="shared" si="48"/>
        <v>14499.737149136274</v>
      </c>
      <c r="F353" s="79">
        <f t="shared" si="48"/>
        <v>9912.6357650835071</v>
      </c>
      <c r="G353" s="79">
        <f t="shared" si="48"/>
        <v>7667.1194425285275</v>
      </c>
      <c r="H353" s="79">
        <f t="shared" si="48"/>
        <v>6295.7704509782225</v>
      </c>
      <c r="I353" s="79">
        <f t="shared" si="48"/>
        <v>5383.7848246903832</v>
      </c>
      <c r="J353" s="79">
        <f t="shared" si="48"/>
        <v>4734.2863072373557</v>
      </c>
      <c r="K353" s="79">
        <f t="shared" si="46"/>
        <v>4248.8358043848448</v>
      </c>
      <c r="L353" s="79">
        <f t="shared" ref="L353:L375" si="49">PMT($L$11,$L$6,C353*(-1))</f>
        <v>3872.7440836522092</v>
      </c>
      <c r="M353" s="79">
        <f t="shared" ref="M353:M375" si="50">PMT($M$11,$M$6,C353*(-1))</f>
        <v>3573.1968556641386</v>
      </c>
      <c r="N353" s="97"/>
      <c r="O353" s="98"/>
      <c r="P353" s="98"/>
      <c r="Q353" s="98"/>
      <c r="R353" s="99"/>
      <c r="S353" s="21"/>
    </row>
    <row r="354" spans="2:19" ht="15.5" hidden="1">
      <c r="B354" s="18"/>
      <c r="C354" s="78">
        <v>331000</v>
      </c>
      <c r="D354" s="79">
        <f t="shared" si="47"/>
        <v>0</v>
      </c>
      <c r="E354" s="79">
        <f t="shared" si="48"/>
        <v>14543.675746557899</v>
      </c>
      <c r="F354" s="79">
        <f t="shared" si="48"/>
        <v>9942.6740552807296</v>
      </c>
      <c r="G354" s="79">
        <f t="shared" si="48"/>
        <v>7690.3531378089174</v>
      </c>
      <c r="H354" s="79">
        <f t="shared" si="48"/>
        <v>6314.8485432539146</v>
      </c>
      <c r="I354" s="79">
        <f t="shared" si="48"/>
        <v>5400.0993241591423</v>
      </c>
      <c r="J354" s="79">
        <f t="shared" si="48"/>
        <v>4748.6326293804996</v>
      </c>
      <c r="K354" s="79">
        <f t="shared" ref="K354:K375" si="51">PMT($K$11,$K$6,C354*(-1))</f>
        <v>4261.7110643981314</v>
      </c>
      <c r="L354" s="79">
        <f t="shared" si="49"/>
        <v>3884.4796717844883</v>
      </c>
      <c r="M354" s="79">
        <f t="shared" si="50"/>
        <v>3584.0247249237273</v>
      </c>
      <c r="N354" s="97"/>
      <c r="O354" s="98"/>
      <c r="P354" s="98"/>
      <c r="Q354" s="98"/>
      <c r="R354" s="99"/>
      <c r="S354" s="21"/>
    </row>
    <row r="355" spans="2:19" ht="15.5" hidden="1">
      <c r="B355" s="18"/>
      <c r="C355" s="78">
        <v>332000</v>
      </c>
      <c r="D355" s="79">
        <f t="shared" si="47"/>
        <v>0</v>
      </c>
      <c r="E355" s="79">
        <f t="shared" si="48"/>
        <v>14587.614343979525</v>
      </c>
      <c r="F355" s="79">
        <f t="shared" si="48"/>
        <v>9972.7123454779503</v>
      </c>
      <c r="G355" s="79">
        <f t="shared" si="48"/>
        <v>7713.5868330893063</v>
      </c>
      <c r="H355" s="79">
        <f t="shared" si="48"/>
        <v>6333.9266355296058</v>
      </c>
      <c r="I355" s="79">
        <f t="shared" si="48"/>
        <v>5416.4138236279023</v>
      </c>
      <c r="J355" s="79">
        <f t="shared" si="48"/>
        <v>4762.9789515236425</v>
      </c>
      <c r="K355" s="79">
        <f t="shared" si="51"/>
        <v>4274.5863244114198</v>
      </c>
      <c r="L355" s="79">
        <f t="shared" si="49"/>
        <v>3896.2152599167675</v>
      </c>
      <c r="M355" s="79">
        <f t="shared" si="50"/>
        <v>3594.8525941833154</v>
      </c>
      <c r="N355" s="97"/>
      <c r="O355" s="98"/>
      <c r="P355" s="98"/>
      <c r="Q355" s="98"/>
      <c r="R355" s="99"/>
      <c r="S355" s="21"/>
    </row>
    <row r="356" spans="2:19" ht="15.5" hidden="1">
      <c r="B356" s="18"/>
      <c r="C356" s="78">
        <v>333000</v>
      </c>
      <c r="D356" s="79">
        <f t="shared" si="47"/>
        <v>0</v>
      </c>
      <c r="E356" s="79">
        <f t="shared" si="48"/>
        <v>14631.552941401149</v>
      </c>
      <c r="F356" s="79">
        <f t="shared" si="48"/>
        <v>10002.750635675175</v>
      </c>
      <c r="G356" s="79">
        <f t="shared" si="48"/>
        <v>7736.8205283696961</v>
      </c>
      <c r="H356" s="79">
        <f t="shared" si="48"/>
        <v>6353.0047278052989</v>
      </c>
      <c r="I356" s="79">
        <f t="shared" si="48"/>
        <v>5432.7283230966605</v>
      </c>
      <c r="J356" s="79">
        <f t="shared" si="48"/>
        <v>4777.3252736667855</v>
      </c>
      <c r="K356" s="79">
        <f t="shared" si="51"/>
        <v>4287.4615844247064</v>
      </c>
      <c r="L356" s="79">
        <f t="shared" si="49"/>
        <v>3907.9508480490467</v>
      </c>
      <c r="M356" s="79">
        <f t="shared" si="50"/>
        <v>3605.6804634429041</v>
      </c>
      <c r="N356" s="97"/>
      <c r="O356" s="98"/>
      <c r="P356" s="98"/>
      <c r="Q356" s="98"/>
      <c r="R356" s="99"/>
      <c r="S356" s="21"/>
    </row>
    <row r="357" spans="2:19" ht="15.5" hidden="1">
      <c r="B357" s="18"/>
      <c r="C357" s="78">
        <v>334000</v>
      </c>
      <c r="D357" s="79">
        <f t="shared" si="47"/>
        <v>0</v>
      </c>
      <c r="E357" s="79">
        <f t="shared" si="48"/>
        <v>14675.491538822775</v>
      </c>
      <c r="F357" s="79">
        <f t="shared" si="48"/>
        <v>10032.788925872397</v>
      </c>
      <c r="G357" s="79">
        <f t="shared" si="48"/>
        <v>7760.054223650086</v>
      </c>
      <c r="H357" s="79">
        <f t="shared" si="48"/>
        <v>6372.0828200809901</v>
      </c>
      <c r="I357" s="79">
        <f t="shared" si="48"/>
        <v>5449.0428225654196</v>
      </c>
      <c r="J357" s="79">
        <f t="shared" si="48"/>
        <v>4791.6715958099303</v>
      </c>
      <c r="K357" s="79">
        <f t="shared" si="51"/>
        <v>4300.3368444379939</v>
      </c>
      <c r="L357" s="79">
        <f t="shared" si="49"/>
        <v>3919.6864361813268</v>
      </c>
      <c r="M357" s="79">
        <f t="shared" si="50"/>
        <v>3616.5083327024918</v>
      </c>
      <c r="N357" s="97"/>
      <c r="O357" s="98"/>
      <c r="P357" s="98"/>
      <c r="Q357" s="98"/>
      <c r="R357" s="99"/>
      <c r="S357" s="21"/>
    </row>
    <row r="358" spans="2:19" ht="15.5" hidden="1">
      <c r="B358" s="18"/>
      <c r="C358" s="86">
        <v>335000</v>
      </c>
      <c r="D358" s="87">
        <f t="shared" si="47"/>
        <v>0</v>
      </c>
      <c r="E358" s="87">
        <f t="shared" si="48"/>
        <v>14719.4301362444</v>
      </c>
      <c r="F358" s="87">
        <f t="shared" si="48"/>
        <v>10062.827216069621</v>
      </c>
      <c r="G358" s="87">
        <f t="shared" si="48"/>
        <v>7783.2879189304749</v>
      </c>
      <c r="H358" s="87">
        <f t="shared" si="48"/>
        <v>6391.1609123566814</v>
      </c>
      <c r="I358" s="87">
        <f t="shared" si="48"/>
        <v>5465.3573220341777</v>
      </c>
      <c r="J358" s="87">
        <f t="shared" si="48"/>
        <v>4806.0179179530733</v>
      </c>
      <c r="K358" s="87">
        <f t="shared" si="51"/>
        <v>4313.2121044512814</v>
      </c>
      <c r="L358" s="87">
        <f t="shared" si="49"/>
        <v>3931.422024313606</v>
      </c>
      <c r="M358" s="87">
        <f t="shared" si="50"/>
        <v>3627.3362019620804</v>
      </c>
      <c r="N358" s="97"/>
      <c r="O358" s="98"/>
      <c r="P358" s="98"/>
      <c r="Q358" s="98"/>
      <c r="R358" s="99"/>
      <c r="S358" s="21"/>
    </row>
    <row r="359" spans="2:19" ht="15.5" hidden="1">
      <c r="B359" s="18"/>
      <c r="C359" s="78">
        <v>336000</v>
      </c>
      <c r="D359" s="79">
        <f t="shared" si="47"/>
        <v>0</v>
      </c>
      <c r="E359" s="79">
        <f t="shared" si="48"/>
        <v>14763.368733666024</v>
      </c>
      <c r="F359" s="79">
        <f t="shared" si="48"/>
        <v>10092.865506266842</v>
      </c>
      <c r="G359" s="79">
        <f t="shared" si="48"/>
        <v>7806.5216142108648</v>
      </c>
      <c r="H359" s="79">
        <f t="shared" si="48"/>
        <v>6410.2390046323726</v>
      </c>
      <c r="I359" s="79">
        <f t="shared" si="48"/>
        <v>5481.6718215029368</v>
      </c>
      <c r="J359" s="79">
        <f t="shared" si="48"/>
        <v>4820.3642400962162</v>
      </c>
      <c r="K359" s="79">
        <f t="shared" si="51"/>
        <v>4326.087364464569</v>
      </c>
      <c r="L359" s="79">
        <f t="shared" si="49"/>
        <v>3943.1576124458852</v>
      </c>
      <c r="M359" s="79">
        <f t="shared" si="50"/>
        <v>3638.1640712216686</v>
      </c>
      <c r="N359" s="97"/>
      <c r="O359" s="98"/>
      <c r="P359" s="98"/>
      <c r="Q359" s="98"/>
      <c r="R359" s="99"/>
      <c r="S359" s="21"/>
    </row>
    <row r="360" spans="2:19" ht="15.5" hidden="1">
      <c r="B360" s="18"/>
      <c r="C360" s="78">
        <v>337000</v>
      </c>
      <c r="D360" s="79">
        <f t="shared" si="47"/>
        <v>0</v>
      </c>
      <c r="E360" s="79">
        <f t="shared" si="48"/>
        <v>14807.30733108765</v>
      </c>
      <c r="F360" s="79">
        <f t="shared" si="48"/>
        <v>10122.903796464067</v>
      </c>
      <c r="G360" s="79">
        <f t="shared" si="48"/>
        <v>7829.7553094912537</v>
      </c>
      <c r="H360" s="79">
        <f t="shared" si="48"/>
        <v>6429.3170969080647</v>
      </c>
      <c r="I360" s="79">
        <f t="shared" si="48"/>
        <v>5497.986320971695</v>
      </c>
      <c r="J360" s="79">
        <f t="shared" si="48"/>
        <v>4834.7105622393601</v>
      </c>
      <c r="K360" s="79">
        <f t="shared" si="51"/>
        <v>4338.9626244778565</v>
      </c>
      <c r="L360" s="79">
        <f t="shared" si="49"/>
        <v>3954.8932005781649</v>
      </c>
      <c r="M360" s="79">
        <f t="shared" si="50"/>
        <v>3648.9919404812572</v>
      </c>
      <c r="N360" s="97"/>
      <c r="O360" s="98"/>
      <c r="P360" s="98"/>
      <c r="Q360" s="98"/>
      <c r="R360" s="99"/>
      <c r="S360" s="21"/>
    </row>
    <row r="361" spans="2:19" ht="15.5" hidden="1">
      <c r="B361" s="18"/>
      <c r="C361" s="78">
        <v>338000</v>
      </c>
      <c r="D361" s="79">
        <f t="shared" si="47"/>
        <v>0</v>
      </c>
      <c r="E361" s="79">
        <f t="shared" si="48"/>
        <v>14851.245928509274</v>
      </c>
      <c r="F361" s="79">
        <f t="shared" si="48"/>
        <v>10152.942086661289</v>
      </c>
      <c r="G361" s="79">
        <f t="shared" si="48"/>
        <v>7852.9890047716435</v>
      </c>
      <c r="H361" s="79">
        <f t="shared" si="48"/>
        <v>6448.395189183756</v>
      </c>
      <c r="I361" s="79">
        <f t="shared" si="48"/>
        <v>5514.3008204404541</v>
      </c>
      <c r="J361" s="79">
        <f t="shared" si="48"/>
        <v>4849.0568843825031</v>
      </c>
      <c r="K361" s="79">
        <f t="shared" si="51"/>
        <v>4351.837884491144</v>
      </c>
      <c r="L361" s="79">
        <f t="shared" si="49"/>
        <v>3966.6287887104445</v>
      </c>
      <c r="M361" s="79">
        <f t="shared" si="50"/>
        <v>3659.8198097408454</v>
      </c>
      <c r="N361" s="97"/>
      <c r="O361" s="98"/>
      <c r="P361" s="98"/>
      <c r="Q361" s="98"/>
      <c r="R361" s="99"/>
      <c r="S361" s="21"/>
    </row>
    <row r="362" spans="2:19" ht="15.5" hidden="1">
      <c r="B362" s="18"/>
      <c r="C362" s="78">
        <v>339000</v>
      </c>
      <c r="D362" s="79">
        <f t="shared" si="47"/>
        <v>0</v>
      </c>
      <c r="E362" s="79">
        <f t="shared" si="48"/>
        <v>14895.184525930899</v>
      </c>
      <c r="F362" s="79">
        <f t="shared" si="48"/>
        <v>10182.98037685851</v>
      </c>
      <c r="G362" s="79">
        <f t="shared" si="48"/>
        <v>7876.2227000520334</v>
      </c>
      <c r="H362" s="79">
        <f t="shared" si="48"/>
        <v>6467.4732814594472</v>
      </c>
      <c r="I362" s="79">
        <f t="shared" si="48"/>
        <v>5530.6153199092123</v>
      </c>
      <c r="J362" s="79">
        <f t="shared" si="48"/>
        <v>4863.403206525647</v>
      </c>
      <c r="K362" s="79">
        <f t="shared" si="51"/>
        <v>4364.7131445044306</v>
      </c>
      <c r="L362" s="79">
        <f t="shared" si="49"/>
        <v>3978.3643768427237</v>
      </c>
      <c r="M362" s="79">
        <f t="shared" si="50"/>
        <v>3670.6476790004335</v>
      </c>
      <c r="N362" s="97"/>
      <c r="O362" s="98"/>
      <c r="P362" s="98"/>
      <c r="Q362" s="98"/>
      <c r="R362" s="99"/>
      <c r="S362" s="21"/>
    </row>
    <row r="363" spans="2:19" ht="15.5">
      <c r="B363" s="18"/>
      <c r="C363" s="78">
        <v>340000</v>
      </c>
      <c r="D363" s="79">
        <f t="shared" si="47"/>
        <v>0</v>
      </c>
      <c r="E363" s="79">
        <f t="shared" si="48"/>
        <v>14939.123123352525</v>
      </c>
      <c r="F363" s="79">
        <f t="shared" si="48"/>
        <v>10213.018667055734</v>
      </c>
      <c r="G363" s="79">
        <f t="shared" si="48"/>
        <v>7899.4563953324223</v>
      </c>
      <c r="H363" s="79">
        <f t="shared" si="48"/>
        <v>6486.5513737351394</v>
      </c>
      <c r="I363" s="79">
        <f t="shared" si="48"/>
        <v>5546.9298193779714</v>
      </c>
      <c r="J363" s="79">
        <f t="shared" si="48"/>
        <v>4877.7495286687899</v>
      </c>
      <c r="K363" s="79">
        <f t="shared" si="51"/>
        <v>4377.5884045177181</v>
      </c>
      <c r="L363" s="79">
        <f t="shared" si="49"/>
        <v>3990.0999649750029</v>
      </c>
      <c r="M363" s="79">
        <f t="shared" si="50"/>
        <v>3681.4755482600217</v>
      </c>
      <c r="N363" s="97"/>
      <c r="O363" s="98"/>
      <c r="P363" s="98"/>
      <c r="Q363" s="98"/>
      <c r="R363" s="99"/>
      <c r="S363" s="21"/>
    </row>
    <row r="364" spans="2:19" ht="15.5" hidden="1">
      <c r="B364" s="18"/>
      <c r="C364" s="86">
        <v>345000</v>
      </c>
      <c r="D364" s="87">
        <f t="shared" si="47"/>
        <v>0</v>
      </c>
      <c r="E364" s="87">
        <f t="shared" si="48"/>
        <v>15158.81611046065</v>
      </c>
      <c r="F364" s="87">
        <f t="shared" si="48"/>
        <v>10363.210118041849</v>
      </c>
      <c r="G364" s="87">
        <f t="shared" si="48"/>
        <v>8015.6248717343697</v>
      </c>
      <c r="H364" s="87">
        <f t="shared" si="48"/>
        <v>6581.9418351135964</v>
      </c>
      <c r="I364" s="87">
        <f t="shared" si="48"/>
        <v>5628.5023167217651</v>
      </c>
      <c r="J364" s="87">
        <f t="shared" si="48"/>
        <v>4949.4811393845075</v>
      </c>
      <c r="K364" s="87">
        <f t="shared" si="51"/>
        <v>4441.9647045841557</v>
      </c>
      <c r="L364" s="87">
        <f t="shared" si="49"/>
        <v>4048.7779056364002</v>
      </c>
      <c r="M364" s="87">
        <f t="shared" si="50"/>
        <v>3735.6148945579635</v>
      </c>
      <c r="N364" s="97"/>
      <c r="O364" s="98"/>
      <c r="P364" s="98"/>
      <c r="Q364" s="98"/>
      <c r="R364" s="99"/>
      <c r="S364" s="21"/>
    </row>
    <row r="365" spans="2:19" ht="15.5">
      <c r="B365" s="18"/>
      <c r="C365" s="78">
        <v>350000</v>
      </c>
      <c r="D365" s="79">
        <f t="shared" si="47"/>
        <v>0</v>
      </c>
      <c r="E365" s="79">
        <f t="shared" si="48"/>
        <v>15378.509097568776</v>
      </c>
      <c r="F365" s="79">
        <f t="shared" si="48"/>
        <v>10513.401569027961</v>
      </c>
      <c r="G365" s="79">
        <f t="shared" si="48"/>
        <v>8131.7933481363179</v>
      </c>
      <c r="H365" s="79">
        <f t="shared" si="48"/>
        <v>6677.3322964920553</v>
      </c>
      <c r="I365" s="79">
        <f t="shared" si="48"/>
        <v>5710.0748140655596</v>
      </c>
      <c r="J365" s="79">
        <f t="shared" si="48"/>
        <v>5021.212750100226</v>
      </c>
      <c r="K365" s="79">
        <f t="shared" si="51"/>
        <v>4506.3410046505924</v>
      </c>
      <c r="L365" s="79">
        <f t="shared" si="49"/>
        <v>4107.4558462977975</v>
      </c>
      <c r="M365" s="79">
        <f t="shared" si="50"/>
        <v>3789.7542408559048</v>
      </c>
      <c r="N365" s="97"/>
      <c r="O365" s="98"/>
      <c r="P365" s="98"/>
      <c r="Q365" s="98"/>
      <c r="R365" s="99"/>
      <c r="S365" s="21"/>
    </row>
    <row r="366" spans="2:19" ht="15.5" hidden="1">
      <c r="B366" s="18"/>
      <c r="C366" s="86">
        <v>355000</v>
      </c>
      <c r="D366" s="87">
        <f t="shared" si="47"/>
        <v>0</v>
      </c>
      <c r="E366" s="87">
        <f t="shared" si="48"/>
        <v>15598.202084676901</v>
      </c>
      <c r="F366" s="87">
        <f t="shared" si="48"/>
        <v>10663.593020014076</v>
      </c>
      <c r="G366" s="87">
        <f t="shared" si="48"/>
        <v>8247.9618245382644</v>
      </c>
      <c r="H366" s="87">
        <f t="shared" si="48"/>
        <v>6772.7227578705124</v>
      </c>
      <c r="I366" s="87">
        <f t="shared" si="48"/>
        <v>5791.6473114093524</v>
      </c>
      <c r="J366" s="87">
        <f t="shared" si="48"/>
        <v>5092.9443608159427</v>
      </c>
      <c r="K366" s="87">
        <f t="shared" si="51"/>
        <v>4570.7173047170299</v>
      </c>
      <c r="L366" s="87">
        <f t="shared" si="49"/>
        <v>4166.1337869591944</v>
      </c>
      <c r="M366" s="87">
        <f t="shared" si="50"/>
        <v>3843.8935871538461</v>
      </c>
      <c r="N366" s="97"/>
      <c r="O366" s="98"/>
      <c r="P366" s="98"/>
      <c r="Q366" s="98"/>
      <c r="R366" s="99"/>
      <c r="S366" s="21"/>
    </row>
    <row r="367" spans="2:19" ht="15.5">
      <c r="B367" s="18"/>
      <c r="C367" s="78">
        <v>360000</v>
      </c>
      <c r="D367" s="79">
        <f t="shared" si="47"/>
        <v>0</v>
      </c>
      <c r="E367" s="79">
        <f t="shared" si="48"/>
        <v>15817.895071785026</v>
      </c>
      <c r="F367" s="79">
        <f t="shared" si="48"/>
        <v>10813.784471000188</v>
      </c>
      <c r="G367" s="79">
        <f t="shared" si="48"/>
        <v>8364.1303009402127</v>
      </c>
      <c r="H367" s="79">
        <f t="shared" si="48"/>
        <v>6868.1132192489704</v>
      </c>
      <c r="I367" s="79">
        <f t="shared" si="48"/>
        <v>5873.219808753146</v>
      </c>
      <c r="J367" s="79">
        <f t="shared" si="48"/>
        <v>5164.6759715316603</v>
      </c>
      <c r="K367" s="79">
        <f t="shared" si="51"/>
        <v>4635.0936047834666</v>
      </c>
      <c r="L367" s="79">
        <f t="shared" si="49"/>
        <v>4224.8117276205912</v>
      </c>
      <c r="M367" s="79">
        <f t="shared" si="50"/>
        <v>3898.0329334517878</v>
      </c>
      <c r="N367" s="97"/>
      <c r="O367" s="98"/>
      <c r="P367" s="98"/>
      <c r="Q367" s="98"/>
      <c r="R367" s="99"/>
      <c r="S367" s="21"/>
    </row>
    <row r="368" spans="2:19" ht="15.5" hidden="1">
      <c r="B368" s="18"/>
      <c r="C368" s="86">
        <v>365000</v>
      </c>
      <c r="D368" s="87">
        <f t="shared" si="47"/>
        <v>0</v>
      </c>
      <c r="E368" s="87">
        <f t="shared" si="48"/>
        <v>16037.58805889315</v>
      </c>
      <c r="F368" s="87">
        <f t="shared" si="48"/>
        <v>10963.975921986303</v>
      </c>
      <c r="G368" s="87">
        <f t="shared" si="48"/>
        <v>8480.2987773421592</v>
      </c>
      <c r="H368" s="87">
        <f t="shared" si="48"/>
        <v>6963.5036806274293</v>
      </c>
      <c r="I368" s="87">
        <f t="shared" si="48"/>
        <v>5954.7923060969406</v>
      </c>
      <c r="J368" s="87">
        <f t="shared" si="48"/>
        <v>5236.4075822473778</v>
      </c>
      <c r="K368" s="87">
        <f t="shared" si="51"/>
        <v>4699.4699048499033</v>
      </c>
      <c r="L368" s="87">
        <f t="shared" si="49"/>
        <v>4283.489668281989</v>
      </c>
      <c r="M368" s="87">
        <f t="shared" si="50"/>
        <v>3952.1722797497291</v>
      </c>
      <c r="N368" s="97"/>
      <c r="O368" s="98"/>
      <c r="P368" s="98"/>
      <c r="Q368" s="98"/>
      <c r="R368" s="99"/>
      <c r="S368" s="21"/>
    </row>
    <row r="369" spans="2:19" ht="15.5">
      <c r="B369" s="18"/>
      <c r="C369" s="78">
        <v>370000</v>
      </c>
      <c r="D369" s="79">
        <f t="shared" si="47"/>
        <v>0</v>
      </c>
      <c r="E369" s="79">
        <f t="shared" si="48"/>
        <v>16257.281046001275</v>
      </c>
      <c r="F369" s="79">
        <f t="shared" si="48"/>
        <v>11114.167372972415</v>
      </c>
      <c r="G369" s="79">
        <f t="shared" si="48"/>
        <v>8596.4672537441074</v>
      </c>
      <c r="H369" s="79">
        <f t="shared" si="48"/>
        <v>7058.8941420058864</v>
      </c>
      <c r="I369" s="79">
        <f t="shared" si="48"/>
        <v>6036.3648034407333</v>
      </c>
      <c r="J369" s="79">
        <f t="shared" si="48"/>
        <v>5308.1391929630963</v>
      </c>
      <c r="K369" s="79">
        <f t="shared" si="51"/>
        <v>4763.8462049163409</v>
      </c>
      <c r="L369" s="79">
        <f t="shared" si="49"/>
        <v>4342.1676089433859</v>
      </c>
      <c r="M369" s="79">
        <f t="shared" si="50"/>
        <v>4006.3116260476709</v>
      </c>
      <c r="N369" s="97"/>
      <c r="O369" s="98"/>
      <c r="P369" s="98"/>
      <c r="Q369" s="98"/>
      <c r="R369" s="99"/>
      <c r="S369" s="21"/>
    </row>
    <row r="370" spans="2:19" ht="15.5" hidden="1">
      <c r="B370" s="18"/>
      <c r="C370" s="86">
        <v>375000</v>
      </c>
      <c r="D370" s="87">
        <f t="shared" si="47"/>
        <v>0</v>
      </c>
      <c r="E370" s="87">
        <f t="shared" si="48"/>
        <v>16476.974033109404</v>
      </c>
      <c r="F370" s="87">
        <f t="shared" si="48"/>
        <v>11264.35882395853</v>
      </c>
      <c r="G370" s="87">
        <f t="shared" si="48"/>
        <v>8712.6357301460557</v>
      </c>
      <c r="H370" s="87">
        <f t="shared" si="48"/>
        <v>7154.2846033843452</v>
      </c>
      <c r="I370" s="87">
        <f t="shared" si="48"/>
        <v>6117.937300784527</v>
      </c>
      <c r="J370" s="87">
        <f t="shared" si="48"/>
        <v>5379.870803678813</v>
      </c>
      <c r="K370" s="87">
        <f t="shared" si="51"/>
        <v>4828.2225049827775</v>
      </c>
      <c r="L370" s="87">
        <f t="shared" si="49"/>
        <v>4400.8455496047827</v>
      </c>
      <c r="M370" s="87">
        <f t="shared" si="50"/>
        <v>4060.4509723456122</v>
      </c>
      <c r="N370" s="97"/>
      <c r="O370" s="98"/>
      <c r="P370" s="98"/>
      <c r="Q370" s="98"/>
      <c r="R370" s="99"/>
      <c r="S370" s="21"/>
    </row>
    <row r="371" spans="2:19" ht="15.5">
      <c r="B371" s="18"/>
      <c r="C371" s="78">
        <v>380000</v>
      </c>
      <c r="D371" s="79">
        <f t="shared" si="47"/>
        <v>0</v>
      </c>
      <c r="E371" s="79">
        <f t="shared" si="48"/>
        <v>16696.667020217526</v>
      </c>
      <c r="F371" s="79">
        <f t="shared" si="48"/>
        <v>11414.550274944644</v>
      </c>
      <c r="G371" s="79">
        <f t="shared" si="48"/>
        <v>8828.8042065480022</v>
      </c>
      <c r="H371" s="79">
        <f t="shared" si="48"/>
        <v>7249.6750647628023</v>
      </c>
      <c r="I371" s="79">
        <f t="shared" si="48"/>
        <v>6199.5097981283207</v>
      </c>
      <c r="J371" s="79">
        <f t="shared" si="48"/>
        <v>5451.6024143945306</v>
      </c>
      <c r="K371" s="79">
        <f t="shared" si="51"/>
        <v>4892.5988050492151</v>
      </c>
      <c r="L371" s="79">
        <f t="shared" si="49"/>
        <v>4459.5234902661796</v>
      </c>
      <c r="M371" s="79">
        <f t="shared" si="50"/>
        <v>4114.5903186435535</v>
      </c>
      <c r="N371" s="97"/>
      <c r="O371" s="98"/>
      <c r="P371" s="98"/>
      <c r="Q371" s="98"/>
      <c r="R371" s="99"/>
      <c r="S371" s="21"/>
    </row>
    <row r="372" spans="2:19" ht="15.5" hidden="1">
      <c r="B372" s="18"/>
      <c r="C372" s="86">
        <v>385000</v>
      </c>
      <c r="D372" s="87">
        <f t="shared" si="47"/>
        <v>0</v>
      </c>
      <c r="E372" s="87">
        <f t="shared" si="48"/>
        <v>16916.360007325653</v>
      </c>
      <c r="F372" s="87">
        <f t="shared" si="48"/>
        <v>11564.741725930757</v>
      </c>
      <c r="G372" s="87">
        <f t="shared" si="48"/>
        <v>8944.9726829499486</v>
      </c>
      <c r="H372" s="87">
        <f t="shared" si="48"/>
        <v>7345.0655261412603</v>
      </c>
      <c r="I372" s="87">
        <f t="shared" si="48"/>
        <v>6281.0822954721152</v>
      </c>
      <c r="J372" s="87">
        <f t="shared" si="48"/>
        <v>5523.3340251102481</v>
      </c>
      <c r="K372" s="87">
        <f t="shared" si="51"/>
        <v>4956.9751051156518</v>
      </c>
      <c r="L372" s="87">
        <f t="shared" si="49"/>
        <v>4518.2014309275773</v>
      </c>
      <c r="M372" s="87">
        <f t="shared" si="50"/>
        <v>4168.7296649414957</v>
      </c>
      <c r="N372" s="97"/>
      <c r="O372" s="98"/>
      <c r="P372" s="98"/>
      <c r="Q372" s="98"/>
      <c r="R372" s="99"/>
      <c r="S372" s="21"/>
    </row>
    <row r="373" spans="2:19" ht="15.5">
      <c r="B373" s="18"/>
      <c r="C373" s="78">
        <v>390000</v>
      </c>
      <c r="D373" s="79">
        <f t="shared" si="47"/>
        <v>0</v>
      </c>
      <c r="E373" s="79">
        <f t="shared" si="48"/>
        <v>17136.05299443378</v>
      </c>
      <c r="F373" s="79">
        <f t="shared" si="48"/>
        <v>11714.933176916873</v>
      </c>
      <c r="G373" s="79">
        <f t="shared" si="48"/>
        <v>9061.1411593518969</v>
      </c>
      <c r="H373" s="79">
        <f t="shared" si="48"/>
        <v>7440.4559875197192</v>
      </c>
      <c r="I373" s="79">
        <f t="shared" si="48"/>
        <v>6362.654792815908</v>
      </c>
      <c r="J373" s="79">
        <f t="shared" si="48"/>
        <v>5595.0656358259648</v>
      </c>
      <c r="K373" s="79">
        <f t="shared" si="51"/>
        <v>5021.3514051820894</v>
      </c>
      <c r="L373" s="79">
        <f t="shared" si="49"/>
        <v>4576.8793715889742</v>
      </c>
      <c r="M373" s="79">
        <f t="shared" si="50"/>
        <v>4222.869011239437</v>
      </c>
      <c r="N373" s="97"/>
      <c r="O373" s="98"/>
      <c r="P373" s="98"/>
      <c r="Q373" s="98"/>
      <c r="R373" s="99"/>
      <c r="S373" s="21"/>
    </row>
    <row r="374" spans="2:19" ht="15.5" hidden="1">
      <c r="B374" s="18"/>
      <c r="C374" s="86">
        <v>395000</v>
      </c>
      <c r="D374" s="87">
        <f t="shared" si="47"/>
        <v>0</v>
      </c>
      <c r="E374" s="87">
        <f t="shared" si="48"/>
        <v>17355.745981541902</v>
      </c>
      <c r="F374" s="87">
        <f t="shared" si="48"/>
        <v>11865.124627902986</v>
      </c>
      <c r="G374" s="87">
        <f t="shared" si="48"/>
        <v>9177.3096357538434</v>
      </c>
      <c r="H374" s="87">
        <f t="shared" si="48"/>
        <v>7535.8464488981763</v>
      </c>
      <c r="I374" s="87">
        <f t="shared" si="48"/>
        <v>6444.2272901597016</v>
      </c>
      <c r="J374" s="87">
        <f t="shared" si="48"/>
        <v>5666.7972465416833</v>
      </c>
      <c r="K374" s="87">
        <f t="shared" si="51"/>
        <v>5085.727705248526</v>
      </c>
      <c r="L374" s="87">
        <f t="shared" si="49"/>
        <v>4635.5573122503711</v>
      </c>
      <c r="M374" s="87">
        <f t="shared" si="50"/>
        <v>4277.0083575373783</v>
      </c>
      <c r="N374" s="97"/>
      <c r="O374" s="98"/>
      <c r="P374" s="98"/>
      <c r="Q374" s="98"/>
      <c r="R374" s="99"/>
      <c r="S374" s="21"/>
    </row>
    <row r="375" spans="2:19" ht="16" thickBot="1">
      <c r="B375" s="18"/>
      <c r="C375" s="78">
        <v>400000</v>
      </c>
      <c r="D375" s="79">
        <f t="shared" si="47"/>
        <v>0</v>
      </c>
      <c r="E375" s="79">
        <f t="shared" si="48"/>
        <v>17575.438968650029</v>
      </c>
      <c r="F375" s="79">
        <f t="shared" si="48"/>
        <v>12015.3160788891</v>
      </c>
      <c r="G375" s="79">
        <f t="shared" si="48"/>
        <v>9293.4781121557917</v>
      </c>
      <c r="H375" s="79">
        <f t="shared" ref="H375:J375" si="52">PMT(H$11,H$6,$C375*(-1))</f>
        <v>7631.2369102766343</v>
      </c>
      <c r="I375" s="79">
        <f t="shared" si="52"/>
        <v>6525.7997875034962</v>
      </c>
      <c r="J375" s="79">
        <f t="shared" si="52"/>
        <v>5738.5288572574009</v>
      </c>
      <c r="K375" s="79">
        <f t="shared" si="51"/>
        <v>5150.1040053149627</v>
      </c>
      <c r="L375" s="79">
        <f t="shared" si="49"/>
        <v>4694.2352529117679</v>
      </c>
      <c r="M375" s="79">
        <f t="shared" si="50"/>
        <v>4331.1477038353196</v>
      </c>
      <c r="N375" s="100"/>
      <c r="O375" s="101"/>
      <c r="P375" s="101"/>
      <c r="Q375" s="101"/>
      <c r="R375" s="102"/>
      <c r="S375" s="21"/>
    </row>
    <row r="376" spans="2:19" ht="15.5">
      <c r="B376" s="18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5"/>
      <c r="N376" s="105"/>
      <c r="O376" s="105"/>
      <c r="P376" s="105"/>
      <c r="Q376" s="105"/>
      <c r="R376" s="105"/>
      <c r="S376" s="106"/>
    </row>
    <row r="377" spans="2:19" ht="15.5">
      <c r="B377" s="107"/>
      <c r="C377" s="108"/>
      <c r="D377" s="109"/>
      <c r="E377" s="109"/>
      <c r="F377" s="109"/>
      <c r="G377" s="109"/>
      <c r="H377" s="109"/>
      <c r="I377" s="109"/>
      <c r="J377" s="109"/>
      <c r="K377" s="109"/>
      <c r="L377" s="110"/>
      <c r="S377" s="111"/>
    </row>
    <row r="378" spans="2:19" ht="15.5">
      <c r="B378" s="112"/>
      <c r="C378" s="103"/>
      <c r="S378" s="113"/>
    </row>
    <row r="379" spans="2:19">
      <c r="B379" s="112"/>
      <c r="S379" s="113"/>
    </row>
    <row r="380" spans="2:19">
      <c r="B380" s="112"/>
      <c r="S380" s="113"/>
    </row>
    <row r="381" spans="2:19">
      <c r="B381" s="112"/>
      <c r="J381" s="114"/>
      <c r="S381" s="113"/>
    </row>
    <row r="382" spans="2:19">
      <c r="B382" s="112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S382" s="113"/>
    </row>
    <row r="383" spans="2:19">
      <c r="B383" s="112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S383" s="113"/>
    </row>
    <row r="384" spans="2:19">
      <c r="B384" s="112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S384" s="113"/>
    </row>
    <row r="385" spans="2:20">
      <c r="B385" s="112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S385" s="113"/>
      <c r="T385" s="116"/>
    </row>
    <row r="386" spans="2:20">
      <c r="B386" s="112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S386" s="113"/>
      <c r="T386" s="116"/>
    </row>
    <row r="387" spans="2:20">
      <c r="B387" s="112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S387" s="113"/>
      <c r="T387" s="116"/>
    </row>
    <row r="388" spans="2:20">
      <c r="B388" s="112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S388" s="113"/>
    </row>
    <row r="389" spans="2:20">
      <c r="B389" s="112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S389" s="113"/>
    </row>
    <row r="390" spans="2:20">
      <c r="B390" s="112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S390" s="113"/>
    </row>
    <row r="391" spans="2:20">
      <c r="B391" s="112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S391" s="113"/>
    </row>
    <row r="392" spans="2:20">
      <c r="B392" s="112"/>
      <c r="S392" s="113"/>
    </row>
    <row r="393" spans="2:20">
      <c r="B393" s="112"/>
      <c r="S393" s="113"/>
    </row>
    <row r="394" spans="2:20">
      <c r="B394" s="112"/>
      <c r="S394" s="113"/>
    </row>
    <row r="395" spans="2:20">
      <c r="B395" s="112"/>
      <c r="S395" s="113"/>
    </row>
    <row r="396" spans="2:20">
      <c r="B396" s="112"/>
      <c r="S396" s="113"/>
    </row>
    <row r="397" spans="2:20">
      <c r="B397" s="112"/>
      <c r="S397" s="113"/>
    </row>
    <row r="398" spans="2:20">
      <c r="B398" s="112"/>
      <c r="S398" s="113"/>
    </row>
    <row r="399" spans="2:20">
      <c r="B399" s="112"/>
      <c r="S399" s="113"/>
    </row>
    <row r="400" spans="2:20">
      <c r="B400" s="112"/>
      <c r="S400" s="113"/>
    </row>
    <row r="401" spans="2:19" ht="15" thickBot="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9"/>
    </row>
  </sheetData>
  <sheetProtection algorithmName="SHA-512" hashValue="LoXmOw8x7ZSEeGTRcl0b0idZucflfh2m0odkFuAGClIUDNVIUJQPY2SC90q2PwRIGgfjQF8vBdBujwH19Q9Vcw==" saltValue="9rVG6pwfAepp1h3HliigEA==" spinCount="100000" sheet="1" objects="1" scenarios="1"/>
  <mergeCells count="20">
    <mergeCell ref="AG22:AG23"/>
    <mergeCell ref="AG20:AG21"/>
    <mergeCell ref="J19:M19"/>
    <mergeCell ref="AE20:AE23"/>
    <mergeCell ref="AF20:AF21"/>
    <mergeCell ref="J21:M21"/>
    <mergeCell ref="AF22:AF23"/>
    <mergeCell ref="J23:M23"/>
    <mergeCell ref="C2:R2"/>
    <mergeCell ref="C4:G4"/>
    <mergeCell ref="C14:M14"/>
    <mergeCell ref="C15:M15"/>
    <mergeCell ref="C16:M16"/>
    <mergeCell ref="N30:R30"/>
    <mergeCell ref="J18:M18"/>
    <mergeCell ref="J25:M25"/>
    <mergeCell ref="J27:M27"/>
    <mergeCell ref="C29:M29"/>
    <mergeCell ref="E30:F30"/>
    <mergeCell ref="G30:M30"/>
  </mergeCells>
  <dataValidations count="2">
    <dataValidation type="list" allowBlank="1" showInputMessage="1" showErrorMessage="1" sqref="J21" xr:uid="{77762418-B48F-4707-80F7-0EC51A93290D}">
      <formula1>$AA$19:$AA$20</formula1>
    </dataValidation>
    <dataValidation type="list" allowBlank="1" showInputMessage="1" showErrorMessage="1" sqref="J25:M25" xr:uid="{7B326691-7DD9-4E61-AECE-F19BAA971E9D}">
      <formula1>$AA$21:$AA$22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2849-53B4-4C2C-926B-EE2067D3B32B}">
  <dimension ref="A1:AL401"/>
  <sheetViews>
    <sheetView showGridLines="0" topLeftCell="A5" zoomScale="50" zoomScaleNormal="50" workbookViewId="0">
      <selection activeCell="AQ32" sqref="AQ32"/>
    </sheetView>
  </sheetViews>
  <sheetFormatPr defaultRowHeight="14.5"/>
  <cols>
    <col min="1" max="1" width="3.1796875" style="1" customWidth="1"/>
    <col min="2" max="2" width="7.81640625" style="1" customWidth="1"/>
    <col min="3" max="3" width="23.7265625" style="1" bestFit="1" customWidth="1"/>
    <col min="4" max="4" width="24" style="1" hidden="1" customWidth="1"/>
    <col min="5" max="6" width="16.6328125" style="1" customWidth="1"/>
    <col min="7" max="12" width="14.7265625" style="1" customWidth="1"/>
    <col min="13" max="13" width="14" style="1" customWidth="1"/>
    <col min="14" max="14" width="10.54296875" style="1" hidden="1" customWidth="1"/>
    <col min="15" max="18" width="10.453125" style="1" hidden="1" customWidth="1"/>
    <col min="19" max="19" width="8" style="1" customWidth="1"/>
    <col min="20" max="20" width="11.90625" style="1" hidden="1" customWidth="1"/>
    <col min="21" max="21" width="9.08984375" style="1" hidden="1" customWidth="1"/>
    <col min="22" max="22" width="12" style="1" hidden="1" customWidth="1"/>
    <col min="23" max="23" width="45.1796875" style="1" hidden="1" customWidth="1"/>
    <col min="24" max="24" width="3.36328125" style="1" hidden="1" customWidth="1"/>
    <col min="25" max="25" width="31.81640625" style="1" hidden="1" customWidth="1"/>
    <col min="26" max="26" width="3.36328125" style="1" hidden="1" customWidth="1"/>
    <col min="27" max="27" width="16.81640625" style="1" hidden="1" customWidth="1"/>
    <col min="28" max="28" width="6.6328125" style="1" hidden="1" customWidth="1"/>
    <col min="29" max="29" width="4.453125" style="1" hidden="1" customWidth="1"/>
    <col min="30" max="30" width="14.453125" style="1" hidden="1" customWidth="1"/>
    <col min="31" max="31" width="24.54296875" style="1" hidden="1" customWidth="1"/>
    <col min="32" max="32" width="20.7265625" style="1" hidden="1" customWidth="1"/>
    <col min="33" max="33" width="18.90625" style="1" hidden="1" customWidth="1"/>
    <col min="34" max="34" width="13.6328125" style="1" hidden="1" customWidth="1"/>
    <col min="35" max="35" width="11.453125" style="1" hidden="1" customWidth="1"/>
    <col min="36" max="36" width="19.453125" style="1" hidden="1" customWidth="1"/>
    <col min="37" max="37" width="10.54296875" style="1" hidden="1" customWidth="1"/>
    <col min="38" max="38" width="13.90625" style="1" hidden="1" customWidth="1"/>
  </cols>
  <sheetData>
    <row r="1" spans="2:29" hidden="1"/>
    <row r="2" spans="2:29" ht="33.5" hidden="1"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29" hidden="1"/>
    <row r="4" spans="2:29" ht="28.5" hidden="1">
      <c r="C4" s="146" t="s">
        <v>1</v>
      </c>
      <c r="D4" s="146"/>
      <c r="E4" s="146"/>
      <c r="F4" s="146"/>
      <c r="G4" s="146"/>
    </row>
    <row r="6" spans="2:29" hidden="1">
      <c r="C6" s="2" t="s">
        <v>2</v>
      </c>
      <c r="D6" s="2">
        <v>12</v>
      </c>
      <c r="E6" s="2">
        <f t="shared" ref="E6:R6" si="0">12*E32</f>
        <v>24</v>
      </c>
      <c r="F6" s="2">
        <f t="shared" si="0"/>
        <v>36</v>
      </c>
      <c r="G6" s="2">
        <f t="shared" si="0"/>
        <v>48</v>
      </c>
      <c r="H6" s="2">
        <f t="shared" si="0"/>
        <v>60</v>
      </c>
      <c r="I6" s="2">
        <f t="shared" si="0"/>
        <v>72</v>
      </c>
      <c r="J6" s="2">
        <f t="shared" si="0"/>
        <v>84</v>
      </c>
      <c r="K6" s="2">
        <f t="shared" si="0"/>
        <v>96</v>
      </c>
      <c r="L6" s="2">
        <f t="shared" si="0"/>
        <v>108</v>
      </c>
      <c r="M6" s="2">
        <f t="shared" si="0"/>
        <v>120</v>
      </c>
      <c r="N6" s="2">
        <f t="shared" si="0"/>
        <v>132</v>
      </c>
      <c r="O6" s="2">
        <f t="shared" si="0"/>
        <v>144</v>
      </c>
      <c r="P6" s="2">
        <f t="shared" si="0"/>
        <v>156</v>
      </c>
      <c r="Q6" s="2">
        <f t="shared" si="0"/>
        <v>168</v>
      </c>
      <c r="R6" s="2">
        <f t="shared" si="0"/>
        <v>180</v>
      </c>
    </row>
    <row r="7" spans="2:29" ht="21" hidden="1">
      <c r="C7" s="3" t="s">
        <v>3</v>
      </c>
      <c r="D7" s="4">
        <v>2.5600000000000001E-2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  <c r="N7" s="4">
        <v>2.5600000000000001E-2</v>
      </c>
      <c r="O7" s="4">
        <v>2.5600000000000001E-2</v>
      </c>
      <c r="P7" s="4">
        <v>2.5600000000000001E-2</v>
      </c>
      <c r="Q7" s="4">
        <v>2.5600000000000001E-2</v>
      </c>
      <c r="R7" s="4">
        <v>2.5600000000000001E-2</v>
      </c>
    </row>
    <row r="8" spans="2:29" ht="21" hidden="1">
      <c r="C8" s="5" t="s">
        <v>4</v>
      </c>
      <c r="D8" s="4">
        <f>E8</f>
        <v>3.9899999999999998E-2</v>
      </c>
      <c r="E8" s="6">
        <f>VLOOKUP(V8,$AD$20:$AK$172,7,0)</f>
        <v>3.9899999999999998E-2</v>
      </c>
      <c r="F8" s="6">
        <f>E8</f>
        <v>3.9899999999999998E-2</v>
      </c>
      <c r="G8" s="6">
        <f>VLOOKUP(V8,$AD$20:$AK$172,8,0)</f>
        <v>4.5499999999999999E-2</v>
      </c>
      <c r="H8" s="7">
        <f>G8</f>
        <v>4.5499999999999999E-2</v>
      </c>
      <c r="I8" s="7">
        <f>G8</f>
        <v>4.5499999999999999E-2</v>
      </c>
      <c r="J8" s="7">
        <f>G8</f>
        <v>4.5499999999999999E-2</v>
      </c>
      <c r="K8" s="7">
        <f>G8</f>
        <v>4.5499999999999999E-2</v>
      </c>
      <c r="L8" s="7">
        <f>G8</f>
        <v>4.5499999999999999E-2</v>
      </c>
      <c r="M8" s="7">
        <f>G8</f>
        <v>4.5499999999999999E-2</v>
      </c>
      <c r="N8" s="4">
        <v>2.4899999999999999E-2</v>
      </c>
      <c r="O8" s="4">
        <v>2.4899999999999999E-2</v>
      </c>
      <c r="P8" s="4">
        <v>2.4899999999999999E-2</v>
      </c>
      <c r="Q8" s="4">
        <v>2.4899999999999999E-2</v>
      </c>
      <c r="R8" s="4">
        <v>2.4899999999999999E-2</v>
      </c>
      <c r="V8" s="8" t="str">
        <f>V19&amp;V23&amp;V21&amp;V25&amp;V27</f>
        <v>P1T1WTR1S3</v>
      </c>
    </row>
    <row r="9" spans="2:29" ht="21" hidden="1">
      <c r="C9" s="3" t="s">
        <v>5</v>
      </c>
      <c r="D9" s="9">
        <f t="shared" ref="D9:R9" si="1">D7+D8</f>
        <v>6.5500000000000003E-2</v>
      </c>
      <c r="E9" s="9">
        <f>E7+E8</f>
        <v>6.989999999999999E-2</v>
      </c>
      <c r="F9" s="9">
        <f t="shared" si="1"/>
        <v>6.989999999999999E-2</v>
      </c>
      <c r="G9" s="9">
        <f t="shared" si="1"/>
        <v>7.5499999999999998E-2</v>
      </c>
      <c r="H9" s="10">
        <f t="shared" si="1"/>
        <v>7.5499999999999998E-2</v>
      </c>
      <c r="I9" s="10">
        <f t="shared" si="1"/>
        <v>7.5499999999999998E-2</v>
      </c>
      <c r="J9" s="10">
        <f t="shared" si="1"/>
        <v>7.5499999999999998E-2</v>
      </c>
      <c r="K9" s="10">
        <f t="shared" si="1"/>
        <v>7.5499999999999998E-2</v>
      </c>
      <c r="L9" s="10">
        <f t="shared" si="1"/>
        <v>7.5499999999999998E-2</v>
      </c>
      <c r="M9" s="10">
        <f t="shared" si="1"/>
        <v>7.5499999999999998E-2</v>
      </c>
      <c r="N9" s="11">
        <f t="shared" si="1"/>
        <v>5.0500000000000003E-2</v>
      </c>
      <c r="O9" s="11">
        <f t="shared" si="1"/>
        <v>5.0500000000000003E-2</v>
      </c>
      <c r="P9" s="11">
        <f t="shared" si="1"/>
        <v>5.0500000000000003E-2</v>
      </c>
      <c r="Q9" s="11">
        <f t="shared" si="1"/>
        <v>5.0500000000000003E-2</v>
      </c>
      <c r="R9" s="11">
        <f t="shared" si="1"/>
        <v>5.0500000000000003E-2</v>
      </c>
    </row>
    <row r="10" spans="2:29" hidden="1">
      <c r="C10" s="2" t="s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</row>
    <row r="11" spans="2:29" hidden="1">
      <c r="C11" s="12" t="s">
        <v>7</v>
      </c>
      <c r="D11" s="13">
        <f t="shared" ref="D11:R11" si="2">D9/D10</f>
        <v>5.4583333333333333E-3</v>
      </c>
      <c r="E11" s="13">
        <f>E9/E10</f>
        <v>5.8249999999999994E-3</v>
      </c>
      <c r="F11" s="13">
        <f t="shared" si="2"/>
        <v>5.8249999999999994E-3</v>
      </c>
      <c r="G11" s="13">
        <f t="shared" si="2"/>
        <v>6.2916666666666668E-3</v>
      </c>
      <c r="H11" s="13">
        <f t="shared" si="2"/>
        <v>6.2916666666666668E-3</v>
      </c>
      <c r="I11" s="13">
        <f t="shared" si="2"/>
        <v>6.2916666666666668E-3</v>
      </c>
      <c r="J11" s="13">
        <f t="shared" si="2"/>
        <v>6.2916666666666668E-3</v>
      </c>
      <c r="K11" s="13">
        <f t="shared" si="2"/>
        <v>6.2916666666666668E-3</v>
      </c>
      <c r="L11" s="13">
        <f>L9/L10</f>
        <v>6.2916666666666668E-3</v>
      </c>
      <c r="M11" s="13">
        <f t="shared" si="2"/>
        <v>6.2916666666666668E-3</v>
      </c>
      <c r="N11" s="13">
        <f t="shared" si="2"/>
        <v>4.2083333333333339E-3</v>
      </c>
      <c r="O11" s="13">
        <f t="shared" si="2"/>
        <v>4.2083333333333339E-3</v>
      </c>
      <c r="P11" s="13">
        <f t="shared" si="2"/>
        <v>4.2083333333333339E-3</v>
      </c>
      <c r="Q11" s="13">
        <f t="shared" si="2"/>
        <v>4.2083333333333339E-3</v>
      </c>
      <c r="R11" s="13">
        <f t="shared" si="2"/>
        <v>4.2083333333333339E-3</v>
      </c>
    </row>
    <row r="12" spans="2:29" ht="15" thickBo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29" ht="15.5"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2:29" ht="15.5">
      <c r="B14" s="1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20"/>
      <c r="O14" s="20"/>
      <c r="P14" s="20"/>
      <c r="Q14" s="20"/>
      <c r="R14" s="20"/>
      <c r="S14" s="21"/>
      <c r="W14" s="22"/>
      <c r="X14" s="22"/>
      <c r="Y14" s="22"/>
      <c r="Z14" s="22"/>
      <c r="AA14" s="22"/>
      <c r="AB14" s="23"/>
      <c r="AC14" s="24"/>
    </row>
    <row r="15" spans="2:29" ht="18.5">
      <c r="B15" s="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20"/>
      <c r="O15" s="20"/>
      <c r="P15" s="20"/>
      <c r="Q15" s="20"/>
      <c r="R15" s="20"/>
      <c r="S15" s="21"/>
      <c r="W15" s="25"/>
      <c r="X15" s="25"/>
      <c r="Y15" s="25"/>
      <c r="Z15" s="25"/>
      <c r="AA15" s="25"/>
      <c r="AB15" s="26"/>
      <c r="AC15" s="26"/>
    </row>
    <row r="16" spans="2:29" ht="15.5">
      <c r="B16" s="1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20"/>
      <c r="O16" s="20"/>
      <c r="P16" s="20"/>
      <c r="Q16" s="20"/>
      <c r="R16" s="20"/>
      <c r="S16" s="21"/>
      <c r="W16" s="25"/>
      <c r="X16" s="25"/>
      <c r="Y16" s="25"/>
      <c r="Z16" s="25"/>
      <c r="AA16" s="25"/>
      <c r="AB16" s="26"/>
      <c r="AC16" s="26"/>
    </row>
    <row r="17" spans="2:38" ht="15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  <c r="S17" s="21"/>
      <c r="W17" s="25"/>
      <c r="X17" s="25"/>
      <c r="Y17" s="25"/>
      <c r="Z17" s="25"/>
      <c r="AA17" s="25"/>
      <c r="AB17" s="27"/>
      <c r="AC17" s="27"/>
    </row>
    <row r="18" spans="2:38" ht="18.5" thickBot="1">
      <c r="B18" s="18"/>
      <c r="C18" s="28" t="s">
        <v>8</v>
      </c>
      <c r="D18" s="29"/>
      <c r="E18" s="29"/>
      <c r="F18" s="29"/>
      <c r="G18" s="29"/>
      <c r="H18" s="29"/>
      <c r="I18" s="29"/>
      <c r="J18" s="133" t="s">
        <v>9</v>
      </c>
      <c r="K18" s="133"/>
      <c r="L18" s="133"/>
      <c r="M18" s="133"/>
      <c r="N18" s="30"/>
      <c r="O18" s="30"/>
      <c r="P18" s="30"/>
      <c r="Q18" s="30"/>
      <c r="R18" s="30"/>
      <c r="S18" s="31"/>
      <c r="T18" s="32"/>
      <c r="U18" s="32"/>
      <c r="V18" s="32"/>
      <c r="W18" s="33"/>
      <c r="X18" s="33"/>
      <c r="Y18" s="33"/>
      <c r="Z18" s="33"/>
      <c r="AA18" s="33"/>
      <c r="AB18" s="34"/>
      <c r="AC18" s="34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2:38" ht="18.5" thickBot="1">
      <c r="B19" s="18"/>
      <c r="C19" s="35">
        <v>1</v>
      </c>
      <c r="D19" s="36"/>
      <c r="E19" s="37" t="s">
        <v>10</v>
      </c>
      <c r="F19" s="37"/>
      <c r="G19" s="37"/>
      <c r="H19" s="37"/>
      <c r="I19" s="36"/>
      <c r="J19" s="139" t="s">
        <v>44</v>
      </c>
      <c r="K19" s="140"/>
      <c r="L19" s="140"/>
      <c r="M19" s="141"/>
      <c r="N19" s="30"/>
      <c r="O19" s="30"/>
      <c r="P19" s="30"/>
      <c r="Q19" s="30"/>
      <c r="R19" s="30"/>
      <c r="S19" s="31"/>
      <c r="T19" s="32"/>
      <c r="U19" s="32"/>
      <c r="V19" s="38" t="str">
        <f>VLOOKUP(J19,$W$19:$X$21,2,0)</f>
        <v>P1</v>
      </c>
      <c r="W19" s="39" t="s">
        <v>44</v>
      </c>
      <c r="X19" s="40" t="s">
        <v>13</v>
      </c>
      <c r="Y19" s="39" t="s">
        <v>26</v>
      </c>
      <c r="Z19" s="41" t="s">
        <v>15</v>
      </c>
      <c r="AA19" s="39" t="s">
        <v>16</v>
      </c>
      <c r="AB19" s="40" t="s">
        <v>17</v>
      </c>
      <c r="AC19" s="34"/>
      <c r="AD19" s="42" t="s">
        <v>18</v>
      </c>
      <c r="AE19" s="43" t="s">
        <v>19</v>
      </c>
      <c r="AF19" s="43" t="s">
        <v>117</v>
      </c>
      <c r="AG19" s="43" t="s">
        <v>20</v>
      </c>
      <c r="AH19" s="43" t="s">
        <v>21</v>
      </c>
      <c r="AI19" s="43" t="s">
        <v>22</v>
      </c>
      <c r="AJ19" s="44" t="s">
        <v>23</v>
      </c>
      <c r="AK19" s="44" t="s">
        <v>24</v>
      </c>
      <c r="AL19" s="32"/>
    </row>
    <row r="20" spans="2:38" ht="16" thickBot="1">
      <c r="B20" s="18"/>
      <c r="C20" s="45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30"/>
      <c r="O20" s="30"/>
      <c r="P20" s="30"/>
      <c r="Q20" s="30"/>
      <c r="R20" s="30"/>
      <c r="S20" s="31"/>
      <c r="T20" s="32"/>
      <c r="U20" s="32"/>
      <c r="V20" s="38"/>
      <c r="W20" s="39"/>
      <c r="X20" s="40" t="s">
        <v>25</v>
      </c>
      <c r="Y20" s="39"/>
      <c r="Z20" s="41" t="s">
        <v>27</v>
      </c>
      <c r="AA20" s="39" t="s">
        <v>28</v>
      </c>
      <c r="AB20" s="40" t="s">
        <v>29</v>
      </c>
      <c r="AC20" s="34"/>
      <c r="AD20" s="48" t="s">
        <v>30</v>
      </c>
      <c r="AE20" s="150" t="s">
        <v>114</v>
      </c>
      <c r="AF20" s="134" t="s">
        <v>118</v>
      </c>
      <c r="AG20" s="137" t="s">
        <v>26</v>
      </c>
      <c r="AH20" s="39" t="s">
        <v>31</v>
      </c>
      <c r="AI20" s="39" t="s">
        <v>32</v>
      </c>
      <c r="AJ20" s="49">
        <v>3.9899999999999998E-2</v>
      </c>
      <c r="AK20" s="49">
        <v>4.9500000000000002E-2</v>
      </c>
      <c r="AL20" s="32"/>
    </row>
    <row r="21" spans="2:38" ht="18.5" thickBot="1">
      <c r="B21" s="18"/>
      <c r="C21" s="35">
        <v>2</v>
      </c>
      <c r="D21" s="36"/>
      <c r="E21" s="37" t="s">
        <v>33</v>
      </c>
      <c r="F21" s="36"/>
      <c r="G21" s="36"/>
      <c r="H21" s="36"/>
      <c r="I21" s="36"/>
      <c r="J21" s="139" t="s">
        <v>16</v>
      </c>
      <c r="K21" s="140"/>
      <c r="L21" s="140"/>
      <c r="M21" s="141"/>
      <c r="N21" s="30"/>
      <c r="O21" s="30"/>
      <c r="P21" s="30"/>
      <c r="Q21" s="30"/>
      <c r="R21" s="30"/>
      <c r="S21" s="31"/>
      <c r="T21" s="32"/>
      <c r="U21" s="32"/>
      <c r="V21" s="38" t="str">
        <f>VLOOKUP(J21,$AA$19:$AB$20,2,0)</f>
        <v>WT</v>
      </c>
      <c r="W21" s="39"/>
      <c r="X21" s="40" t="s">
        <v>34</v>
      </c>
      <c r="Y21" s="50"/>
      <c r="Z21" s="50"/>
      <c r="AA21" s="51" t="s">
        <v>35</v>
      </c>
      <c r="AB21" s="40" t="s">
        <v>36</v>
      </c>
      <c r="AC21" s="34"/>
      <c r="AD21" s="48" t="s">
        <v>37</v>
      </c>
      <c r="AE21" s="150"/>
      <c r="AF21" s="136"/>
      <c r="AG21" s="138"/>
      <c r="AH21" s="39" t="s">
        <v>38</v>
      </c>
      <c r="AI21" s="39" t="s">
        <v>32</v>
      </c>
      <c r="AJ21" s="49">
        <f>AJ20+1%</f>
        <v>4.99E-2</v>
      </c>
      <c r="AK21" s="49">
        <f>AK20+1%</f>
        <v>5.9500000000000004E-2</v>
      </c>
      <c r="AL21" s="32"/>
    </row>
    <row r="22" spans="2:38" ht="16" thickBot="1">
      <c r="B22" s="18"/>
      <c r="C22" s="45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30"/>
      <c r="O22" s="30"/>
      <c r="P22" s="30"/>
      <c r="Q22" s="30"/>
      <c r="R22" s="30"/>
      <c r="S22" s="31"/>
      <c r="T22" s="32"/>
      <c r="U22" s="32"/>
      <c r="V22" s="38"/>
      <c r="W22" s="39"/>
      <c r="X22" s="40" t="s">
        <v>39</v>
      </c>
      <c r="Y22" s="50"/>
      <c r="Z22" s="50"/>
      <c r="AA22" s="51" t="s">
        <v>40</v>
      </c>
      <c r="AB22" s="52" t="s">
        <v>41</v>
      </c>
      <c r="AC22" s="34"/>
      <c r="AD22" s="48" t="s">
        <v>84</v>
      </c>
      <c r="AE22" s="150"/>
      <c r="AF22" s="134" t="s">
        <v>40</v>
      </c>
      <c r="AG22" s="137" t="s">
        <v>26</v>
      </c>
      <c r="AH22" s="39" t="s">
        <v>31</v>
      </c>
      <c r="AI22" s="39" t="s">
        <v>32</v>
      </c>
      <c r="AJ22" s="49">
        <f>AJ20</f>
        <v>3.9899999999999998E-2</v>
      </c>
      <c r="AK22" s="49">
        <v>0.05</v>
      </c>
      <c r="AL22" s="32"/>
    </row>
    <row r="23" spans="2:38" ht="18.5" thickBot="1">
      <c r="B23" s="18"/>
      <c r="C23" s="35">
        <v>3</v>
      </c>
      <c r="D23" s="36"/>
      <c r="E23" s="37" t="s">
        <v>43</v>
      </c>
      <c r="F23" s="36"/>
      <c r="G23" s="36"/>
      <c r="H23" s="36"/>
      <c r="I23" s="36"/>
      <c r="J23" s="139" t="s">
        <v>26</v>
      </c>
      <c r="K23" s="140"/>
      <c r="L23" s="140"/>
      <c r="M23" s="141"/>
      <c r="N23" s="30"/>
      <c r="O23" s="30"/>
      <c r="P23" s="30"/>
      <c r="Q23" s="30"/>
      <c r="R23" s="30"/>
      <c r="S23" s="31"/>
      <c r="T23" s="32"/>
      <c r="U23" s="32"/>
      <c r="V23" s="38" t="str">
        <f>VLOOKUP(J23,$Y$19:$Z$20,2,0)</f>
        <v>T1</v>
      </c>
      <c r="W23" s="39"/>
      <c r="X23" s="40" t="s">
        <v>45</v>
      </c>
      <c r="Y23" s="50"/>
      <c r="Z23" s="50"/>
      <c r="AA23" s="51"/>
      <c r="AB23" s="52" t="s">
        <v>46</v>
      </c>
      <c r="AC23" s="34"/>
      <c r="AD23" s="48" t="s">
        <v>84</v>
      </c>
      <c r="AE23" s="150"/>
      <c r="AF23" s="136"/>
      <c r="AG23" s="138"/>
      <c r="AH23" s="39" t="s">
        <v>38</v>
      </c>
      <c r="AI23" s="39" t="s">
        <v>32</v>
      </c>
      <c r="AJ23" s="49">
        <f>AJ22+1%</f>
        <v>4.99E-2</v>
      </c>
      <c r="AK23" s="49">
        <f>AK22+1%</f>
        <v>6.0000000000000005E-2</v>
      </c>
      <c r="AL23" s="32"/>
    </row>
    <row r="24" spans="2:38" ht="18.5" thickBot="1">
      <c r="B24" s="18"/>
      <c r="C24" s="45"/>
      <c r="D24" s="36"/>
      <c r="E24" s="37"/>
      <c r="F24" s="36"/>
      <c r="G24" s="36"/>
      <c r="H24" s="36"/>
      <c r="I24" s="36"/>
      <c r="J24" s="53"/>
      <c r="K24" s="53"/>
      <c r="L24" s="53"/>
      <c r="M24" s="53"/>
      <c r="N24" s="30"/>
      <c r="O24" s="30"/>
      <c r="P24" s="30"/>
      <c r="Q24" s="30"/>
      <c r="R24" s="30"/>
      <c r="S24" s="31"/>
      <c r="T24" s="32"/>
      <c r="U24" s="32"/>
      <c r="V24" s="38"/>
      <c r="W24" s="39"/>
      <c r="X24" s="40" t="s">
        <v>48</v>
      </c>
      <c r="Y24" s="50"/>
      <c r="Z24" s="50"/>
      <c r="AA24" s="54"/>
      <c r="AB24" s="52" t="s">
        <v>49</v>
      </c>
      <c r="AC24" s="34"/>
      <c r="AD24" s="48" t="s">
        <v>68</v>
      </c>
      <c r="AE24" s="134" t="s">
        <v>114</v>
      </c>
      <c r="AF24" s="134" t="s">
        <v>118</v>
      </c>
      <c r="AG24" s="137" t="s">
        <v>26</v>
      </c>
      <c r="AH24" s="39" t="s">
        <v>31</v>
      </c>
      <c r="AI24" s="39" t="s">
        <v>115</v>
      </c>
      <c r="AJ24" s="49">
        <f>AJ20</f>
        <v>3.9899999999999998E-2</v>
      </c>
      <c r="AK24" s="49">
        <v>4.7500000000000001E-2</v>
      </c>
      <c r="AL24" s="32"/>
    </row>
    <row r="25" spans="2:38" ht="18.5" thickBot="1">
      <c r="B25" s="18"/>
      <c r="C25" s="35">
        <v>4</v>
      </c>
      <c r="D25" s="36"/>
      <c r="E25" s="37" t="s">
        <v>50</v>
      </c>
      <c r="F25" s="36"/>
      <c r="G25" s="36"/>
      <c r="H25" s="36"/>
      <c r="I25" s="36"/>
      <c r="J25" s="139" t="s">
        <v>35</v>
      </c>
      <c r="K25" s="140"/>
      <c r="L25" s="140"/>
      <c r="M25" s="141"/>
      <c r="N25" s="55"/>
      <c r="O25" s="55"/>
      <c r="P25" s="55"/>
      <c r="Q25" s="55"/>
      <c r="R25" s="55"/>
      <c r="S25" s="31"/>
      <c r="T25" s="32"/>
      <c r="U25" s="32"/>
      <c r="V25" s="38" t="str">
        <f>VLOOKUP(J25,$AA$21:$AB$22,2,0)</f>
        <v>R1</v>
      </c>
      <c r="W25" s="50"/>
      <c r="X25" s="50"/>
      <c r="Y25" s="33"/>
      <c r="Z25" s="33"/>
      <c r="AA25" s="54" t="s">
        <v>51</v>
      </c>
      <c r="AB25" s="56" t="s">
        <v>52</v>
      </c>
      <c r="AC25" s="34"/>
      <c r="AD25" s="48" t="s">
        <v>69</v>
      </c>
      <c r="AE25" s="135"/>
      <c r="AF25" s="136"/>
      <c r="AG25" s="138"/>
      <c r="AH25" s="39" t="s">
        <v>38</v>
      </c>
      <c r="AI25" s="39" t="s">
        <v>115</v>
      </c>
      <c r="AJ25" s="49">
        <f>AJ24+1%</f>
        <v>4.99E-2</v>
      </c>
      <c r="AK25" s="49">
        <f>AK24+1%</f>
        <v>5.7500000000000002E-2</v>
      </c>
      <c r="AL25" s="32"/>
    </row>
    <row r="26" spans="2:38" ht="16" thickBot="1">
      <c r="B26" s="1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5"/>
      <c r="O26" s="55"/>
      <c r="P26" s="55"/>
      <c r="Q26" s="55"/>
      <c r="R26" s="55"/>
      <c r="S26" s="31"/>
      <c r="T26" s="32"/>
      <c r="U26" s="32"/>
      <c r="V26" s="32"/>
      <c r="W26" s="50"/>
      <c r="X26" s="50"/>
      <c r="Y26" s="33"/>
      <c r="Z26" s="33"/>
      <c r="AA26" s="51" t="s">
        <v>53</v>
      </c>
      <c r="AB26" s="57" t="s">
        <v>54</v>
      </c>
      <c r="AC26" s="34"/>
      <c r="AD26" s="48" t="s">
        <v>92</v>
      </c>
      <c r="AE26" s="135"/>
      <c r="AF26" s="134" t="s">
        <v>40</v>
      </c>
      <c r="AG26" s="137" t="s">
        <v>26</v>
      </c>
      <c r="AH26" s="39" t="s">
        <v>31</v>
      </c>
      <c r="AI26" s="39" t="s">
        <v>115</v>
      </c>
      <c r="AJ26" s="49">
        <f>AJ24</f>
        <v>3.9899999999999998E-2</v>
      </c>
      <c r="AK26" s="49">
        <v>4.9000000000000002E-2</v>
      </c>
      <c r="AL26" s="32"/>
    </row>
    <row r="27" spans="2:38" ht="18.5" thickBot="1">
      <c r="B27" s="18"/>
      <c r="C27" s="58">
        <v>5</v>
      </c>
      <c r="D27" s="55"/>
      <c r="E27" s="37" t="s">
        <v>55</v>
      </c>
      <c r="F27" s="59"/>
      <c r="G27" s="55"/>
      <c r="H27" s="55"/>
      <c r="I27" s="55"/>
      <c r="J27" s="142" t="s">
        <v>56</v>
      </c>
      <c r="K27" s="143"/>
      <c r="L27" s="143"/>
      <c r="M27" s="144"/>
      <c r="N27" s="55"/>
      <c r="O27" s="55"/>
      <c r="P27" s="55"/>
      <c r="Q27" s="55"/>
      <c r="R27" s="55"/>
      <c r="S27" s="31"/>
      <c r="T27" s="32"/>
      <c r="U27" s="32"/>
      <c r="V27" s="38" t="str">
        <f>VLOOKUP(J27,$AA$25:$AB$27,2,0)</f>
        <v>S3</v>
      </c>
      <c r="W27" s="50"/>
      <c r="X27" s="50"/>
      <c r="Y27" s="33"/>
      <c r="Z27" s="33"/>
      <c r="AA27" s="60" t="s">
        <v>56</v>
      </c>
      <c r="AB27" s="56" t="s">
        <v>57</v>
      </c>
      <c r="AC27" s="34"/>
      <c r="AD27" s="48" t="s">
        <v>92</v>
      </c>
      <c r="AE27" s="136"/>
      <c r="AF27" s="136"/>
      <c r="AG27" s="138"/>
      <c r="AH27" s="39" t="s">
        <v>38</v>
      </c>
      <c r="AI27" s="39" t="s">
        <v>115</v>
      </c>
      <c r="AJ27" s="49">
        <f>AJ26+1%</f>
        <v>4.99E-2</v>
      </c>
      <c r="AK27" s="49">
        <f>AK26+1%</f>
        <v>5.9000000000000004E-2</v>
      </c>
      <c r="AL27" s="32"/>
    </row>
    <row r="28" spans="2:38" ht="16" thickBot="1">
      <c r="B28" s="1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5"/>
      <c r="O28" s="55"/>
      <c r="P28" s="55"/>
      <c r="Q28" s="55"/>
      <c r="R28" s="55"/>
      <c r="S28" s="31"/>
      <c r="T28" s="32"/>
      <c r="U28" s="32"/>
      <c r="V28" s="32"/>
      <c r="W28" s="50"/>
      <c r="X28" s="50"/>
      <c r="Y28" s="33"/>
      <c r="Z28" s="33"/>
      <c r="AA28" s="33"/>
      <c r="AB28" s="34"/>
      <c r="AC28" s="34"/>
      <c r="AD28" s="48" t="s">
        <v>76</v>
      </c>
      <c r="AE28" s="134" t="s">
        <v>114</v>
      </c>
      <c r="AF28" s="134" t="s">
        <v>118</v>
      </c>
      <c r="AG28" s="137" t="s">
        <v>26</v>
      </c>
      <c r="AH28" s="39" t="s">
        <v>31</v>
      </c>
      <c r="AI28" s="39" t="s">
        <v>116</v>
      </c>
      <c r="AJ28" s="49">
        <f>AJ24</f>
        <v>3.9899999999999998E-2</v>
      </c>
      <c r="AK28" s="49">
        <v>4.5499999999999999E-2</v>
      </c>
      <c r="AL28" s="32"/>
    </row>
    <row r="29" spans="2:38" ht="20.5" thickBot="1">
      <c r="B29" s="18"/>
      <c r="C29" s="151" t="s">
        <v>58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61"/>
      <c r="O29" s="62"/>
      <c r="P29" s="62"/>
      <c r="Q29" s="62"/>
      <c r="R29" s="63"/>
      <c r="S29" s="31"/>
      <c r="T29" s="32"/>
      <c r="U29" s="32"/>
      <c r="V29" s="32"/>
      <c r="W29" s="50"/>
      <c r="X29" s="50"/>
      <c r="Y29" s="33"/>
      <c r="Z29" s="33"/>
      <c r="AA29" s="33"/>
      <c r="AB29" s="34"/>
      <c r="AC29" s="50"/>
      <c r="AD29" s="48" t="s">
        <v>77</v>
      </c>
      <c r="AE29" s="135"/>
      <c r="AF29" s="136"/>
      <c r="AG29" s="138"/>
      <c r="AH29" s="39" t="s">
        <v>38</v>
      </c>
      <c r="AI29" s="39" t="s">
        <v>116</v>
      </c>
      <c r="AJ29" s="49">
        <f>AJ28+1%</f>
        <v>4.99E-2</v>
      </c>
      <c r="AK29" s="49">
        <f>AK28+1%</f>
        <v>5.5500000000000001E-2</v>
      </c>
      <c r="AL29" s="32"/>
    </row>
    <row r="30" spans="2:38" ht="20.5" thickBot="1">
      <c r="B30" s="18"/>
      <c r="C30" s="64" t="s">
        <v>59</v>
      </c>
      <c r="D30" s="65" t="s">
        <v>60</v>
      </c>
      <c r="E30" s="152" t="str">
        <f>"(K.A.S + "&amp;TEXT(E8*100,"0.00")&amp;"% = "&amp;TEXT(E9*100,"0.00")&amp;"%)"</f>
        <v>(K.A.S + 3.99% = 6.99%)</v>
      </c>
      <c r="F30" s="152"/>
      <c r="G30" s="153" t="str">
        <f>"(K.A.S + "&amp;TEXT(G8*100,"0.00")&amp;"% = "&amp;TEXT(G9*100,"0.00")&amp;"%)"</f>
        <v>(K.A.S + 4.55% = 7.55%)</v>
      </c>
      <c r="H30" s="153"/>
      <c r="I30" s="153"/>
      <c r="J30" s="153"/>
      <c r="K30" s="153"/>
      <c r="L30" s="153"/>
      <c r="M30" s="153"/>
      <c r="N30" s="154" t="s">
        <v>61</v>
      </c>
      <c r="O30" s="154"/>
      <c r="P30" s="154"/>
      <c r="Q30" s="154"/>
      <c r="R30" s="155"/>
      <c r="S30" s="21"/>
      <c r="W30" s="66"/>
      <c r="X30" s="66"/>
      <c r="Y30" s="25"/>
      <c r="Z30" s="25"/>
      <c r="AA30" s="25"/>
      <c r="AD30" s="48" t="s">
        <v>100</v>
      </c>
      <c r="AE30" s="135"/>
      <c r="AF30" s="134" t="s">
        <v>40</v>
      </c>
      <c r="AG30" s="137" t="s">
        <v>26</v>
      </c>
      <c r="AH30" s="39" t="s">
        <v>31</v>
      </c>
      <c r="AI30" s="39" t="s">
        <v>116</v>
      </c>
      <c r="AJ30" s="49">
        <f>AJ28</f>
        <v>3.9899999999999998E-2</v>
      </c>
      <c r="AK30" s="49">
        <v>4.7500000000000001E-2</v>
      </c>
    </row>
    <row r="31" spans="2:38" ht="36" hidden="1">
      <c r="B31" s="18"/>
      <c r="C31" s="64" t="s">
        <v>62</v>
      </c>
      <c r="D31" s="67"/>
      <c r="E31" s="68">
        <f>'[1]2'!B17</f>
        <v>2.8072000000000024E-2</v>
      </c>
      <c r="F31" s="68">
        <f>'[1]3'!B17</f>
        <v>2.793866666666666E-2</v>
      </c>
      <c r="G31" s="69">
        <f>'[1]4'!B17</f>
        <v>2.9636000000000013E-2</v>
      </c>
      <c r="H31" s="69">
        <f>'[1]5'!B17</f>
        <v>2.9775999999999987E-2</v>
      </c>
      <c r="I31" s="69">
        <f>'[1]6'!B17</f>
        <v>2.9953333333333314E-2</v>
      </c>
      <c r="J31" s="69">
        <f>'[1]7'!B17</f>
        <v>3.015885714285713E-2</v>
      </c>
      <c r="K31" s="69">
        <f>'[1]8'!B17</f>
        <v>3.0375999999999976E-2</v>
      </c>
      <c r="L31" s="69">
        <f>'[1]9'!B17</f>
        <v>3.0596888888888903E-2</v>
      </c>
      <c r="M31" s="69">
        <f>'[1]10'!B17</f>
        <v>3.0836000000000002E-2</v>
      </c>
      <c r="N31" s="70"/>
      <c r="O31" s="70"/>
      <c r="P31" s="70"/>
      <c r="Q31" s="70"/>
      <c r="R31" s="71"/>
      <c r="S31" s="21"/>
      <c r="W31" s="66"/>
      <c r="X31" s="66"/>
      <c r="Y31" s="25"/>
      <c r="Z31" s="25"/>
      <c r="AA31" s="25"/>
      <c r="AD31" s="48" t="s">
        <v>100</v>
      </c>
      <c r="AE31" s="136"/>
      <c r="AF31" s="136"/>
      <c r="AG31" s="138"/>
      <c r="AH31" s="39" t="s">
        <v>38</v>
      </c>
      <c r="AI31" s="39" t="s">
        <v>116</v>
      </c>
      <c r="AJ31" s="49">
        <f>AJ30+1%</f>
        <v>4.99E-2</v>
      </c>
      <c r="AK31" s="49">
        <f>AK30+1%</f>
        <v>5.7500000000000002E-2</v>
      </c>
    </row>
    <row r="32" spans="2:38" ht="93.5" thickBot="1">
      <c r="B32" s="18"/>
      <c r="C32" s="72" t="s">
        <v>63</v>
      </c>
      <c r="D32" s="73">
        <v>1</v>
      </c>
      <c r="E32" s="74">
        <v>2</v>
      </c>
      <c r="F32" s="74">
        <v>3</v>
      </c>
      <c r="G32" s="74">
        <v>4</v>
      </c>
      <c r="H32" s="74">
        <v>5</v>
      </c>
      <c r="I32" s="74">
        <v>6</v>
      </c>
      <c r="J32" s="74">
        <v>7</v>
      </c>
      <c r="K32" s="74">
        <v>8</v>
      </c>
      <c r="L32" s="74">
        <v>9</v>
      </c>
      <c r="M32" s="74">
        <v>10</v>
      </c>
      <c r="N32" s="75">
        <v>11</v>
      </c>
      <c r="O32" s="76">
        <v>12</v>
      </c>
      <c r="P32" s="76">
        <v>13</v>
      </c>
      <c r="Q32" s="76">
        <v>14</v>
      </c>
      <c r="R32" s="77">
        <v>15</v>
      </c>
      <c r="S32" s="21"/>
      <c r="W32" s="66"/>
      <c r="X32" s="66"/>
      <c r="Y32" s="25"/>
      <c r="Z32" s="25"/>
      <c r="AA32" s="25"/>
      <c r="AD32" s="120"/>
      <c r="AE32" s="156"/>
      <c r="AF32" s="121"/>
      <c r="AG32" s="157"/>
      <c r="AH32" s="66"/>
      <c r="AI32" s="50"/>
      <c r="AJ32" s="123"/>
      <c r="AK32" s="123"/>
    </row>
    <row r="33" spans="2:37" ht="15.5">
      <c r="B33" s="18"/>
      <c r="C33" s="78">
        <v>10000</v>
      </c>
      <c r="D33" s="79">
        <f>PMT(D$11,D$6,$C33*(-1))</f>
        <v>863.19434493127892</v>
      </c>
      <c r="E33" s="79">
        <f t="shared" ref="E33:J48" si="3">PMT(E$11,E$6,$C33*(-1))</f>
        <v>447.68045826086393</v>
      </c>
      <c r="F33" s="79">
        <f t="shared" si="3"/>
        <v>308.72524913730007</v>
      </c>
      <c r="G33" s="79">
        <f t="shared" si="3"/>
        <v>242.02242678028597</v>
      </c>
      <c r="H33" s="79">
        <f t="shared" si="3"/>
        <v>200.61716930501123</v>
      </c>
      <c r="I33" s="79">
        <f t="shared" si="3"/>
        <v>173.14334223560857</v>
      </c>
      <c r="J33" s="79">
        <f t="shared" si="3"/>
        <v>153.62964451756</v>
      </c>
      <c r="K33" s="79">
        <f>PMT($K$11,$K$6,C33*(-1))</f>
        <v>139.09032187241277</v>
      </c>
      <c r="L33" s="79">
        <f t="shared" ref="L33:L96" si="4">PMT($L$11,$L$6,C33*(-1))</f>
        <v>127.86653216683018</v>
      </c>
      <c r="M33" s="79">
        <f t="shared" ref="M33:M96" si="5">PMT($M$11,$M$6,C33*(-1))</f>
        <v>118.96289185477161</v>
      </c>
      <c r="N33" s="80">
        <f t="shared" ref="N33:N96" si="6">PMT($N$11,$N$6,C33*(-1))</f>
        <v>98.892673477035245</v>
      </c>
      <c r="O33" s="81">
        <f t="shared" ref="O33:O96" si="7">PMT($O$11,$O$6,C33*(-1))</f>
        <v>92.740066254990012</v>
      </c>
      <c r="P33" s="81">
        <f t="shared" ref="P33:P96" si="8">PMT($P$11,$P$6,C33*(-1))</f>
        <v>87.560229057876882</v>
      </c>
      <c r="Q33" s="81">
        <f t="shared" ref="Q33:Q96" si="9">PMT($Q$11,$Q$6,C33*(-1))</f>
        <v>83.144558274553987</v>
      </c>
      <c r="R33" s="82">
        <f t="shared" ref="R33:R96" si="10">PMT($R$11,$R$6,C33*(-1))</f>
        <v>79.340067703333418</v>
      </c>
      <c r="S33" s="21"/>
      <c r="W33" s="66"/>
      <c r="X33" s="66"/>
      <c r="Y33" s="25"/>
      <c r="Z33" s="25"/>
      <c r="AA33" s="25"/>
      <c r="AB33" s="27"/>
      <c r="AC33" s="27"/>
      <c r="AD33" s="120"/>
      <c r="AE33" s="156"/>
      <c r="AF33" s="121"/>
      <c r="AG33" s="157"/>
      <c r="AH33" s="66"/>
      <c r="AI33" s="50"/>
      <c r="AJ33" s="123"/>
      <c r="AK33" s="123"/>
    </row>
    <row r="34" spans="2:37" ht="15.5" hidden="1">
      <c r="B34" s="18"/>
      <c r="C34" s="78">
        <v>11000</v>
      </c>
      <c r="D34" s="79">
        <f t="shared" ref="D34:J83" si="11">PMT(D$11,D$6,$C34*(-1))</f>
        <v>949.51377942440683</v>
      </c>
      <c r="E34" s="79">
        <f t="shared" si="3"/>
        <v>492.44850408695032</v>
      </c>
      <c r="F34" s="79">
        <f t="shared" si="3"/>
        <v>339.59777405103011</v>
      </c>
      <c r="G34" s="79">
        <f t="shared" si="3"/>
        <v>266.22466945831457</v>
      </c>
      <c r="H34" s="79">
        <f t="shared" si="3"/>
        <v>220.67888623551235</v>
      </c>
      <c r="I34" s="79">
        <f t="shared" si="3"/>
        <v>190.45767645916942</v>
      </c>
      <c r="J34" s="79">
        <f t="shared" si="3"/>
        <v>168.992608969316</v>
      </c>
      <c r="K34" s="79">
        <f t="shared" ref="K34:K97" si="12">PMT($K$11,$K$6,C34*(-1))</f>
        <v>152.99935405965405</v>
      </c>
      <c r="L34" s="79">
        <f t="shared" si="4"/>
        <v>140.6531853835132</v>
      </c>
      <c r="M34" s="79">
        <f t="shared" si="5"/>
        <v>130.85918104024879</v>
      </c>
      <c r="N34" s="83">
        <f t="shared" si="6"/>
        <v>108.78194082473878</v>
      </c>
      <c r="O34" s="84">
        <f t="shared" si="7"/>
        <v>102.01407288048901</v>
      </c>
      <c r="P34" s="84">
        <f t="shared" si="8"/>
        <v>96.31625196366457</v>
      </c>
      <c r="Q34" s="84">
        <f t="shared" si="9"/>
        <v>91.459014102009377</v>
      </c>
      <c r="R34" s="85">
        <f t="shared" si="10"/>
        <v>87.274074473666758</v>
      </c>
      <c r="S34" s="21"/>
      <c r="W34" s="66"/>
      <c r="X34" s="66"/>
      <c r="Y34" s="25"/>
      <c r="Z34" s="25"/>
      <c r="AA34" s="25"/>
      <c r="AB34" s="27"/>
      <c r="AC34" s="27"/>
      <c r="AD34" s="120"/>
      <c r="AE34" s="156"/>
      <c r="AF34" s="121"/>
      <c r="AG34" s="157"/>
      <c r="AH34" s="66"/>
      <c r="AI34" s="50"/>
      <c r="AJ34" s="123"/>
      <c r="AK34" s="123"/>
    </row>
    <row r="35" spans="2:37" ht="15.5" hidden="1">
      <c r="B35" s="18"/>
      <c r="C35" s="78">
        <v>12000</v>
      </c>
      <c r="D35" s="79">
        <f t="shared" si="11"/>
        <v>1035.8332139175347</v>
      </c>
      <c r="E35" s="79">
        <f t="shared" si="3"/>
        <v>537.21654991303672</v>
      </c>
      <c r="F35" s="79">
        <f t="shared" si="3"/>
        <v>370.4702989647601</v>
      </c>
      <c r="G35" s="79">
        <f t="shared" si="3"/>
        <v>290.42691213634316</v>
      </c>
      <c r="H35" s="79">
        <f t="shared" si="3"/>
        <v>240.7406031660135</v>
      </c>
      <c r="I35" s="79">
        <f t="shared" si="3"/>
        <v>207.7720106827303</v>
      </c>
      <c r="J35" s="79">
        <f t="shared" si="3"/>
        <v>184.35557342107199</v>
      </c>
      <c r="K35" s="79">
        <f t="shared" si="12"/>
        <v>166.90838624689533</v>
      </c>
      <c r="L35" s="79">
        <f t="shared" si="4"/>
        <v>153.43983860019623</v>
      </c>
      <c r="M35" s="79">
        <f t="shared" si="5"/>
        <v>142.75547022572593</v>
      </c>
      <c r="N35" s="83">
        <f t="shared" si="6"/>
        <v>118.67120817244229</v>
      </c>
      <c r="O35" s="84">
        <f t="shared" si="7"/>
        <v>111.28807950598801</v>
      </c>
      <c r="P35" s="84">
        <f t="shared" si="8"/>
        <v>105.07227486945226</v>
      </c>
      <c r="Q35" s="84">
        <f t="shared" si="9"/>
        <v>99.773469929464781</v>
      </c>
      <c r="R35" s="85">
        <f t="shared" si="10"/>
        <v>95.208081244000098</v>
      </c>
      <c r="S35" s="21"/>
      <c r="W35" s="66"/>
      <c r="X35" s="66"/>
      <c r="Y35" s="25"/>
      <c r="Z35" s="25"/>
      <c r="AA35" s="25"/>
      <c r="AD35" s="120"/>
      <c r="AE35" s="156"/>
      <c r="AF35" s="121"/>
      <c r="AG35" s="157"/>
      <c r="AH35" s="66"/>
      <c r="AI35" s="50"/>
      <c r="AJ35" s="123"/>
      <c r="AK35" s="123"/>
    </row>
    <row r="36" spans="2:37" ht="15.5" hidden="1">
      <c r="B36" s="18"/>
      <c r="C36" s="78">
        <v>13000</v>
      </c>
      <c r="D36" s="79">
        <f t="shared" si="11"/>
        <v>1122.1526484106628</v>
      </c>
      <c r="E36" s="79">
        <f t="shared" si="3"/>
        <v>581.98459573912317</v>
      </c>
      <c r="F36" s="79">
        <f t="shared" si="3"/>
        <v>401.34282387849015</v>
      </c>
      <c r="G36" s="79">
        <f t="shared" si="3"/>
        <v>314.62915481437176</v>
      </c>
      <c r="H36" s="79">
        <f t="shared" si="3"/>
        <v>260.80232009651462</v>
      </c>
      <c r="I36" s="79">
        <f t="shared" si="3"/>
        <v>225.08634490629115</v>
      </c>
      <c r="J36" s="79">
        <f t="shared" si="3"/>
        <v>199.71853787282799</v>
      </c>
      <c r="K36" s="79">
        <f t="shared" si="12"/>
        <v>180.81741843413658</v>
      </c>
      <c r="L36" s="79">
        <f t="shared" si="4"/>
        <v>166.22649181687925</v>
      </c>
      <c r="M36" s="79">
        <f t="shared" si="5"/>
        <v>154.6517594112031</v>
      </c>
      <c r="N36" s="83">
        <f t="shared" si="6"/>
        <v>128.56047552014584</v>
      </c>
      <c r="O36" s="84">
        <f t="shared" si="7"/>
        <v>120.56208613148701</v>
      </c>
      <c r="P36" s="84">
        <f t="shared" si="8"/>
        <v>113.82829777523995</v>
      </c>
      <c r="Q36" s="84">
        <f t="shared" si="9"/>
        <v>108.08792575692017</v>
      </c>
      <c r="R36" s="85">
        <f t="shared" si="10"/>
        <v>103.14208801433344</v>
      </c>
      <c r="S36" s="21"/>
      <c r="W36" s="66"/>
      <c r="X36" s="66"/>
      <c r="Y36" s="25"/>
      <c r="Z36" s="25"/>
      <c r="AA36" s="25"/>
      <c r="AD36" s="115"/>
      <c r="AE36" s="66"/>
      <c r="AF36" s="66"/>
      <c r="AG36" s="66"/>
      <c r="AH36" s="66"/>
      <c r="AI36" s="66"/>
      <c r="AJ36" s="124"/>
      <c r="AK36" s="124"/>
    </row>
    <row r="37" spans="2:37" ht="15.5" hidden="1">
      <c r="B37" s="18"/>
      <c r="C37" s="78">
        <v>14000</v>
      </c>
      <c r="D37" s="79">
        <f t="shared" si="11"/>
        <v>1208.4720829037906</v>
      </c>
      <c r="E37" s="79">
        <f t="shared" si="3"/>
        <v>626.75264156520961</v>
      </c>
      <c r="F37" s="79">
        <f t="shared" si="3"/>
        <v>432.21534879222008</v>
      </c>
      <c r="G37" s="79">
        <f t="shared" si="3"/>
        <v>338.83139749240036</v>
      </c>
      <c r="H37" s="79">
        <f t="shared" si="3"/>
        <v>280.86403702701574</v>
      </c>
      <c r="I37" s="79">
        <f t="shared" si="3"/>
        <v>242.40067912985202</v>
      </c>
      <c r="J37" s="79">
        <f t="shared" si="3"/>
        <v>215.08150232458402</v>
      </c>
      <c r="K37" s="79">
        <f t="shared" si="12"/>
        <v>194.72645062137786</v>
      </c>
      <c r="L37" s="79">
        <f t="shared" si="4"/>
        <v>179.01314503356227</v>
      </c>
      <c r="M37" s="79">
        <f t="shared" si="5"/>
        <v>166.54804859668025</v>
      </c>
      <c r="N37" s="83">
        <f t="shared" si="6"/>
        <v>138.44974286784935</v>
      </c>
      <c r="O37" s="84">
        <f t="shared" si="7"/>
        <v>129.83609275698601</v>
      </c>
      <c r="P37" s="84">
        <f t="shared" si="8"/>
        <v>122.58432068102763</v>
      </c>
      <c r="Q37" s="84">
        <f t="shared" si="9"/>
        <v>116.40238158437558</v>
      </c>
      <c r="R37" s="85">
        <f t="shared" si="10"/>
        <v>111.07609478466678</v>
      </c>
      <c r="S37" s="21"/>
      <c r="W37" s="66"/>
      <c r="X37" s="66"/>
      <c r="Y37" s="25"/>
      <c r="Z37" s="25"/>
      <c r="AA37" s="25"/>
      <c r="AD37" s="120"/>
      <c r="AE37" s="156"/>
      <c r="AF37" s="121"/>
      <c r="AG37" s="157"/>
      <c r="AH37" s="66"/>
      <c r="AI37" s="50"/>
      <c r="AJ37" s="123"/>
      <c r="AK37" s="123"/>
    </row>
    <row r="38" spans="2:37" ht="15.5">
      <c r="B38" s="18"/>
      <c r="C38" s="86">
        <v>15000</v>
      </c>
      <c r="D38" s="87">
        <f t="shared" si="11"/>
        <v>1294.7915173969184</v>
      </c>
      <c r="E38" s="87">
        <f t="shared" si="3"/>
        <v>671.52068739129595</v>
      </c>
      <c r="F38" s="87">
        <f t="shared" si="3"/>
        <v>463.08787370595013</v>
      </c>
      <c r="G38" s="87">
        <f t="shared" si="3"/>
        <v>363.03364017042901</v>
      </c>
      <c r="H38" s="87">
        <f t="shared" si="3"/>
        <v>300.92575395751686</v>
      </c>
      <c r="I38" s="87">
        <f t="shared" si="3"/>
        <v>259.71501335341287</v>
      </c>
      <c r="J38" s="87">
        <f t="shared" si="3"/>
        <v>230.44446677634002</v>
      </c>
      <c r="K38" s="87">
        <f t="shared" si="12"/>
        <v>208.63548280861912</v>
      </c>
      <c r="L38" s="87">
        <f t="shared" si="4"/>
        <v>191.79979825024529</v>
      </c>
      <c r="M38" s="87">
        <f t="shared" si="5"/>
        <v>178.44433778215742</v>
      </c>
      <c r="N38" s="88">
        <f t="shared" si="6"/>
        <v>148.33901021555289</v>
      </c>
      <c r="O38" s="89">
        <f t="shared" si="7"/>
        <v>139.110099382485</v>
      </c>
      <c r="P38" s="89">
        <f t="shared" si="8"/>
        <v>131.34034358681532</v>
      </c>
      <c r="Q38" s="89">
        <f t="shared" si="9"/>
        <v>124.71683741183097</v>
      </c>
      <c r="R38" s="90">
        <f t="shared" si="10"/>
        <v>119.01010155500012</v>
      </c>
      <c r="S38" s="21"/>
      <c r="W38" s="66"/>
      <c r="X38" s="66"/>
      <c r="Y38" s="25"/>
      <c r="Z38" s="25"/>
      <c r="AA38" s="25"/>
      <c r="AD38" s="120"/>
      <c r="AE38" s="156"/>
      <c r="AF38" s="121"/>
      <c r="AG38" s="157"/>
      <c r="AH38" s="66"/>
      <c r="AI38" s="50"/>
      <c r="AJ38" s="123"/>
      <c r="AK38" s="123"/>
    </row>
    <row r="39" spans="2:37" ht="15.5" hidden="1">
      <c r="B39" s="18"/>
      <c r="C39" s="78">
        <v>16000</v>
      </c>
      <c r="D39" s="79">
        <f t="shared" si="11"/>
        <v>1381.1109518900462</v>
      </c>
      <c r="E39" s="79">
        <f t="shared" si="3"/>
        <v>716.2887332173824</v>
      </c>
      <c r="F39" s="79">
        <f t="shared" si="3"/>
        <v>493.96039861968012</v>
      </c>
      <c r="G39" s="79">
        <f t="shared" si="3"/>
        <v>387.23588284845755</v>
      </c>
      <c r="H39" s="79">
        <f t="shared" si="3"/>
        <v>320.98747088801798</v>
      </c>
      <c r="I39" s="79">
        <f t="shared" si="3"/>
        <v>277.02934757697375</v>
      </c>
      <c r="J39" s="79">
        <f t="shared" si="3"/>
        <v>245.80743122809602</v>
      </c>
      <c r="K39" s="79">
        <f t="shared" si="12"/>
        <v>222.54451499586045</v>
      </c>
      <c r="L39" s="79">
        <f t="shared" si="4"/>
        <v>204.58645146692831</v>
      </c>
      <c r="M39" s="79">
        <f t="shared" si="5"/>
        <v>190.34062696763459</v>
      </c>
      <c r="N39" s="83">
        <f t="shared" si="6"/>
        <v>158.2282775632564</v>
      </c>
      <c r="O39" s="84">
        <f t="shared" si="7"/>
        <v>148.38410600798403</v>
      </c>
      <c r="P39" s="84">
        <f t="shared" si="8"/>
        <v>140.09636649260301</v>
      </c>
      <c r="Q39" s="84">
        <f t="shared" si="9"/>
        <v>133.03129323928636</v>
      </c>
      <c r="R39" s="85">
        <f t="shared" si="10"/>
        <v>126.94410832533347</v>
      </c>
      <c r="S39" s="21"/>
      <c r="W39" s="66"/>
      <c r="X39" s="66"/>
      <c r="Y39" s="25"/>
      <c r="Z39" s="25"/>
      <c r="AA39" s="25"/>
      <c r="AD39" s="120"/>
      <c r="AE39" s="156"/>
      <c r="AF39" s="121"/>
      <c r="AG39" s="157"/>
      <c r="AH39" s="66"/>
      <c r="AI39" s="50"/>
      <c r="AJ39" s="123"/>
      <c r="AK39" s="123"/>
    </row>
    <row r="40" spans="2:37" ht="15.5" hidden="1">
      <c r="B40" s="18"/>
      <c r="C40" s="78">
        <v>17000</v>
      </c>
      <c r="D40" s="79">
        <f t="shared" si="11"/>
        <v>1467.4303863831742</v>
      </c>
      <c r="E40" s="79">
        <f t="shared" si="3"/>
        <v>761.05677904346874</v>
      </c>
      <c r="F40" s="79">
        <f t="shared" si="3"/>
        <v>524.83292353341017</v>
      </c>
      <c r="G40" s="79">
        <f t="shared" si="3"/>
        <v>411.43812552648615</v>
      </c>
      <c r="H40" s="79">
        <f t="shared" si="3"/>
        <v>341.0491878185191</v>
      </c>
      <c r="I40" s="79">
        <f t="shared" si="3"/>
        <v>294.34368180053457</v>
      </c>
      <c r="J40" s="79">
        <f t="shared" si="3"/>
        <v>261.17039567985199</v>
      </c>
      <c r="K40" s="79">
        <f t="shared" si="12"/>
        <v>236.45354718310173</v>
      </c>
      <c r="L40" s="79">
        <f t="shared" si="4"/>
        <v>217.3731046836113</v>
      </c>
      <c r="M40" s="79">
        <f t="shared" si="5"/>
        <v>202.23691615311174</v>
      </c>
      <c r="N40" s="83">
        <f t="shared" si="6"/>
        <v>168.11754491095994</v>
      </c>
      <c r="O40" s="84">
        <f t="shared" si="7"/>
        <v>157.658112633483</v>
      </c>
      <c r="P40" s="84">
        <f t="shared" si="8"/>
        <v>148.85238939839067</v>
      </c>
      <c r="Q40" s="84">
        <f t="shared" si="9"/>
        <v>141.34574906674177</v>
      </c>
      <c r="R40" s="85">
        <f t="shared" si="10"/>
        <v>134.8781150956668</v>
      </c>
      <c r="S40" s="21"/>
      <c r="W40" s="66"/>
      <c r="X40" s="66"/>
      <c r="Y40" s="25"/>
      <c r="Z40" s="25"/>
      <c r="AA40" s="25"/>
      <c r="AD40" s="120"/>
      <c r="AE40" s="156"/>
      <c r="AF40" s="121"/>
      <c r="AG40" s="157"/>
      <c r="AH40" s="66"/>
      <c r="AI40" s="50"/>
      <c r="AJ40" s="123"/>
      <c r="AK40" s="123"/>
    </row>
    <row r="41" spans="2:37" ht="15.5" hidden="1">
      <c r="B41" s="18"/>
      <c r="C41" s="78">
        <v>18000</v>
      </c>
      <c r="D41" s="79">
        <f t="shared" si="11"/>
        <v>1553.7498208763022</v>
      </c>
      <c r="E41" s="79">
        <f t="shared" si="3"/>
        <v>805.82482486955507</v>
      </c>
      <c r="F41" s="79">
        <f t="shared" si="3"/>
        <v>555.70544844714016</v>
      </c>
      <c r="G41" s="79">
        <f t="shared" si="3"/>
        <v>435.6403682045148</v>
      </c>
      <c r="H41" s="79">
        <f t="shared" si="3"/>
        <v>361.11090474902022</v>
      </c>
      <c r="I41" s="79">
        <f t="shared" si="3"/>
        <v>311.65801602409545</v>
      </c>
      <c r="J41" s="79">
        <f t="shared" si="3"/>
        <v>276.53336013160799</v>
      </c>
      <c r="K41" s="79">
        <f t="shared" si="12"/>
        <v>250.36257937034298</v>
      </c>
      <c r="L41" s="79">
        <f t="shared" si="4"/>
        <v>230.15975790029435</v>
      </c>
      <c r="M41" s="79">
        <f t="shared" si="5"/>
        <v>214.13320533858894</v>
      </c>
      <c r="N41" s="83">
        <f t="shared" si="6"/>
        <v>178.00681225866347</v>
      </c>
      <c r="O41" s="84">
        <f t="shared" si="7"/>
        <v>166.93211925898203</v>
      </c>
      <c r="P41" s="84">
        <f t="shared" si="8"/>
        <v>157.60841230417839</v>
      </c>
      <c r="Q41" s="84">
        <f t="shared" si="9"/>
        <v>149.66020489419716</v>
      </c>
      <c r="R41" s="85">
        <f t="shared" si="10"/>
        <v>142.81212186600015</v>
      </c>
      <c r="S41" s="21"/>
      <c r="W41" s="66"/>
      <c r="X41" s="66"/>
      <c r="Y41" s="25"/>
      <c r="Z41" s="25"/>
      <c r="AA41" s="25"/>
      <c r="AD41" s="115"/>
      <c r="AE41" s="66"/>
      <c r="AF41" s="66"/>
      <c r="AG41" s="66"/>
      <c r="AH41" s="66"/>
      <c r="AI41" s="66"/>
      <c r="AJ41" s="124"/>
      <c r="AK41" s="124"/>
    </row>
    <row r="42" spans="2:37" ht="15.5" hidden="1">
      <c r="B42" s="18"/>
      <c r="C42" s="78">
        <v>19000</v>
      </c>
      <c r="D42" s="79">
        <f t="shared" si="11"/>
        <v>1640.0692553694303</v>
      </c>
      <c r="E42" s="79">
        <f t="shared" si="3"/>
        <v>850.59287069564152</v>
      </c>
      <c r="F42" s="79">
        <f t="shared" si="3"/>
        <v>586.57797336087015</v>
      </c>
      <c r="G42" s="79">
        <f t="shared" si="3"/>
        <v>459.84261088254334</v>
      </c>
      <c r="H42" s="79">
        <f t="shared" si="3"/>
        <v>381.17262167952134</v>
      </c>
      <c r="I42" s="79">
        <f t="shared" si="3"/>
        <v>328.97235024765627</v>
      </c>
      <c r="J42" s="79">
        <f t="shared" si="3"/>
        <v>291.89632458336399</v>
      </c>
      <c r="K42" s="79">
        <f t="shared" si="12"/>
        <v>264.27161155758427</v>
      </c>
      <c r="L42" s="79">
        <f t="shared" si="4"/>
        <v>242.94641111697734</v>
      </c>
      <c r="M42" s="79">
        <f t="shared" si="5"/>
        <v>226.02949452406605</v>
      </c>
      <c r="N42" s="83">
        <f t="shared" si="6"/>
        <v>187.89607960636698</v>
      </c>
      <c r="O42" s="84">
        <f t="shared" si="7"/>
        <v>176.206125884481</v>
      </c>
      <c r="P42" s="84">
        <f t="shared" si="8"/>
        <v>166.36443520996605</v>
      </c>
      <c r="Q42" s="84">
        <f t="shared" si="9"/>
        <v>157.97466072165258</v>
      </c>
      <c r="R42" s="85">
        <f t="shared" si="10"/>
        <v>150.74612863633348</v>
      </c>
      <c r="S42" s="21"/>
      <c r="W42" s="66"/>
      <c r="X42" s="66"/>
      <c r="Y42" s="25"/>
      <c r="Z42" s="25"/>
      <c r="AA42" s="25"/>
      <c r="AD42" s="120"/>
      <c r="AE42" s="156"/>
      <c r="AF42" s="121"/>
      <c r="AG42" s="157"/>
      <c r="AH42" s="66"/>
      <c r="AI42" s="50"/>
      <c r="AJ42" s="123"/>
      <c r="AK42" s="123"/>
    </row>
    <row r="43" spans="2:37" ht="15.5">
      <c r="B43" s="18"/>
      <c r="C43" s="78">
        <v>20000</v>
      </c>
      <c r="D43" s="79">
        <f t="shared" si="11"/>
        <v>1726.3886898625578</v>
      </c>
      <c r="E43" s="79">
        <f t="shared" si="3"/>
        <v>895.36091652172786</v>
      </c>
      <c r="F43" s="79">
        <f t="shared" si="3"/>
        <v>617.45049827460014</v>
      </c>
      <c r="G43" s="79">
        <f t="shared" si="3"/>
        <v>484.04485356057194</v>
      </c>
      <c r="H43" s="79">
        <f t="shared" si="3"/>
        <v>401.23433861002246</v>
      </c>
      <c r="I43" s="79">
        <f t="shared" si="3"/>
        <v>346.28668447121714</v>
      </c>
      <c r="J43" s="79">
        <f t="shared" si="3"/>
        <v>307.25928903511999</v>
      </c>
      <c r="K43" s="79">
        <f t="shared" si="12"/>
        <v>278.18064374482555</v>
      </c>
      <c r="L43" s="79">
        <f t="shared" si="4"/>
        <v>255.73306433366037</v>
      </c>
      <c r="M43" s="79">
        <f t="shared" si="5"/>
        <v>237.92578370954323</v>
      </c>
      <c r="N43" s="88">
        <f t="shared" si="6"/>
        <v>197.78534695407049</v>
      </c>
      <c r="O43" s="89">
        <f t="shared" si="7"/>
        <v>185.48013250998002</v>
      </c>
      <c r="P43" s="89">
        <f t="shared" si="8"/>
        <v>175.12045811575376</v>
      </c>
      <c r="Q43" s="89">
        <f t="shared" si="9"/>
        <v>166.28911654910797</v>
      </c>
      <c r="R43" s="90">
        <f t="shared" si="10"/>
        <v>158.68013540666684</v>
      </c>
      <c r="S43" s="21"/>
      <c r="W43" s="66"/>
      <c r="X43" s="66"/>
      <c r="Y43" s="25"/>
      <c r="Z43" s="25"/>
      <c r="AA43" s="25"/>
      <c r="AD43" s="120"/>
      <c r="AE43" s="156"/>
      <c r="AF43" s="121"/>
      <c r="AG43" s="157"/>
      <c r="AH43" s="66"/>
      <c r="AI43" s="50"/>
      <c r="AJ43" s="123"/>
      <c r="AK43" s="123"/>
    </row>
    <row r="44" spans="2:37" ht="15.5" hidden="1">
      <c r="B44" s="18"/>
      <c r="C44" s="78">
        <v>21000</v>
      </c>
      <c r="D44" s="79">
        <f t="shared" si="11"/>
        <v>1812.7081243556859</v>
      </c>
      <c r="E44" s="79">
        <f t="shared" si="3"/>
        <v>940.12896234781442</v>
      </c>
      <c r="F44" s="79">
        <f t="shared" si="3"/>
        <v>648.32302318833013</v>
      </c>
      <c r="G44" s="79">
        <f t="shared" si="3"/>
        <v>508.24709623860059</v>
      </c>
      <c r="H44" s="79">
        <f t="shared" si="3"/>
        <v>421.29605554052358</v>
      </c>
      <c r="I44" s="79">
        <f t="shared" si="3"/>
        <v>363.60101869477802</v>
      </c>
      <c r="J44" s="79">
        <f t="shared" si="3"/>
        <v>322.62225348687599</v>
      </c>
      <c r="K44" s="79">
        <f t="shared" si="12"/>
        <v>292.08967593206683</v>
      </c>
      <c r="L44" s="79">
        <f t="shared" si="4"/>
        <v>268.51971755034339</v>
      </c>
      <c r="M44" s="79">
        <f t="shared" si="5"/>
        <v>249.82207289502037</v>
      </c>
      <c r="N44" s="83">
        <f t="shared" si="6"/>
        <v>207.67461430177403</v>
      </c>
      <c r="O44" s="84">
        <f t="shared" si="7"/>
        <v>194.75413913547899</v>
      </c>
      <c r="P44" s="84">
        <f t="shared" si="8"/>
        <v>183.87648102154142</v>
      </c>
      <c r="Q44" s="84">
        <f t="shared" si="9"/>
        <v>174.60357237656336</v>
      </c>
      <c r="R44" s="85">
        <f t="shared" si="10"/>
        <v>166.61414217700019</v>
      </c>
      <c r="S44" s="21"/>
      <c r="W44" s="66"/>
      <c r="X44" s="66"/>
      <c r="Y44" s="25"/>
      <c r="Z44" s="25"/>
      <c r="AA44" s="25"/>
      <c r="AD44" s="120"/>
      <c r="AE44" s="156"/>
      <c r="AF44" s="121"/>
      <c r="AG44" s="157"/>
      <c r="AH44" s="66"/>
      <c r="AI44" s="50"/>
      <c r="AJ44" s="123"/>
      <c r="AK44" s="123"/>
    </row>
    <row r="45" spans="2:37" ht="15.5" hidden="1">
      <c r="B45" s="18"/>
      <c r="C45" s="78">
        <v>22000</v>
      </c>
      <c r="D45" s="79">
        <f t="shared" si="11"/>
        <v>1899.0275588488137</v>
      </c>
      <c r="E45" s="79">
        <f t="shared" si="3"/>
        <v>984.89700817390064</v>
      </c>
      <c r="F45" s="79">
        <f t="shared" si="3"/>
        <v>679.19554810206023</v>
      </c>
      <c r="G45" s="79">
        <f t="shared" si="3"/>
        <v>532.44933891662913</v>
      </c>
      <c r="H45" s="79">
        <f t="shared" si="3"/>
        <v>441.3577724710247</v>
      </c>
      <c r="I45" s="79">
        <f t="shared" si="3"/>
        <v>380.91535291833884</v>
      </c>
      <c r="J45" s="79">
        <f t="shared" si="3"/>
        <v>337.98521793863199</v>
      </c>
      <c r="K45" s="79">
        <f t="shared" si="12"/>
        <v>305.99870811930811</v>
      </c>
      <c r="L45" s="79">
        <f t="shared" si="4"/>
        <v>281.30637076702641</v>
      </c>
      <c r="M45" s="79">
        <f t="shared" si="5"/>
        <v>261.71836208049757</v>
      </c>
      <c r="N45" s="83">
        <f t="shared" si="6"/>
        <v>217.56388164947757</v>
      </c>
      <c r="O45" s="84">
        <f t="shared" si="7"/>
        <v>204.02814576097802</v>
      </c>
      <c r="P45" s="84">
        <f t="shared" si="8"/>
        <v>192.63250392732914</v>
      </c>
      <c r="Q45" s="84">
        <f t="shared" si="9"/>
        <v>182.91802820401875</v>
      </c>
      <c r="R45" s="85">
        <f t="shared" si="10"/>
        <v>174.54814894733352</v>
      </c>
      <c r="S45" s="21"/>
      <c r="W45" s="66"/>
      <c r="X45" s="66"/>
      <c r="AD45" s="120"/>
      <c r="AE45" s="156"/>
      <c r="AF45" s="121"/>
      <c r="AG45" s="157"/>
      <c r="AH45" s="66"/>
      <c r="AI45" s="50"/>
      <c r="AJ45" s="123"/>
      <c r="AK45" s="123"/>
    </row>
    <row r="46" spans="2:37" ht="15.5" hidden="1">
      <c r="B46" s="18"/>
      <c r="C46" s="78">
        <v>23000</v>
      </c>
      <c r="D46" s="79">
        <f t="shared" si="11"/>
        <v>1985.3469933419417</v>
      </c>
      <c r="E46" s="79">
        <f t="shared" si="3"/>
        <v>1029.6650539999871</v>
      </c>
      <c r="F46" s="79">
        <f t="shared" si="3"/>
        <v>710.06807301579011</v>
      </c>
      <c r="G46" s="79">
        <f t="shared" si="3"/>
        <v>556.65158159465773</v>
      </c>
      <c r="H46" s="79">
        <f t="shared" si="3"/>
        <v>461.41948940152582</v>
      </c>
      <c r="I46" s="79">
        <f t="shared" si="3"/>
        <v>398.22968714189972</v>
      </c>
      <c r="J46" s="79">
        <f t="shared" si="3"/>
        <v>353.34818239038799</v>
      </c>
      <c r="K46" s="79">
        <f t="shared" si="12"/>
        <v>319.90774030654939</v>
      </c>
      <c r="L46" s="79">
        <f t="shared" si="4"/>
        <v>294.09302398370943</v>
      </c>
      <c r="M46" s="79">
        <f t="shared" si="5"/>
        <v>273.61465126597471</v>
      </c>
      <c r="N46" s="83">
        <f t="shared" si="6"/>
        <v>227.4531489971811</v>
      </c>
      <c r="O46" s="84">
        <f t="shared" si="7"/>
        <v>213.30215238647699</v>
      </c>
      <c r="P46" s="84">
        <f t="shared" si="8"/>
        <v>201.3885268331168</v>
      </c>
      <c r="Q46" s="84">
        <f t="shared" si="9"/>
        <v>191.23248403147417</v>
      </c>
      <c r="R46" s="85">
        <f t="shared" si="10"/>
        <v>182.48215571766684</v>
      </c>
      <c r="S46" s="21"/>
      <c r="AD46" s="115"/>
      <c r="AE46" s="66"/>
      <c r="AF46" s="66"/>
      <c r="AG46" s="66"/>
      <c r="AH46" s="66"/>
      <c r="AI46" s="66"/>
      <c r="AJ46" s="124"/>
      <c r="AK46" s="124"/>
    </row>
    <row r="47" spans="2:37" ht="15.5" hidden="1">
      <c r="B47" s="18"/>
      <c r="C47" s="78">
        <v>24000</v>
      </c>
      <c r="D47" s="79">
        <f t="shared" si="11"/>
        <v>2071.6664278350695</v>
      </c>
      <c r="E47" s="79">
        <f t="shared" si="3"/>
        <v>1074.4330998260734</v>
      </c>
      <c r="F47" s="79">
        <f t="shared" si="3"/>
        <v>740.94059792952021</v>
      </c>
      <c r="G47" s="79">
        <f t="shared" si="3"/>
        <v>580.85382427268632</v>
      </c>
      <c r="H47" s="79">
        <f t="shared" si="3"/>
        <v>481.481206332027</v>
      </c>
      <c r="I47" s="79">
        <f t="shared" si="3"/>
        <v>415.54402136546059</v>
      </c>
      <c r="J47" s="79">
        <f t="shared" si="3"/>
        <v>368.71114684214399</v>
      </c>
      <c r="K47" s="79">
        <f t="shared" si="12"/>
        <v>333.81677249379067</v>
      </c>
      <c r="L47" s="79">
        <f t="shared" si="4"/>
        <v>306.87967720039245</v>
      </c>
      <c r="M47" s="79">
        <f t="shared" si="5"/>
        <v>285.51094045145186</v>
      </c>
      <c r="N47" s="83">
        <f t="shared" si="6"/>
        <v>237.34241634488458</v>
      </c>
      <c r="O47" s="84">
        <f t="shared" si="7"/>
        <v>222.57615901197602</v>
      </c>
      <c r="P47" s="84">
        <f t="shared" si="8"/>
        <v>210.14454973890452</v>
      </c>
      <c r="Q47" s="84">
        <f t="shared" si="9"/>
        <v>199.54693985892956</v>
      </c>
      <c r="R47" s="85">
        <f t="shared" si="10"/>
        <v>190.4161624880002</v>
      </c>
      <c r="S47" s="21"/>
      <c r="AD47" s="120"/>
      <c r="AE47" s="156"/>
      <c r="AF47" s="121"/>
      <c r="AG47" s="157"/>
      <c r="AH47" s="66"/>
      <c r="AI47" s="66"/>
      <c r="AJ47" s="123"/>
      <c r="AK47" s="123"/>
    </row>
    <row r="48" spans="2:37" ht="15.5">
      <c r="B48" s="18"/>
      <c r="C48" s="86">
        <v>25000</v>
      </c>
      <c r="D48" s="87">
        <f t="shared" si="11"/>
        <v>2157.9858623281975</v>
      </c>
      <c r="E48" s="87">
        <f t="shared" si="3"/>
        <v>1119.20114565216</v>
      </c>
      <c r="F48" s="87">
        <f t="shared" si="3"/>
        <v>771.8131228432502</v>
      </c>
      <c r="G48" s="87">
        <f t="shared" si="3"/>
        <v>605.05606695071492</v>
      </c>
      <c r="H48" s="87">
        <f t="shared" si="3"/>
        <v>501.54292326252812</v>
      </c>
      <c r="I48" s="87">
        <f t="shared" si="3"/>
        <v>432.85835558902141</v>
      </c>
      <c r="J48" s="87">
        <f t="shared" si="3"/>
        <v>384.07411129389999</v>
      </c>
      <c r="K48" s="87">
        <f t="shared" si="12"/>
        <v>347.72580468103195</v>
      </c>
      <c r="L48" s="87">
        <f t="shared" si="4"/>
        <v>319.66633041707547</v>
      </c>
      <c r="M48" s="87">
        <f t="shared" si="5"/>
        <v>297.407229636929</v>
      </c>
      <c r="N48" s="88">
        <f t="shared" si="6"/>
        <v>247.23168369258812</v>
      </c>
      <c r="O48" s="89">
        <f t="shared" si="7"/>
        <v>231.85016563747499</v>
      </c>
      <c r="P48" s="89">
        <f t="shared" si="8"/>
        <v>218.90057264469218</v>
      </c>
      <c r="Q48" s="89">
        <f t="shared" si="9"/>
        <v>207.86139568638495</v>
      </c>
      <c r="R48" s="90">
        <f t="shared" si="10"/>
        <v>198.35016925833355</v>
      </c>
      <c r="S48" s="21"/>
      <c r="AD48" s="120"/>
      <c r="AE48" s="156"/>
      <c r="AF48" s="121"/>
      <c r="AG48" s="157"/>
      <c r="AH48" s="66"/>
      <c r="AI48" s="66"/>
      <c r="AJ48" s="123"/>
      <c r="AK48" s="123"/>
    </row>
    <row r="49" spans="2:37" ht="15.5" hidden="1">
      <c r="B49" s="18"/>
      <c r="C49" s="78">
        <v>26000</v>
      </c>
      <c r="D49" s="79">
        <f t="shared" si="11"/>
        <v>2244.3052968213256</v>
      </c>
      <c r="E49" s="79">
        <f t="shared" si="11"/>
        <v>1163.9691914782463</v>
      </c>
      <c r="F49" s="79">
        <f t="shared" si="11"/>
        <v>802.6856477569803</v>
      </c>
      <c r="G49" s="79">
        <f t="shared" si="11"/>
        <v>629.25830962874352</v>
      </c>
      <c r="H49" s="79">
        <f t="shared" si="11"/>
        <v>521.60464019302924</v>
      </c>
      <c r="I49" s="79">
        <f t="shared" si="11"/>
        <v>450.17268981258229</v>
      </c>
      <c r="J49" s="79">
        <f t="shared" si="11"/>
        <v>399.43707574565599</v>
      </c>
      <c r="K49" s="79">
        <f t="shared" si="12"/>
        <v>361.63483686827317</v>
      </c>
      <c r="L49" s="79">
        <f t="shared" si="4"/>
        <v>332.45298363375849</v>
      </c>
      <c r="M49" s="79">
        <f t="shared" si="5"/>
        <v>309.3035188224062</v>
      </c>
      <c r="N49" s="83">
        <f t="shared" si="6"/>
        <v>257.12095104029169</v>
      </c>
      <c r="O49" s="84">
        <f t="shared" si="7"/>
        <v>241.12417226297401</v>
      </c>
      <c r="P49" s="84">
        <f t="shared" si="8"/>
        <v>227.65659555047989</v>
      </c>
      <c r="Q49" s="84">
        <f t="shared" si="9"/>
        <v>216.17585151384034</v>
      </c>
      <c r="R49" s="85">
        <f t="shared" si="10"/>
        <v>206.28417602866688</v>
      </c>
      <c r="S49" s="21"/>
      <c r="AD49" s="120"/>
      <c r="AE49" s="156"/>
      <c r="AF49" s="121"/>
      <c r="AG49" s="157"/>
      <c r="AH49" s="66"/>
      <c r="AI49" s="66"/>
      <c r="AJ49" s="123"/>
      <c r="AK49" s="123"/>
    </row>
    <row r="50" spans="2:37" ht="15.5" hidden="1">
      <c r="B50" s="18"/>
      <c r="C50" s="78">
        <v>27000</v>
      </c>
      <c r="D50" s="79">
        <f t="shared" si="11"/>
        <v>2330.6247313144531</v>
      </c>
      <c r="E50" s="79">
        <f t="shared" si="11"/>
        <v>1208.7372373043327</v>
      </c>
      <c r="F50" s="79">
        <f t="shared" si="11"/>
        <v>833.55817267071029</v>
      </c>
      <c r="G50" s="79">
        <f t="shared" si="11"/>
        <v>653.46055230677212</v>
      </c>
      <c r="H50" s="79">
        <f t="shared" si="11"/>
        <v>541.66635712353036</v>
      </c>
      <c r="I50" s="79">
        <f t="shared" si="11"/>
        <v>467.48702403614311</v>
      </c>
      <c r="J50" s="79">
        <f t="shared" si="11"/>
        <v>414.80004019741199</v>
      </c>
      <c r="K50" s="79">
        <f t="shared" si="12"/>
        <v>375.54386905551445</v>
      </c>
      <c r="L50" s="79">
        <f t="shared" si="4"/>
        <v>345.23963685044151</v>
      </c>
      <c r="M50" s="79">
        <f t="shared" si="5"/>
        <v>321.19980800788335</v>
      </c>
      <c r="N50" s="83">
        <f t="shared" si="6"/>
        <v>267.01021838799517</v>
      </c>
      <c r="O50" s="84">
        <f t="shared" si="7"/>
        <v>250.39817888847301</v>
      </c>
      <c r="P50" s="84">
        <f t="shared" si="8"/>
        <v>236.41261845626755</v>
      </c>
      <c r="Q50" s="84">
        <f t="shared" si="9"/>
        <v>224.49030734129576</v>
      </c>
      <c r="R50" s="85">
        <f t="shared" si="10"/>
        <v>214.21818279900023</v>
      </c>
      <c r="S50" s="21"/>
      <c r="AD50" s="120"/>
      <c r="AE50" s="156"/>
      <c r="AF50" s="121"/>
      <c r="AG50" s="157"/>
      <c r="AH50" s="66"/>
      <c r="AI50" s="66"/>
      <c r="AJ50" s="123"/>
      <c r="AK50" s="123"/>
    </row>
    <row r="51" spans="2:37" ht="15.5" hidden="1">
      <c r="B51" s="18"/>
      <c r="C51" s="78">
        <v>28000</v>
      </c>
      <c r="D51" s="79">
        <f t="shared" si="11"/>
        <v>2416.9441658075812</v>
      </c>
      <c r="E51" s="79">
        <f t="shared" si="11"/>
        <v>1253.5052831304192</v>
      </c>
      <c r="F51" s="79">
        <f t="shared" si="11"/>
        <v>864.43069758444017</v>
      </c>
      <c r="G51" s="79">
        <f t="shared" si="11"/>
        <v>677.66279498480071</v>
      </c>
      <c r="H51" s="79">
        <f t="shared" si="11"/>
        <v>561.72807405403148</v>
      </c>
      <c r="I51" s="79">
        <f t="shared" si="11"/>
        <v>484.80135825970405</v>
      </c>
      <c r="J51" s="79">
        <f t="shared" si="11"/>
        <v>430.16300464916804</v>
      </c>
      <c r="K51" s="79">
        <f t="shared" si="12"/>
        <v>389.45290124275573</v>
      </c>
      <c r="L51" s="79">
        <f t="shared" si="4"/>
        <v>358.02629006712453</v>
      </c>
      <c r="M51" s="79">
        <f t="shared" si="5"/>
        <v>333.09609719336049</v>
      </c>
      <c r="N51" s="83">
        <f t="shared" si="6"/>
        <v>276.8994857356987</v>
      </c>
      <c r="O51" s="84">
        <f t="shared" si="7"/>
        <v>259.67218551397201</v>
      </c>
      <c r="P51" s="84">
        <f t="shared" si="8"/>
        <v>245.16864136205527</v>
      </c>
      <c r="Q51" s="84">
        <f t="shared" si="9"/>
        <v>232.80476316875115</v>
      </c>
      <c r="R51" s="85">
        <f t="shared" si="10"/>
        <v>222.15218956933356</v>
      </c>
      <c r="S51" s="21"/>
      <c r="AD51" s="115"/>
      <c r="AE51" s="66"/>
      <c r="AF51" s="66"/>
      <c r="AG51" s="66"/>
      <c r="AH51" s="66"/>
      <c r="AI51" s="66"/>
      <c r="AJ51" s="124"/>
      <c r="AK51" s="124"/>
    </row>
    <row r="52" spans="2:37" ht="15.5" hidden="1">
      <c r="B52" s="18"/>
      <c r="C52" s="78">
        <v>29000</v>
      </c>
      <c r="D52" s="79">
        <f t="shared" si="11"/>
        <v>2503.2636003007092</v>
      </c>
      <c r="E52" s="79">
        <f t="shared" si="11"/>
        <v>1298.2733289565056</v>
      </c>
      <c r="F52" s="79">
        <f t="shared" si="11"/>
        <v>895.30322249817016</v>
      </c>
      <c r="G52" s="79">
        <f t="shared" si="11"/>
        <v>701.86503766282931</v>
      </c>
      <c r="H52" s="79">
        <f t="shared" si="11"/>
        <v>581.7897909845326</v>
      </c>
      <c r="I52" s="79">
        <f t="shared" si="11"/>
        <v>502.11569248326481</v>
      </c>
      <c r="J52" s="79">
        <f t="shared" si="11"/>
        <v>445.52596910092399</v>
      </c>
      <c r="K52" s="79">
        <f t="shared" si="12"/>
        <v>403.36193342999701</v>
      </c>
      <c r="L52" s="79">
        <f t="shared" si="4"/>
        <v>370.81294328380756</v>
      </c>
      <c r="M52" s="79">
        <f t="shared" si="5"/>
        <v>344.99238637883769</v>
      </c>
      <c r="N52" s="83">
        <f t="shared" si="6"/>
        <v>286.78875308340224</v>
      </c>
      <c r="O52" s="84">
        <f t="shared" si="7"/>
        <v>268.94619213947101</v>
      </c>
      <c r="P52" s="84">
        <f t="shared" si="8"/>
        <v>253.92466426784293</v>
      </c>
      <c r="Q52" s="84">
        <f t="shared" si="9"/>
        <v>241.11921899620654</v>
      </c>
      <c r="R52" s="85">
        <f t="shared" si="10"/>
        <v>230.08619633966688</v>
      </c>
      <c r="S52" s="21"/>
      <c r="AD52" s="120"/>
      <c r="AE52" s="156"/>
      <c r="AF52" s="121"/>
      <c r="AG52" s="157"/>
      <c r="AH52" s="66"/>
      <c r="AI52" s="66"/>
      <c r="AJ52" s="123"/>
      <c r="AK52" s="123"/>
    </row>
    <row r="53" spans="2:37" ht="15.5">
      <c r="B53" s="18"/>
      <c r="C53" s="78">
        <v>30000</v>
      </c>
      <c r="D53" s="79">
        <f t="shared" si="11"/>
        <v>2589.5830347938368</v>
      </c>
      <c r="E53" s="79">
        <f t="shared" si="11"/>
        <v>1343.0413747825919</v>
      </c>
      <c r="F53" s="79">
        <f t="shared" si="11"/>
        <v>926.17574741190026</v>
      </c>
      <c r="G53" s="79">
        <f t="shared" si="11"/>
        <v>726.06728034085802</v>
      </c>
      <c r="H53" s="79">
        <f t="shared" si="11"/>
        <v>601.85150791503372</v>
      </c>
      <c r="I53" s="79">
        <f t="shared" si="11"/>
        <v>519.43002670682574</v>
      </c>
      <c r="J53" s="79">
        <f t="shared" si="11"/>
        <v>460.88893355268004</v>
      </c>
      <c r="K53" s="79">
        <f t="shared" si="12"/>
        <v>417.27096561723823</v>
      </c>
      <c r="L53" s="79">
        <f t="shared" si="4"/>
        <v>383.59959650049058</v>
      </c>
      <c r="M53" s="79">
        <f t="shared" si="5"/>
        <v>356.88867556431484</v>
      </c>
      <c r="N53" s="88">
        <f t="shared" si="6"/>
        <v>296.67802043110578</v>
      </c>
      <c r="O53" s="89">
        <f t="shared" si="7"/>
        <v>278.22019876497001</v>
      </c>
      <c r="P53" s="89">
        <f t="shared" si="8"/>
        <v>262.68068717363064</v>
      </c>
      <c r="Q53" s="89">
        <f t="shared" si="9"/>
        <v>249.43367482366193</v>
      </c>
      <c r="R53" s="90">
        <f t="shared" si="10"/>
        <v>238.02020311000024</v>
      </c>
      <c r="S53" s="21"/>
      <c r="AD53" s="120"/>
      <c r="AE53" s="156"/>
      <c r="AF53" s="121"/>
      <c r="AG53" s="157"/>
      <c r="AH53" s="66"/>
      <c r="AI53" s="66"/>
      <c r="AJ53" s="123"/>
      <c r="AK53" s="123"/>
    </row>
    <row r="54" spans="2:37" ht="15.5" hidden="1">
      <c r="B54" s="18"/>
      <c r="C54" s="78">
        <v>31000</v>
      </c>
      <c r="D54" s="79">
        <f t="shared" si="11"/>
        <v>2675.9024692869648</v>
      </c>
      <c r="E54" s="79">
        <f t="shared" si="11"/>
        <v>1387.8094206086782</v>
      </c>
      <c r="F54" s="79">
        <f t="shared" si="11"/>
        <v>957.04827232563025</v>
      </c>
      <c r="G54" s="79">
        <f t="shared" si="11"/>
        <v>750.2695230188865</v>
      </c>
      <c r="H54" s="79">
        <f t="shared" si="11"/>
        <v>621.91322484553484</v>
      </c>
      <c r="I54" s="79">
        <f t="shared" si="11"/>
        <v>536.74436093038651</v>
      </c>
      <c r="J54" s="79">
        <f t="shared" si="11"/>
        <v>476.25189800443599</v>
      </c>
      <c r="K54" s="79">
        <f t="shared" si="12"/>
        <v>431.17999780447957</v>
      </c>
      <c r="L54" s="79">
        <f t="shared" si="4"/>
        <v>396.3862497171736</v>
      </c>
      <c r="M54" s="79">
        <f t="shared" si="5"/>
        <v>368.78496474979198</v>
      </c>
      <c r="N54" s="83">
        <f t="shared" si="6"/>
        <v>306.56728777880932</v>
      </c>
      <c r="O54" s="84">
        <f t="shared" si="7"/>
        <v>287.49420539046901</v>
      </c>
      <c r="P54" s="84">
        <f t="shared" si="8"/>
        <v>271.43671007941833</v>
      </c>
      <c r="Q54" s="84">
        <f t="shared" si="9"/>
        <v>257.74813065111732</v>
      </c>
      <c r="R54" s="85">
        <f t="shared" si="10"/>
        <v>245.95420988033359</v>
      </c>
      <c r="S54" s="21"/>
      <c r="AD54" s="120"/>
      <c r="AE54" s="156"/>
      <c r="AF54" s="121"/>
      <c r="AG54" s="157"/>
      <c r="AH54" s="66"/>
      <c r="AI54" s="66"/>
      <c r="AJ54" s="123"/>
      <c r="AK54" s="123"/>
    </row>
    <row r="55" spans="2:37" ht="15.5" hidden="1">
      <c r="B55" s="18"/>
      <c r="C55" s="78">
        <v>32000</v>
      </c>
      <c r="D55" s="79">
        <f t="shared" si="11"/>
        <v>2762.2219037800924</v>
      </c>
      <c r="E55" s="79">
        <f t="shared" si="11"/>
        <v>1432.5774664347648</v>
      </c>
      <c r="F55" s="79">
        <f t="shared" si="11"/>
        <v>987.92079723936024</v>
      </c>
      <c r="G55" s="79">
        <f t="shared" si="11"/>
        <v>774.4717656969151</v>
      </c>
      <c r="H55" s="79">
        <f t="shared" si="11"/>
        <v>641.97494177603596</v>
      </c>
      <c r="I55" s="79">
        <f t="shared" si="11"/>
        <v>554.0586951539475</v>
      </c>
      <c r="J55" s="79">
        <f t="shared" si="11"/>
        <v>491.61486245619204</v>
      </c>
      <c r="K55" s="79">
        <f t="shared" si="12"/>
        <v>445.08902999172091</v>
      </c>
      <c r="L55" s="79">
        <f t="shared" si="4"/>
        <v>409.17290293385662</v>
      </c>
      <c r="M55" s="79">
        <f t="shared" si="5"/>
        <v>380.68125393526918</v>
      </c>
      <c r="N55" s="83">
        <f t="shared" si="6"/>
        <v>316.4565551265128</v>
      </c>
      <c r="O55" s="84">
        <f t="shared" si="7"/>
        <v>296.76821201596806</v>
      </c>
      <c r="P55" s="84">
        <f t="shared" si="8"/>
        <v>280.19273298520602</v>
      </c>
      <c r="Q55" s="84">
        <f t="shared" si="9"/>
        <v>266.06258647857271</v>
      </c>
      <c r="R55" s="85">
        <f t="shared" si="10"/>
        <v>253.88821665066695</v>
      </c>
      <c r="S55" s="21"/>
      <c r="AD55" s="120"/>
      <c r="AE55" s="156"/>
      <c r="AF55" s="121"/>
      <c r="AG55" s="157"/>
      <c r="AH55" s="66"/>
      <c r="AI55" s="66"/>
      <c r="AJ55" s="123"/>
      <c r="AK55" s="123"/>
    </row>
    <row r="56" spans="2:37" ht="15.5" hidden="1">
      <c r="B56" s="18"/>
      <c r="C56" s="78">
        <v>33000</v>
      </c>
      <c r="D56" s="79">
        <f t="shared" si="11"/>
        <v>2848.5413382732204</v>
      </c>
      <c r="E56" s="79">
        <f t="shared" si="11"/>
        <v>1477.3455122608511</v>
      </c>
      <c r="F56" s="79">
        <f t="shared" si="11"/>
        <v>1018.7933221530903</v>
      </c>
      <c r="G56" s="79">
        <f t="shared" si="11"/>
        <v>798.6740083749437</v>
      </c>
      <c r="H56" s="79">
        <f t="shared" si="11"/>
        <v>662.03665870653708</v>
      </c>
      <c r="I56" s="79">
        <f t="shared" si="11"/>
        <v>571.37302937750826</v>
      </c>
      <c r="J56" s="79">
        <f t="shared" si="11"/>
        <v>506.97782690794799</v>
      </c>
      <c r="K56" s="79">
        <f t="shared" si="12"/>
        <v>458.99806217896213</v>
      </c>
      <c r="L56" s="79">
        <f t="shared" si="4"/>
        <v>421.95955615053964</v>
      </c>
      <c r="M56" s="79">
        <f t="shared" si="5"/>
        <v>392.57754312074633</v>
      </c>
      <c r="N56" s="83">
        <f t="shared" si="6"/>
        <v>326.34582247421633</v>
      </c>
      <c r="O56" s="84">
        <f t="shared" si="7"/>
        <v>306.042218641467</v>
      </c>
      <c r="P56" s="84">
        <f t="shared" si="8"/>
        <v>288.94875589099371</v>
      </c>
      <c r="Q56" s="84">
        <f t="shared" si="9"/>
        <v>274.37704230602816</v>
      </c>
      <c r="R56" s="85">
        <f t="shared" si="10"/>
        <v>261.82222342100027</v>
      </c>
      <c r="S56" s="21"/>
      <c r="AD56" s="115"/>
      <c r="AE56" s="66"/>
      <c r="AF56" s="66"/>
      <c r="AG56" s="66"/>
      <c r="AH56" s="66"/>
      <c r="AI56" s="66"/>
      <c r="AJ56" s="124"/>
      <c r="AK56" s="124"/>
    </row>
    <row r="57" spans="2:37" ht="15.5" hidden="1">
      <c r="B57" s="18"/>
      <c r="C57" s="78">
        <v>34000</v>
      </c>
      <c r="D57" s="79">
        <f t="shared" si="11"/>
        <v>2934.8607727663484</v>
      </c>
      <c r="E57" s="79">
        <f t="shared" si="11"/>
        <v>1522.1135580869375</v>
      </c>
      <c r="F57" s="79">
        <f t="shared" si="11"/>
        <v>1049.6658470668203</v>
      </c>
      <c r="G57" s="79">
        <f t="shared" si="11"/>
        <v>822.87625105297229</v>
      </c>
      <c r="H57" s="79">
        <f t="shared" si="11"/>
        <v>682.0983756370382</v>
      </c>
      <c r="I57" s="79">
        <f t="shared" si="11"/>
        <v>588.68736360106914</v>
      </c>
      <c r="J57" s="79">
        <f t="shared" si="11"/>
        <v>522.34079135970399</v>
      </c>
      <c r="K57" s="79">
        <f t="shared" si="12"/>
        <v>472.90709436620347</v>
      </c>
      <c r="L57" s="79">
        <f t="shared" si="4"/>
        <v>434.7462093672226</v>
      </c>
      <c r="M57" s="79">
        <f t="shared" si="5"/>
        <v>404.47383230622347</v>
      </c>
      <c r="N57" s="83">
        <f t="shared" si="6"/>
        <v>336.23508982191987</v>
      </c>
      <c r="O57" s="84">
        <f t="shared" si="7"/>
        <v>315.316225266966</v>
      </c>
      <c r="P57" s="84">
        <f t="shared" si="8"/>
        <v>297.70477879678134</v>
      </c>
      <c r="Q57" s="84">
        <f t="shared" si="9"/>
        <v>282.69149813348355</v>
      </c>
      <c r="R57" s="85">
        <f t="shared" si="10"/>
        <v>269.7562301913336</v>
      </c>
      <c r="S57" s="21"/>
      <c r="AD57" s="120"/>
      <c r="AE57" s="156"/>
      <c r="AF57" s="121"/>
      <c r="AG57" s="157"/>
      <c r="AH57" s="66"/>
      <c r="AI57" s="66"/>
      <c r="AJ57" s="123"/>
      <c r="AK57" s="123"/>
    </row>
    <row r="58" spans="2:37" ht="15.5">
      <c r="B58" s="18"/>
      <c r="C58" s="86">
        <v>35000</v>
      </c>
      <c r="D58" s="87">
        <f t="shared" si="11"/>
        <v>3021.1802072594764</v>
      </c>
      <c r="E58" s="87">
        <f t="shared" si="11"/>
        <v>1566.881603913024</v>
      </c>
      <c r="F58" s="87">
        <f t="shared" si="11"/>
        <v>1080.5383719805502</v>
      </c>
      <c r="G58" s="87">
        <f t="shared" si="11"/>
        <v>847.07849373100089</v>
      </c>
      <c r="H58" s="87">
        <f t="shared" si="11"/>
        <v>702.16009256753932</v>
      </c>
      <c r="I58" s="87">
        <f t="shared" si="11"/>
        <v>606.00169782463001</v>
      </c>
      <c r="J58" s="87">
        <f t="shared" si="11"/>
        <v>537.70375581145993</v>
      </c>
      <c r="K58" s="87">
        <f t="shared" si="12"/>
        <v>486.81612655344469</v>
      </c>
      <c r="L58" s="87">
        <f t="shared" si="4"/>
        <v>447.53286258390563</v>
      </c>
      <c r="M58" s="87">
        <f t="shared" si="5"/>
        <v>416.37012149170067</v>
      </c>
      <c r="N58" s="88">
        <f t="shared" si="6"/>
        <v>346.12435716962335</v>
      </c>
      <c r="O58" s="89">
        <f t="shared" si="7"/>
        <v>324.590231892465</v>
      </c>
      <c r="P58" s="89">
        <f t="shared" si="8"/>
        <v>306.46080170256909</v>
      </c>
      <c r="Q58" s="89">
        <f t="shared" si="9"/>
        <v>291.00595396093894</v>
      </c>
      <c r="R58" s="90">
        <f t="shared" si="10"/>
        <v>277.69023696166693</v>
      </c>
      <c r="S58" s="21"/>
      <c r="AD58" s="120"/>
      <c r="AE58" s="156"/>
      <c r="AF58" s="121"/>
      <c r="AG58" s="157"/>
      <c r="AH58" s="66"/>
      <c r="AI58" s="66"/>
      <c r="AJ58" s="123"/>
      <c r="AK58" s="123"/>
    </row>
    <row r="59" spans="2:37" ht="15.5" hidden="1">
      <c r="B59" s="18"/>
      <c r="C59" s="78">
        <v>36000</v>
      </c>
      <c r="D59" s="79">
        <f t="shared" si="11"/>
        <v>3107.4996417526045</v>
      </c>
      <c r="E59" s="79">
        <f t="shared" si="11"/>
        <v>1611.6496497391101</v>
      </c>
      <c r="F59" s="79">
        <f t="shared" si="11"/>
        <v>1111.4108968942803</v>
      </c>
      <c r="G59" s="79">
        <f t="shared" si="11"/>
        <v>871.2807364090296</v>
      </c>
      <c r="H59" s="79">
        <f t="shared" si="11"/>
        <v>722.22180949804044</v>
      </c>
      <c r="I59" s="79">
        <f t="shared" si="11"/>
        <v>623.31603204819089</v>
      </c>
      <c r="J59" s="79">
        <f t="shared" si="11"/>
        <v>553.06672026321598</v>
      </c>
      <c r="K59" s="79">
        <f t="shared" si="12"/>
        <v>500.72515874068597</v>
      </c>
      <c r="L59" s="79">
        <f t="shared" si="4"/>
        <v>460.3195158005887</v>
      </c>
      <c r="M59" s="79">
        <f t="shared" si="5"/>
        <v>428.26641067717787</v>
      </c>
      <c r="N59" s="83">
        <f t="shared" si="6"/>
        <v>356.01362451732695</v>
      </c>
      <c r="O59" s="84">
        <f t="shared" si="7"/>
        <v>333.86423851796405</v>
      </c>
      <c r="P59" s="84">
        <f t="shared" si="8"/>
        <v>315.21682460835677</v>
      </c>
      <c r="Q59" s="84">
        <f t="shared" si="9"/>
        <v>299.32040978839433</v>
      </c>
      <c r="R59" s="85">
        <f t="shared" si="10"/>
        <v>285.62424373200031</v>
      </c>
      <c r="S59" s="21"/>
      <c r="AD59" s="120"/>
      <c r="AE59" s="156"/>
      <c r="AF59" s="121"/>
      <c r="AG59" s="157"/>
      <c r="AH59" s="66"/>
      <c r="AI59" s="66"/>
      <c r="AJ59" s="123"/>
      <c r="AK59" s="123"/>
    </row>
    <row r="60" spans="2:37" ht="15.5" hidden="1">
      <c r="B60" s="18"/>
      <c r="C60" s="78">
        <v>37000</v>
      </c>
      <c r="D60" s="79">
        <f t="shared" si="11"/>
        <v>3193.8190762457325</v>
      </c>
      <c r="E60" s="79">
        <f t="shared" si="11"/>
        <v>1656.4176955651967</v>
      </c>
      <c r="F60" s="79">
        <f t="shared" si="11"/>
        <v>1142.2834218080104</v>
      </c>
      <c r="G60" s="79">
        <f t="shared" si="11"/>
        <v>895.48297908705808</v>
      </c>
      <c r="H60" s="79">
        <f t="shared" si="11"/>
        <v>742.28352642854156</v>
      </c>
      <c r="I60" s="79">
        <f t="shared" si="11"/>
        <v>640.63036627175165</v>
      </c>
      <c r="J60" s="79">
        <f t="shared" si="11"/>
        <v>568.42968471497204</v>
      </c>
      <c r="K60" s="79">
        <f t="shared" si="12"/>
        <v>514.63419092792719</v>
      </c>
      <c r="L60" s="79">
        <f t="shared" si="4"/>
        <v>473.10616901727167</v>
      </c>
      <c r="M60" s="79">
        <f t="shared" si="5"/>
        <v>440.16269986265496</v>
      </c>
      <c r="N60" s="83">
        <f t="shared" si="6"/>
        <v>365.90289186503043</v>
      </c>
      <c r="O60" s="84">
        <f t="shared" si="7"/>
        <v>343.138245143463</v>
      </c>
      <c r="P60" s="84">
        <f t="shared" si="8"/>
        <v>323.97284751414446</v>
      </c>
      <c r="Q60" s="84">
        <f t="shared" si="9"/>
        <v>307.63486561584978</v>
      </c>
      <c r="R60" s="85">
        <f t="shared" si="10"/>
        <v>293.55825050233364</v>
      </c>
      <c r="S60" s="21"/>
      <c r="AD60" s="120"/>
      <c r="AE60" s="156"/>
      <c r="AF60" s="121"/>
      <c r="AG60" s="157"/>
      <c r="AH60" s="66"/>
      <c r="AI60" s="66"/>
      <c r="AJ60" s="123"/>
      <c r="AK60" s="123"/>
    </row>
    <row r="61" spans="2:37" ht="15.5" hidden="1">
      <c r="B61" s="18"/>
      <c r="C61" s="78">
        <v>38000</v>
      </c>
      <c r="D61" s="79">
        <f t="shared" si="11"/>
        <v>3280.1385107388605</v>
      </c>
      <c r="E61" s="79">
        <f t="shared" si="11"/>
        <v>1701.185741391283</v>
      </c>
      <c r="F61" s="79">
        <f t="shared" si="11"/>
        <v>1173.1559467217403</v>
      </c>
      <c r="G61" s="79">
        <f t="shared" si="11"/>
        <v>919.68522176508668</v>
      </c>
      <c r="H61" s="79">
        <f t="shared" si="11"/>
        <v>762.34524335904268</v>
      </c>
      <c r="I61" s="79">
        <f t="shared" si="11"/>
        <v>657.94470049531253</v>
      </c>
      <c r="J61" s="79">
        <f t="shared" si="11"/>
        <v>583.79264916672798</v>
      </c>
      <c r="K61" s="79">
        <f t="shared" si="12"/>
        <v>528.54322311516853</v>
      </c>
      <c r="L61" s="79">
        <f t="shared" si="4"/>
        <v>485.89282223395469</v>
      </c>
      <c r="M61" s="79">
        <f t="shared" si="5"/>
        <v>452.0589890481321</v>
      </c>
      <c r="N61" s="83">
        <f t="shared" si="6"/>
        <v>375.79215921273396</v>
      </c>
      <c r="O61" s="84">
        <f t="shared" si="7"/>
        <v>352.41225176896199</v>
      </c>
      <c r="P61" s="84">
        <f t="shared" si="8"/>
        <v>332.72887041993209</v>
      </c>
      <c r="Q61" s="84">
        <f t="shared" si="9"/>
        <v>315.94932144330517</v>
      </c>
      <c r="R61" s="85">
        <f t="shared" si="10"/>
        <v>301.49225727266696</v>
      </c>
      <c r="S61" s="21"/>
      <c r="AD61" s="115"/>
      <c r="AE61" s="66"/>
      <c r="AF61" s="66"/>
      <c r="AG61" s="66"/>
      <c r="AH61" s="66"/>
      <c r="AI61" s="66"/>
      <c r="AJ61" s="124"/>
      <c r="AK61" s="124"/>
    </row>
    <row r="62" spans="2:37" ht="15.5" hidden="1">
      <c r="B62" s="18"/>
      <c r="C62" s="78">
        <v>39000</v>
      </c>
      <c r="D62" s="79">
        <f t="shared" si="11"/>
        <v>3366.4579452319877</v>
      </c>
      <c r="E62" s="79">
        <f t="shared" si="11"/>
        <v>1745.9537872173696</v>
      </c>
      <c r="F62" s="79">
        <f t="shared" si="11"/>
        <v>1204.0284716354702</v>
      </c>
      <c r="G62" s="79">
        <f t="shared" si="11"/>
        <v>943.88746444311539</v>
      </c>
      <c r="H62" s="79">
        <f t="shared" si="11"/>
        <v>782.4069602895438</v>
      </c>
      <c r="I62" s="79">
        <f t="shared" si="11"/>
        <v>675.25903471887352</v>
      </c>
      <c r="J62" s="79">
        <f t="shared" si="11"/>
        <v>599.15561361848404</v>
      </c>
      <c r="K62" s="79">
        <f t="shared" si="12"/>
        <v>542.45225530240975</v>
      </c>
      <c r="L62" s="79">
        <f t="shared" si="4"/>
        <v>498.67947545063777</v>
      </c>
      <c r="M62" s="79">
        <f t="shared" si="5"/>
        <v>463.95527823360931</v>
      </c>
      <c r="N62" s="83">
        <f t="shared" si="6"/>
        <v>385.6814265604375</v>
      </c>
      <c r="O62" s="84">
        <f t="shared" si="7"/>
        <v>361.68625839446099</v>
      </c>
      <c r="P62" s="84">
        <f t="shared" si="8"/>
        <v>341.48489332571984</v>
      </c>
      <c r="Q62" s="84">
        <f t="shared" si="9"/>
        <v>324.26377727076056</v>
      </c>
      <c r="R62" s="85">
        <f t="shared" si="10"/>
        <v>309.42626404300034</v>
      </c>
      <c r="S62" s="21"/>
      <c r="AD62" s="120"/>
      <c r="AE62" s="156"/>
      <c r="AF62" s="121"/>
      <c r="AG62" s="157"/>
      <c r="AH62" s="66"/>
      <c r="AI62" s="66"/>
      <c r="AJ62" s="123"/>
      <c r="AK62" s="123"/>
    </row>
    <row r="63" spans="2:37" ht="15.5">
      <c r="B63" s="18"/>
      <c r="C63" s="78">
        <v>40000</v>
      </c>
      <c r="D63" s="79">
        <f t="shared" si="11"/>
        <v>3452.7773797251157</v>
      </c>
      <c r="E63" s="79">
        <f t="shared" si="11"/>
        <v>1790.7218330434557</v>
      </c>
      <c r="F63" s="79">
        <f t="shared" si="11"/>
        <v>1234.9009965492003</v>
      </c>
      <c r="G63" s="79">
        <f t="shared" si="11"/>
        <v>968.08970712114387</v>
      </c>
      <c r="H63" s="79">
        <f t="shared" si="11"/>
        <v>802.46867722004492</v>
      </c>
      <c r="I63" s="79">
        <f t="shared" si="11"/>
        <v>692.57336894243429</v>
      </c>
      <c r="J63" s="79">
        <f t="shared" si="11"/>
        <v>614.51857807023998</v>
      </c>
      <c r="K63" s="79">
        <f t="shared" si="12"/>
        <v>556.36128748965109</v>
      </c>
      <c r="L63" s="79">
        <f t="shared" si="4"/>
        <v>511.46612866732073</v>
      </c>
      <c r="M63" s="79">
        <f t="shared" si="5"/>
        <v>475.85156741908645</v>
      </c>
      <c r="N63" s="88">
        <f t="shared" si="6"/>
        <v>395.57069390814098</v>
      </c>
      <c r="O63" s="89">
        <f t="shared" si="7"/>
        <v>370.96026501996005</v>
      </c>
      <c r="P63" s="89">
        <f t="shared" si="8"/>
        <v>350.24091623150753</v>
      </c>
      <c r="Q63" s="89">
        <f t="shared" si="9"/>
        <v>332.57823309821595</v>
      </c>
      <c r="R63" s="90">
        <f t="shared" si="10"/>
        <v>317.36027081333367</v>
      </c>
      <c r="S63" s="21"/>
      <c r="AD63" s="120"/>
      <c r="AE63" s="156"/>
      <c r="AF63" s="121"/>
      <c r="AG63" s="157"/>
      <c r="AH63" s="66"/>
      <c r="AI63" s="66"/>
      <c r="AJ63" s="123"/>
      <c r="AK63" s="123"/>
    </row>
    <row r="64" spans="2:37" ht="15.5" hidden="1">
      <c r="B64" s="18"/>
      <c r="C64" s="78">
        <v>41000</v>
      </c>
      <c r="D64" s="79">
        <f t="shared" si="11"/>
        <v>3539.0968142182437</v>
      </c>
      <c r="E64" s="79">
        <f t="shared" si="11"/>
        <v>1835.4898788695423</v>
      </c>
      <c r="F64" s="79">
        <f t="shared" si="11"/>
        <v>1265.7735214629304</v>
      </c>
      <c r="G64" s="79">
        <f t="shared" si="11"/>
        <v>992.29194979917247</v>
      </c>
      <c r="H64" s="79">
        <f t="shared" si="11"/>
        <v>822.53039415054604</v>
      </c>
      <c r="I64" s="79">
        <f t="shared" si="11"/>
        <v>709.88770316599516</v>
      </c>
      <c r="J64" s="79">
        <f t="shared" si="11"/>
        <v>629.88154252199604</v>
      </c>
      <c r="K64" s="79">
        <f t="shared" si="12"/>
        <v>570.27031967689231</v>
      </c>
      <c r="L64" s="79">
        <f t="shared" si="4"/>
        <v>524.25278188400375</v>
      </c>
      <c r="M64" s="79">
        <f t="shared" si="5"/>
        <v>487.74785660456365</v>
      </c>
      <c r="N64" s="83">
        <f t="shared" si="6"/>
        <v>405.45996125584458</v>
      </c>
      <c r="O64" s="84">
        <f t="shared" si="7"/>
        <v>380.23427164545899</v>
      </c>
      <c r="P64" s="84">
        <f t="shared" si="8"/>
        <v>358.99693913729521</v>
      </c>
      <c r="Q64" s="84">
        <f t="shared" si="9"/>
        <v>340.89268892567134</v>
      </c>
      <c r="R64" s="85">
        <f t="shared" si="10"/>
        <v>325.29427758366705</v>
      </c>
      <c r="S64" s="21"/>
      <c r="AD64" s="120"/>
      <c r="AE64" s="156"/>
      <c r="AF64" s="121"/>
      <c r="AG64" s="157"/>
      <c r="AH64" s="66"/>
      <c r="AI64" s="66"/>
      <c r="AJ64" s="123"/>
      <c r="AK64" s="123"/>
    </row>
    <row r="65" spans="2:37" ht="15.5" hidden="1">
      <c r="B65" s="18"/>
      <c r="C65" s="78">
        <v>42000</v>
      </c>
      <c r="D65" s="79">
        <f t="shared" si="11"/>
        <v>3625.4162487113717</v>
      </c>
      <c r="E65" s="79">
        <f t="shared" si="11"/>
        <v>1880.2579246956288</v>
      </c>
      <c r="F65" s="79">
        <f t="shared" si="11"/>
        <v>1296.6460463766603</v>
      </c>
      <c r="G65" s="79">
        <f t="shared" si="11"/>
        <v>1016.4941924772012</v>
      </c>
      <c r="H65" s="79">
        <f t="shared" si="11"/>
        <v>842.59211108104716</v>
      </c>
      <c r="I65" s="79">
        <f t="shared" si="11"/>
        <v>727.20203738955604</v>
      </c>
      <c r="J65" s="79">
        <f t="shared" si="11"/>
        <v>645.24450697375198</v>
      </c>
      <c r="K65" s="79">
        <f t="shared" si="12"/>
        <v>584.17935186413365</v>
      </c>
      <c r="L65" s="79">
        <f t="shared" si="4"/>
        <v>537.03943510068677</v>
      </c>
      <c r="M65" s="79">
        <f t="shared" si="5"/>
        <v>499.64414579004074</v>
      </c>
      <c r="N65" s="83">
        <f t="shared" si="6"/>
        <v>415.34922860354806</v>
      </c>
      <c r="O65" s="84">
        <f t="shared" si="7"/>
        <v>389.50827827095799</v>
      </c>
      <c r="P65" s="84">
        <f t="shared" si="8"/>
        <v>367.75296204308285</v>
      </c>
      <c r="Q65" s="84">
        <f t="shared" si="9"/>
        <v>349.20714475312673</v>
      </c>
      <c r="R65" s="85">
        <f t="shared" si="10"/>
        <v>333.22828435400038</v>
      </c>
      <c r="S65" s="21"/>
      <c r="AD65" s="120"/>
      <c r="AE65" s="156"/>
      <c r="AF65" s="121"/>
      <c r="AG65" s="157"/>
      <c r="AH65" s="66"/>
      <c r="AI65" s="66"/>
      <c r="AJ65" s="123"/>
      <c r="AK65" s="123"/>
    </row>
    <row r="66" spans="2:37" ht="15.5" hidden="1">
      <c r="B66" s="18"/>
      <c r="C66" s="78">
        <v>43000</v>
      </c>
      <c r="D66" s="79">
        <f t="shared" si="11"/>
        <v>3711.7356832044998</v>
      </c>
      <c r="E66" s="79">
        <f t="shared" si="11"/>
        <v>1925.0259705217152</v>
      </c>
      <c r="F66" s="79">
        <f t="shared" si="11"/>
        <v>1327.5185712903904</v>
      </c>
      <c r="G66" s="79">
        <f t="shared" si="11"/>
        <v>1040.6964351552297</v>
      </c>
      <c r="H66" s="79">
        <f t="shared" si="11"/>
        <v>862.6538280115484</v>
      </c>
      <c r="I66" s="79">
        <f t="shared" si="11"/>
        <v>744.51637161311692</v>
      </c>
      <c r="J66" s="79">
        <f t="shared" si="11"/>
        <v>660.60747142550804</v>
      </c>
      <c r="K66" s="79">
        <f t="shared" si="12"/>
        <v>598.08838405137487</v>
      </c>
      <c r="L66" s="79">
        <f t="shared" si="4"/>
        <v>549.82608831736979</v>
      </c>
      <c r="M66" s="79">
        <f t="shared" si="5"/>
        <v>511.54043497551788</v>
      </c>
      <c r="N66" s="83">
        <f t="shared" si="6"/>
        <v>425.23849595125159</v>
      </c>
      <c r="O66" s="84">
        <f t="shared" si="7"/>
        <v>398.78228489645704</v>
      </c>
      <c r="P66" s="84">
        <f t="shared" si="8"/>
        <v>376.50898494887059</v>
      </c>
      <c r="Q66" s="84">
        <f t="shared" si="9"/>
        <v>357.52160058058212</v>
      </c>
      <c r="R66" s="85">
        <f t="shared" si="10"/>
        <v>341.16229112433371</v>
      </c>
      <c r="S66" s="21"/>
      <c r="AD66" s="115"/>
      <c r="AE66" s="66"/>
      <c r="AF66" s="66"/>
      <c r="AG66" s="66"/>
      <c r="AH66" s="66"/>
      <c r="AI66" s="66"/>
      <c r="AJ66" s="124"/>
      <c r="AK66" s="124"/>
    </row>
    <row r="67" spans="2:37" ht="15.5" hidden="1">
      <c r="B67" s="18"/>
      <c r="C67" s="78">
        <v>44000</v>
      </c>
      <c r="D67" s="79">
        <f t="shared" si="11"/>
        <v>3798.0551176976273</v>
      </c>
      <c r="E67" s="79">
        <f t="shared" si="11"/>
        <v>1969.7940163478013</v>
      </c>
      <c r="F67" s="79">
        <f t="shared" si="11"/>
        <v>1358.3910962041205</v>
      </c>
      <c r="G67" s="79">
        <f t="shared" si="11"/>
        <v>1064.8986778332583</v>
      </c>
      <c r="H67" s="79">
        <f t="shared" si="11"/>
        <v>882.71554494204941</v>
      </c>
      <c r="I67" s="79">
        <f t="shared" si="11"/>
        <v>761.83070583667768</v>
      </c>
      <c r="J67" s="79">
        <f t="shared" si="11"/>
        <v>675.97043587726398</v>
      </c>
      <c r="K67" s="79">
        <f t="shared" si="12"/>
        <v>611.99741623861621</v>
      </c>
      <c r="L67" s="79">
        <f t="shared" si="4"/>
        <v>562.61274153405282</v>
      </c>
      <c r="M67" s="79">
        <f t="shared" si="5"/>
        <v>523.43672416099514</v>
      </c>
      <c r="N67" s="83">
        <f t="shared" si="6"/>
        <v>435.12776329895513</v>
      </c>
      <c r="O67" s="84">
        <f t="shared" si="7"/>
        <v>408.05629152195604</v>
      </c>
      <c r="P67" s="84">
        <f t="shared" si="8"/>
        <v>385.26500785465828</v>
      </c>
      <c r="Q67" s="84">
        <f t="shared" si="9"/>
        <v>365.83605640803751</v>
      </c>
      <c r="R67" s="85">
        <f t="shared" si="10"/>
        <v>349.09629789466703</v>
      </c>
      <c r="S67" s="21"/>
      <c r="AD67" s="120"/>
      <c r="AE67" s="156"/>
      <c r="AF67" s="121"/>
      <c r="AG67" s="157"/>
      <c r="AH67" s="66"/>
      <c r="AI67" s="66"/>
      <c r="AJ67" s="123"/>
      <c r="AK67" s="123"/>
    </row>
    <row r="68" spans="2:37" ht="15.5">
      <c r="B68" s="18"/>
      <c r="C68" s="86">
        <v>45000</v>
      </c>
      <c r="D68" s="87">
        <f t="shared" si="11"/>
        <v>3884.3745521907554</v>
      </c>
      <c r="E68" s="87">
        <f t="shared" si="11"/>
        <v>2014.5620621738879</v>
      </c>
      <c r="F68" s="87">
        <f t="shared" si="11"/>
        <v>1389.2636211178503</v>
      </c>
      <c r="G68" s="87">
        <f t="shared" si="11"/>
        <v>1089.1009205112869</v>
      </c>
      <c r="H68" s="87">
        <f t="shared" si="11"/>
        <v>902.77726187255064</v>
      </c>
      <c r="I68" s="87">
        <f t="shared" si="11"/>
        <v>779.14504006023856</v>
      </c>
      <c r="J68" s="87">
        <f t="shared" si="11"/>
        <v>691.33340032902004</v>
      </c>
      <c r="K68" s="87">
        <f t="shared" si="12"/>
        <v>625.90644842585743</v>
      </c>
      <c r="L68" s="87">
        <f t="shared" si="4"/>
        <v>575.39939475073584</v>
      </c>
      <c r="M68" s="87">
        <f t="shared" si="5"/>
        <v>535.33301334647228</v>
      </c>
      <c r="N68" s="88">
        <f t="shared" si="6"/>
        <v>445.01703064665861</v>
      </c>
      <c r="O68" s="89">
        <f t="shared" si="7"/>
        <v>417.33029814745504</v>
      </c>
      <c r="P68" s="89">
        <f t="shared" si="8"/>
        <v>394.02103076044597</v>
      </c>
      <c r="Q68" s="89">
        <f t="shared" si="9"/>
        <v>374.15051223549295</v>
      </c>
      <c r="R68" s="90">
        <f t="shared" si="10"/>
        <v>357.03030466500036</v>
      </c>
      <c r="S68" s="21"/>
      <c r="AD68" s="120"/>
      <c r="AE68" s="156"/>
      <c r="AF68" s="121"/>
      <c r="AG68" s="157"/>
      <c r="AH68" s="66"/>
      <c r="AI68" s="66"/>
      <c r="AJ68" s="123"/>
      <c r="AK68" s="123"/>
    </row>
    <row r="69" spans="2:37" ht="15.5" hidden="1">
      <c r="B69" s="18"/>
      <c r="C69" s="78">
        <v>46000</v>
      </c>
      <c r="D69" s="79">
        <f t="shared" si="11"/>
        <v>3970.6939866838834</v>
      </c>
      <c r="E69" s="79">
        <f t="shared" si="11"/>
        <v>2059.3301079999742</v>
      </c>
      <c r="F69" s="79">
        <f t="shared" si="11"/>
        <v>1420.1361460315802</v>
      </c>
      <c r="G69" s="79">
        <f t="shared" si="11"/>
        <v>1113.3031631893155</v>
      </c>
      <c r="H69" s="79">
        <f t="shared" si="11"/>
        <v>922.83897880305165</v>
      </c>
      <c r="I69" s="79">
        <f t="shared" si="11"/>
        <v>796.45937428379943</v>
      </c>
      <c r="J69" s="79">
        <f t="shared" si="11"/>
        <v>706.69636478077598</v>
      </c>
      <c r="K69" s="79">
        <f t="shared" si="12"/>
        <v>639.81548061309877</v>
      </c>
      <c r="L69" s="79">
        <f t="shared" si="4"/>
        <v>588.18604796741886</v>
      </c>
      <c r="M69" s="79">
        <f t="shared" si="5"/>
        <v>547.22930253194943</v>
      </c>
      <c r="N69" s="83">
        <f t="shared" si="6"/>
        <v>454.90629799436221</v>
      </c>
      <c r="O69" s="84">
        <f t="shared" si="7"/>
        <v>426.60430477295398</v>
      </c>
      <c r="P69" s="84">
        <f t="shared" si="8"/>
        <v>402.7770536662336</v>
      </c>
      <c r="Q69" s="84">
        <f t="shared" si="9"/>
        <v>382.46496806294834</v>
      </c>
      <c r="R69" s="85">
        <f t="shared" si="10"/>
        <v>364.96431143533368</v>
      </c>
      <c r="S69" s="21"/>
      <c r="AD69" s="120"/>
      <c r="AE69" s="156"/>
      <c r="AF69" s="121"/>
      <c r="AG69" s="157"/>
      <c r="AH69" s="66"/>
      <c r="AI69" s="66"/>
      <c r="AJ69" s="123"/>
      <c r="AK69" s="123"/>
    </row>
    <row r="70" spans="2:37" ht="15.5" hidden="1">
      <c r="B70" s="18"/>
      <c r="C70" s="78">
        <v>47000</v>
      </c>
      <c r="D70" s="79">
        <f t="shared" si="11"/>
        <v>4057.0134211770114</v>
      </c>
      <c r="E70" s="79">
        <f t="shared" si="11"/>
        <v>2104.0981538260608</v>
      </c>
      <c r="F70" s="79">
        <f t="shared" si="11"/>
        <v>1451.0086709453105</v>
      </c>
      <c r="G70" s="79">
        <f t="shared" si="11"/>
        <v>1137.5054058673441</v>
      </c>
      <c r="H70" s="79">
        <f t="shared" si="11"/>
        <v>942.90069573355277</v>
      </c>
      <c r="I70" s="79">
        <f t="shared" si="11"/>
        <v>813.77370850736031</v>
      </c>
      <c r="J70" s="79">
        <f t="shared" si="11"/>
        <v>722.05932923253204</v>
      </c>
      <c r="K70" s="79">
        <f t="shared" si="12"/>
        <v>653.72451280033999</v>
      </c>
      <c r="L70" s="79">
        <f t="shared" si="4"/>
        <v>600.97270118410188</v>
      </c>
      <c r="M70" s="79">
        <f t="shared" si="5"/>
        <v>559.12559171742657</v>
      </c>
      <c r="N70" s="83">
        <f t="shared" si="6"/>
        <v>464.79556534206569</v>
      </c>
      <c r="O70" s="84">
        <f t="shared" si="7"/>
        <v>435.87831139845304</v>
      </c>
      <c r="P70" s="84">
        <f t="shared" si="8"/>
        <v>411.53307657202134</v>
      </c>
      <c r="Q70" s="84">
        <f t="shared" si="9"/>
        <v>390.77942389040373</v>
      </c>
      <c r="R70" s="85">
        <f t="shared" si="10"/>
        <v>372.89831820566707</v>
      </c>
      <c r="S70" s="21"/>
      <c r="AD70" s="120"/>
      <c r="AE70" s="156"/>
      <c r="AF70" s="121"/>
      <c r="AG70" s="157"/>
      <c r="AH70" s="66"/>
      <c r="AI70" s="66"/>
      <c r="AJ70" s="123"/>
      <c r="AK70" s="123"/>
    </row>
    <row r="71" spans="2:37" ht="15.5" hidden="1">
      <c r="B71" s="18"/>
      <c r="C71" s="78">
        <v>48000</v>
      </c>
      <c r="D71" s="79">
        <f t="shared" si="11"/>
        <v>4143.332855670139</v>
      </c>
      <c r="E71" s="79">
        <f t="shared" si="11"/>
        <v>2148.8661996521469</v>
      </c>
      <c r="F71" s="79">
        <f t="shared" si="11"/>
        <v>1481.8811958590404</v>
      </c>
      <c r="G71" s="79">
        <f t="shared" si="11"/>
        <v>1161.7076485453726</v>
      </c>
      <c r="H71" s="79">
        <f t="shared" si="11"/>
        <v>962.962412664054</v>
      </c>
      <c r="I71" s="79">
        <f t="shared" si="11"/>
        <v>831.08804273092119</v>
      </c>
      <c r="J71" s="79">
        <f t="shared" si="11"/>
        <v>737.42229368428798</v>
      </c>
      <c r="K71" s="79">
        <f t="shared" si="12"/>
        <v>667.63354498758133</v>
      </c>
      <c r="L71" s="79">
        <f t="shared" si="4"/>
        <v>613.7593544007849</v>
      </c>
      <c r="M71" s="79">
        <f t="shared" si="5"/>
        <v>571.02188090290372</v>
      </c>
      <c r="N71" s="83">
        <f t="shared" si="6"/>
        <v>474.68483268976917</v>
      </c>
      <c r="O71" s="84">
        <f t="shared" si="7"/>
        <v>445.15231802395203</v>
      </c>
      <c r="P71" s="84">
        <f t="shared" si="8"/>
        <v>420.28909947780903</v>
      </c>
      <c r="Q71" s="84">
        <f t="shared" si="9"/>
        <v>399.09387971785912</v>
      </c>
      <c r="R71" s="85">
        <f t="shared" si="10"/>
        <v>380.83232497600039</v>
      </c>
      <c r="S71" s="21"/>
      <c r="AD71" s="115"/>
      <c r="AE71" s="66"/>
      <c r="AF71" s="66"/>
      <c r="AG71" s="66"/>
      <c r="AH71" s="66"/>
      <c r="AI71" s="66"/>
      <c r="AJ71" s="124"/>
      <c r="AK71" s="124"/>
    </row>
    <row r="72" spans="2:37" ht="15.5" hidden="1">
      <c r="B72" s="18"/>
      <c r="C72" s="78">
        <v>49000</v>
      </c>
      <c r="D72" s="79">
        <f t="shared" si="11"/>
        <v>4229.652290163267</v>
      </c>
      <c r="E72" s="79">
        <f t="shared" si="11"/>
        <v>2193.6342454782334</v>
      </c>
      <c r="F72" s="79">
        <f t="shared" si="11"/>
        <v>1512.7537207727703</v>
      </c>
      <c r="G72" s="79">
        <f t="shared" si="11"/>
        <v>1185.9098912234012</v>
      </c>
      <c r="H72" s="79">
        <f t="shared" si="11"/>
        <v>983.02412959455501</v>
      </c>
      <c r="I72" s="79">
        <f t="shared" si="11"/>
        <v>848.40237695448195</v>
      </c>
      <c r="J72" s="79">
        <f t="shared" si="11"/>
        <v>752.78525813604404</v>
      </c>
      <c r="K72" s="79">
        <f t="shared" si="12"/>
        <v>681.54257717482255</v>
      </c>
      <c r="L72" s="79">
        <f t="shared" si="4"/>
        <v>626.54600761746792</v>
      </c>
      <c r="M72" s="79">
        <f t="shared" si="5"/>
        <v>582.91817008838086</v>
      </c>
      <c r="N72" s="83">
        <f t="shared" si="6"/>
        <v>484.57410003747276</v>
      </c>
      <c r="O72" s="84">
        <f t="shared" si="7"/>
        <v>454.42632464945103</v>
      </c>
      <c r="P72" s="84">
        <f t="shared" si="8"/>
        <v>429.04512238359672</v>
      </c>
      <c r="Q72" s="84">
        <f t="shared" si="9"/>
        <v>407.40833554531451</v>
      </c>
      <c r="R72" s="85">
        <f t="shared" si="10"/>
        <v>388.76633174633372</v>
      </c>
      <c r="S72" s="21"/>
      <c r="AD72" s="120"/>
      <c r="AE72" s="156"/>
      <c r="AF72" s="121"/>
      <c r="AG72" s="157"/>
      <c r="AH72" s="66"/>
      <c r="AI72" s="66"/>
      <c r="AJ72" s="123"/>
      <c r="AK72" s="123"/>
    </row>
    <row r="73" spans="2:37" ht="15.5">
      <c r="B73" s="18"/>
      <c r="C73" s="78">
        <v>50000</v>
      </c>
      <c r="D73" s="79">
        <f t="shared" si="11"/>
        <v>4315.9717246563951</v>
      </c>
      <c r="E73" s="79">
        <f t="shared" si="11"/>
        <v>2238.40229130432</v>
      </c>
      <c r="F73" s="79">
        <f t="shared" si="11"/>
        <v>1543.6262456865004</v>
      </c>
      <c r="G73" s="79">
        <f t="shared" si="11"/>
        <v>1210.1121339014298</v>
      </c>
      <c r="H73" s="79">
        <f t="shared" si="11"/>
        <v>1003.0858465250562</v>
      </c>
      <c r="I73" s="79">
        <f t="shared" si="11"/>
        <v>865.71671117804283</v>
      </c>
      <c r="J73" s="79">
        <f t="shared" si="11"/>
        <v>768.14822258779998</v>
      </c>
      <c r="K73" s="79">
        <f t="shared" si="12"/>
        <v>695.45160936206389</v>
      </c>
      <c r="L73" s="79">
        <f t="shared" si="4"/>
        <v>639.33266083415094</v>
      </c>
      <c r="M73" s="79">
        <f t="shared" si="5"/>
        <v>594.81445927385801</v>
      </c>
      <c r="N73" s="88">
        <f t="shared" si="6"/>
        <v>494.46336738517624</v>
      </c>
      <c r="O73" s="89">
        <f t="shared" si="7"/>
        <v>463.70033127494997</v>
      </c>
      <c r="P73" s="89">
        <f t="shared" si="8"/>
        <v>437.80114528938435</v>
      </c>
      <c r="Q73" s="89">
        <f t="shared" si="9"/>
        <v>415.7227913727699</v>
      </c>
      <c r="R73" s="90">
        <f t="shared" si="10"/>
        <v>396.7003385166671</v>
      </c>
      <c r="S73" s="21"/>
      <c r="AD73" s="120"/>
      <c r="AE73" s="156"/>
      <c r="AF73" s="121"/>
      <c r="AG73" s="157"/>
      <c r="AH73" s="66"/>
      <c r="AI73" s="66"/>
      <c r="AJ73" s="123"/>
      <c r="AK73" s="123"/>
    </row>
    <row r="74" spans="2:37" ht="15.5" hidden="1">
      <c r="B74" s="18"/>
      <c r="C74" s="78">
        <v>51000</v>
      </c>
      <c r="D74" s="79">
        <f t="shared" si="11"/>
        <v>4402.2911591495231</v>
      </c>
      <c r="E74" s="79">
        <f t="shared" si="11"/>
        <v>2283.1703371304066</v>
      </c>
      <c r="F74" s="79">
        <f t="shared" si="11"/>
        <v>1574.4987706002303</v>
      </c>
      <c r="G74" s="79">
        <f t="shared" si="11"/>
        <v>1234.3143765794584</v>
      </c>
      <c r="H74" s="79">
        <f t="shared" si="11"/>
        <v>1023.1475634555572</v>
      </c>
      <c r="I74" s="79">
        <f t="shared" si="11"/>
        <v>883.03104540160371</v>
      </c>
      <c r="J74" s="79">
        <f t="shared" si="11"/>
        <v>783.51118703955603</v>
      </c>
      <c r="K74" s="79">
        <f t="shared" si="12"/>
        <v>709.36064154930511</v>
      </c>
      <c r="L74" s="79">
        <f t="shared" si="4"/>
        <v>652.11931405083396</v>
      </c>
      <c r="M74" s="79">
        <f t="shared" si="5"/>
        <v>606.71074845933526</v>
      </c>
      <c r="N74" s="83">
        <f t="shared" si="6"/>
        <v>504.35263473287984</v>
      </c>
      <c r="O74" s="84">
        <f t="shared" si="7"/>
        <v>472.97433790044903</v>
      </c>
      <c r="P74" s="84">
        <f t="shared" si="8"/>
        <v>446.5571681951721</v>
      </c>
      <c r="Q74" s="84">
        <f t="shared" si="9"/>
        <v>424.03724720022529</v>
      </c>
      <c r="R74" s="85">
        <f t="shared" si="10"/>
        <v>404.63434528700043</v>
      </c>
      <c r="S74" s="21"/>
      <c r="AD74" s="120"/>
      <c r="AE74" s="156"/>
      <c r="AF74" s="121"/>
      <c r="AG74" s="157"/>
      <c r="AH74" s="66"/>
      <c r="AI74" s="66"/>
      <c r="AJ74" s="123"/>
      <c r="AK74" s="123"/>
    </row>
    <row r="75" spans="2:37" ht="15.5" hidden="1">
      <c r="B75" s="18"/>
      <c r="C75" s="78">
        <v>52000</v>
      </c>
      <c r="D75" s="79">
        <f t="shared" si="11"/>
        <v>4488.6105936426511</v>
      </c>
      <c r="E75" s="79">
        <f t="shared" si="11"/>
        <v>2327.9383829564927</v>
      </c>
      <c r="F75" s="79">
        <f t="shared" si="11"/>
        <v>1605.3712955139606</v>
      </c>
      <c r="G75" s="79">
        <f t="shared" si="11"/>
        <v>1258.516619257487</v>
      </c>
      <c r="H75" s="79">
        <f t="shared" si="11"/>
        <v>1043.2092803860585</v>
      </c>
      <c r="I75" s="79">
        <f t="shared" si="11"/>
        <v>900.34537962516458</v>
      </c>
      <c r="J75" s="79">
        <f t="shared" si="11"/>
        <v>798.87415149131198</v>
      </c>
      <c r="K75" s="79">
        <f t="shared" si="12"/>
        <v>723.26967373654634</v>
      </c>
      <c r="L75" s="79">
        <f t="shared" si="4"/>
        <v>664.90596726751698</v>
      </c>
      <c r="M75" s="79">
        <f t="shared" si="5"/>
        <v>618.60703764481241</v>
      </c>
      <c r="N75" s="83">
        <f t="shared" si="6"/>
        <v>514.24190208058337</v>
      </c>
      <c r="O75" s="84">
        <f t="shared" si="7"/>
        <v>482.24834452594803</v>
      </c>
      <c r="P75" s="84">
        <f t="shared" si="8"/>
        <v>455.31319110095978</v>
      </c>
      <c r="Q75" s="84">
        <f t="shared" si="9"/>
        <v>432.35170302768068</v>
      </c>
      <c r="R75" s="85">
        <f t="shared" si="10"/>
        <v>412.56835205733375</v>
      </c>
      <c r="S75" s="21"/>
      <c r="AD75" s="120"/>
      <c r="AE75" s="156"/>
      <c r="AF75" s="121"/>
      <c r="AG75" s="157"/>
      <c r="AH75" s="66"/>
      <c r="AI75" s="66"/>
      <c r="AJ75" s="123"/>
      <c r="AK75" s="123"/>
    </row>
    <row r="76" spans="2:37" ht="15.5" hidden="1">
      <c r="B76" s="18"/>
      <c r="C76" s="78">
        <v>53000</v>
      </c>
      <c r="D76" s="79">
        <f t="shared" si="11"/>
        <v>4574.9300281357791</v>
      </c>
      <c r="E76" s="79">
        <f t="shared" si="11"/>
        <v>2372.7064287825788</v>
      </c>
      <c r="F76" s="79">
        <f t="shared" si="11"/>
        <v>1636.2438204276905</v>
      </c>
      <c r="G76" s="79">
        <f t="shared" si="11"/>
        <v>1282.7188619355156</v>
      </c>
      <c r="H76" s="79">
        <f t="shared" si="11"/>
        <v>1063.2709973165595</v>
      </c>
      <c r="I76" s="79">
        <f t="shared" si="11"/>
        <v>917.65971384872535</v>
      </c>
      <c r="J76" s="79">
        <f t="shared" si="11"/>
        <v>814.23711594306803</v>
      </c>
      <c r="K76" s="79">
        <f t="shared" si="12"/>
        <v>737.17870592378767</v>
      </c>
      <c r="L76" s="79">
        <f t="shared" si="4"/>
        <v>677.69262048420001</v>
      </c>
      <c r="M76" s="79">
        <f t="shared" si="5"/>
        <v>630.50332683028955</v>
      </c>
      <c r="N76" s="83">
        <f t="shared" si="6"/>
        <v>524.13116942828685</v>
      </c>
      <c r="O76" s="84">
        <f t="shared" si="7"/>
        <v>491.52235115144703</v>
      </c>
      <c r="P76" s="84">
        <f t="shared" si="8"/>
        <v>464.06921400674747</v>
      </c>
      <c r="Q76" s="84">
        <f t="shared" si="9"/>
        <v>440.66615885513608</v>
      </c>
      <c r="R76" s="85">
        <f t="shared" si="10"/>
        <v>420.50235882766714</v>
      </c>
      <c r="S76" s="21"/>
      <c r="AD76" s="115"/>
      <c r="AE76" s="66"/>
      <c r="AF76" s="66"/>
      <c r="AG76" s="66"/>
      <c r="AH76" s="66"/>
      <c r="AI76" s="66"/>
      <c r="AJ76" s="124"/>
      <c r="AK76" s="124"/>
    </row>
    <row r="77" spans="2:37" ht="15.5" hidden="1">
      <c r="B77" s="18"/>
      <c r="C77" s="78">
        <v>54000</v>
      </c>
      <c r="D77" s="79">
        <f t="shared" si="11"/>
        <v>4661.2494626289063</v>
      </c>
      <c r="E77" s="79">
        <f t="shared" si="11"/>
        <v>2417.4744746086653</v>
      </c>
      <c r="F77" s="79">
        <f t="shared" si="11"/>
        <v>1667.1163453414206</v>
      </c>
      <c r="G77" s="79">
        <f t="shared" si="11"/>
        <v>1306.9211046135442</v>
      </c>
      <c r="H77" s="79">
        <f t="shared" si="11"/>
        <v>1083.3327142470607</v>
      </c>
      <c r="I77" s="79">
        <f t="shared" si="11"/>
        <v>934.97404807228622</v>
      </c>
      <c r="J77" s="79">
        <f t="shared" si="11"/>
        <v>829.60008039482398</v>
      </c>
      <c r="K77" s="79">
        <f t="shared" si="12"/>
        <v>751.0877381110289</v>
      </c>
      <c r="L77" s="79">
        <f t="shared" si="4"/>
        <v>690.47927370088303</v>
      </c>
      <c r="M77" s="79">
        <f t="shared" si="5"/>
        <v>642.3996160157667</v>
      </c>
      <c r="N77" s="83">
        <f t="shared" si="6"/>
        <v>534.02043677599033</v>
      </c>
      <c r="O77" s="84">
        <f t="shared" si="7"/>
        <v>500.79635777694602</v>
      </c>
      <c r="P77" s="84">
        <f t="shared" si="8"/>
        <v>472.8252369125351</v>
      </c>
      <c r="Q77" s="84">
        <f t="shared" si="9"/>
        <v>448.98061468259152</v>
      </c>
      <c r="R77" s="85">
        <f t="shared" si="10"/>
        <v>428.43636559800046</v>
      </c>
      <c r="S77" s="21"/>
      <c r="AD77" s="120"/>
      <c r="AE77" s="156"/>
      <c r="AF77" s="121"/>
      <c r="AG77" s="157"/>
      <c r="AH77" s="66"/>
      <c r="AI77" s="66"/>
      <c r="AJ77" s="123"/>
      <c r="AK77" s="123"/>
    </row>
    <row r="78" spans="2:37" ht="15.5">
      <c r="B78" s="18"/>
      <c r="C78" s="86">
        <v>55000</v>
      </c>
      <c r="D78" s="87">
        <f t="shared" si="11"/>
        <v>4747.5688971220343</v>
      </c>
      <c r="E78" s="87">
        <f t="shared" si="11"/>
        <v>2462.2425204347519</v>
      </c>
      <c r="F78" s="87">
        <f t="shared" si="11"/>
        <v>1697.9888702551505</v>
      </c>
      <c r="G78" s="87">
        <f t="shared" si="11"/>
        <v>1331.1233472915728</v>
      </c>
      <c r="H78" s="87">
        <f t="shared" si="11"/>
        <v>1103.3944311775617</v>
      </c>
      <c r="I78" s="87">
        <f t="shared" si="11"/>
        <v>952.2883822958471</v>
      </c>
      <c r="J78" s="87">
        <f t="shared" si="11"/>
        <v>844.96304484657992</v>
      </c>
      <c r="K78" s="87">
        <f t="shared" si="12"/>
        <v>764.99677029827012</v>
      </c>
      <c r="L78" s="87">
        <f t="shared" si="4"/>
        <v>703.26592691756605</v>
      </c>
      <c r="M78" s="87">
        <f t="shared" si="5"/>
        <v>654.29590520124384</v>
      </c>
      <c r="N78" s="88">
        <f t="shared" si="6"/>
        <v>543.90970412369393</v>
      </c>
      <c r="O78" s="89">
        <f t="shared" si="7"/>
        <v>510.07036440244502</v>
      </c>
      <c r="P78" s="89">
        <f t="shared" si="8"/>
        <v>481.58125981832285</v>
      </c>
      <c r="Q78" s="89">
        <f t="shared" si="9"/>
        <v>457.29507051004691</v>
      </c>
      <c r="R78" s="90">
        <f t="shared" si="10"/>
        <v>436.37037236833379</v>
      </c>
      <c r="S78" s="21"/>
      <c r="AD78" s="120"/>
      <c r="AE78" s="156"/>
      <c r="AF78" s="121"/>
      <c r="AG78" s="157"/>
      <c r="AH78" s="66"/>
      <c r="AI78" s="66"/>
      <c r="AJ78" s="123"/>
      <c r="AK78" s="123"/>
    </row>
    <row r="79" spans="2:37" ht="15.5" hidden="1">
      <c r="B79" s="18"/>
      <c r="C79" s="78">
        <v>56000</v>
      </c>
      <c r="D79" s="79">
        <f t="shared" si="11"/>
        <v>4833.8883316151623</v>
      </c>
      <c r="E79" s="79">
        <f t="shared" si="11"/>
        <v>2507.0105662608385</v>
      </c>
      <c r="F79" s="79">
        <f t="shared" si="11"/>
        <v>1728.8613951688803</v>
      </c>
      <c r="G79" s="79">
        <f t="shared" si="11"/>
        <v>1355.3255899696014</v>
      </c>
      <c r="H79" s="79">
        <f t="shared" si="11"/>
        <v>1123.456148108063</v>
      </c>
      <c r="I79" s="79">
        <f t="shared" si="11"/>
        <v>969.60271651940809</v>
      </c>
      <c r="J79" s="79">
        <f t="shared" si="11"/>
        <v>860.32600929833609</v>
      </c>
      <c r="K79" s="79">
        <f t="shared" si="12"/>
        <v>778.90580248551146</v>
      </c>
      <c r="L79" s="79">
        <f t="shared" si="4"/>
        <v>716.05258013424907</v>
      </c>
      <c r="M79" s="79">
        <f t="shared" si="5"/>
        <v>666.19219438672098</v>
      </c>
      <c r="N79" s="83">
        <f t="shared" si="6"/>
        <v>553.79897147139741</v>
      </c>
      <c r="O79" s="84">
        <f t="shared" si="7"/>
        <v>519.34437102794402</v>
      </c>
      <c r="P79" s="84">
        <f t="shared" si="8"/>
        <v>490.33728272411054</v>
      </c>
      <c r="Q79" s="84">
        <f t="shared" si="9"/>
        <v>465.6095263375023</v>
      </c>
      <c r="R79" s="85">
        <f t="shared" si="10"/>
        <v>444.30437913866712</v>
      </c>
      <c r="S79" s="21"/>
      <c r="AD79" s="120"/>
      <c r="AE79" s="156"/>
      <c r="AF79" s="121"/>
      <c r="AG79" s="157"/>
      <c r="AH79" s="66"/>
      <c r="AI79" s="66"/>
      <c r="AJ79" s="123"/>
      <c r="AK79" s="123"/>
    </row>
    <row r="80" spans="2:37" ht="15.5" hidden="1">
      <c r="B80" s="18"/>
      <c r="C80" s="78">
        <v>57000</v>
      </c>
      <c r="D80" s="79">
        <f t="shared" si="11"/>
        <v>4920.2077661082903</v>
      </c>
      <c r="E80" s="79">
        <f t="shared" si="11"/>
        <v>2551.7786120869246</v>
      </c>
      <c r="F80" s="79">
        <f t="shared" si="11"/>
        <v>1759.7339200826104</v>
      </c>
      <c r="G80" s="79">
        <f t="shared" si="11"/>
        <v>1379.52783264763</v>
      </c>
      <c r="H80" s="79">
        <f t="shared" si="11"/>
        <v>1143.517865038564</v>
      </c>
      <c r="I80" s="79">
        <f t="shared" si="11"/>
        <v>986.91705074296897</v>
      </c>
      <c r="J80" s="79">
        <f t="shared" si="11"/>
        <v>875.68897375009203</v>
      </c>
      <c r="K80" s="79">
        <f t="shared" si="12"/>
        <v>792.81483467275268</v>
      </c>
      <c r="L80" s="79">
        <f t="shared" si="4"/>
        <v>728.83923335093209</v>
      </c>
      <c r="M80" s="79">
        <f t="shared" si="5"/>
        <v>678.08848357219824</v>
      </c>
      <c r="N80" s="83">
        <f t="shared" si="6"/>
        <v>563.68823881910089</v>
      </c>
      <c r="O80" s="84">
        <f t="shared" si="7"/>
        <v>528.61837765344296</v>
      </c>
      <c r="P80" s="84">
        <f t="shared" si="8"/>
        <v>499.09330562989823</v>
      </c>
      <c r="Q80" s="84">
        <f t="shared" si="9"/>
        <v>473.92398216495769</v>
      </c>
      <c r="R80" s="85">
        <f t="shared" si="10"/>
        <v>452.23838590900044</v>
      </c>
      <c r="S80" s="21"/>
      <c r="AD80" s="120"/>
      <c r="AE80" s="156"/>
      <c r="AF80" s="121"/>
      <c r="AG80" s="157"/>
      <c r="AH80" s="66"/>
      <c r="AI80" s="66"/>
      <c r="AJ80" s="123"/>
      <c r="AK80" s="123"/>
    </row>
    <row r="81" spans="2:37" ht="15.5" hidden="1">
      <c r="B81" s="18"/>
      <c r="C81" s="78">
        <v>58000</v>
      </c>
      <c r="D81" s="79">
        <f t="shared" si="11"/>
        <v>5006.5272006014184</v>
      </c>
      <c r="E81" s="79">
        <f t="shared" si="11"/>
        <v>2596.5466579130111</v>
      </c>
      <c r="F81" s="79">
        <f t="shared" si="11"/>
        <v>1790.6064449963403</v>
      </c>
      <c r="G81" s="79">
        <f t="shared" si="11"/>
        <v>1403.7300753256586</v>
      </c>
      <c r="H81" s="79">
        <f t="shared" si="11"/>
        <v>1163.5795819690652</v>
      </c>
      <c r="I81" s="79">
        <f t="shared" si="11"/>
        <v>1004.2313849665296</v>
      </c>
      <c r="J81" s="79">
        <f t="shared" si="11"/>
        <v>891.05193820184797</v>
      </c>
      <c r="K81" s="79">
        <f t="shared" si="12"/>
        <v>806.72386685999402</v>
      </c>
      <c r="L81" s="79">
        <f t="shared" si="4"/>
        <v>741.62588656761511</v>
      </c>
      <c r="M81" s="79">
        <f t="shared" si="5"/>
        <v>689.98477275767539</v>
      </c>
      <c r="N81" s="83">
        <f t="shared" si="6"/>
        <v>573.57750616680448</v>
      </c>
      <c r="O81" s="84">
        <f t="shared" si="7"/>
        <v>537.89238427894202</v>
      </c>
      <c r="P81" s="84">
        <f t="shared" si="8"/>
        <v>507.84932853568586</v>
      </c>
      <c r="Q81" s="84">
        <f t="shared" si="9"/>
        <v>482.23843799241308</v>
      </c>
      <c r="R81" s="85">
        <f t="shared" si="10"/>
        <v>460.17239267933377</v>
      </c>
      <c r="S81" s="21"/>
      <c r="AD81" s="115"/>
      <c r="AE81" s="66"/>
      <c r="AF81" s="66"/>
      <c r="AG81" s="66"/>
      <c r="AH81" s="66"/>
      <c r="AI81" s="66"/>
      <c r="AJ81" s="124"/>
      <c r="AK81" s="124"/>
    </row>
    <row r="82" spans="2:37" ht="15.5" hidden="1">
      <c r="B82" s="18"/>
      <c r="C82" s="78">
        <v>59000</v>
      </c>
      <c r="D82" s="79">
        <f t="shared" si="11"/>
        <v>5092.8466350945455</v>
      </c>
      <c r="E82" s="79">
        <f t="shared" si="11"/>
        <v>2641.3147037390977</v>
      </c>
      <c r="F82" s="79">
        <f t="shared" si="11"/>
        <v>1821.4789699100706</v>
      </c>
      <c r="G82" s="79">
        <f t="shared" si="11"/>
        <v>1427.9323180036872</v>
      </c>
      <c r="H82" s="79">
        <f t="shared" si="11"/>
        <v>1183.6412988995662</v>
      </c>
      <c r="I82" s="79">
        <f t="shared" si="11"/>
        <v>1021.5457191900906</v>
      </c>
      <c r="J82" s="79">
        <f t="shared" si="11"/>
        <v>906.41490265360392</v>
      </c>
      <c r="K82" s="79">
        <f t="shared" si="12"/>
        <v>820.63289904723524</v>
      </c>
      <c r="L82" s="79">
        <f t="shared" si="4"/>
        <v>754.41253978429813</v>
      </c>
      <c r="M82" s="79">
        <f t="shared" si="5"/>
        <v>701.88106194315253</v>
      </c>
      <c r="N82" s="83">
        <f t="shared" si="6"/>
        <v>583.46677351450796</v>
      </c>
      <c r="O82" s="84">
        <f t="shared" si="7"/>
        <v>547.16639090444107</v>
      </c>
      <c r="P82" s="84">
        <f t="shared" si="8"/>
        <v>516.60535144147354</v>
      </c>
      <c r="Q82" s="84">
        <f t="shared" si="9"/>
        <v>490.55289381986847</v>
      </c>
      <c r="R82" s="85">
        <f t="shared" si="10"/>
        <v>468.10639944966715</v>
      </c>
      <c r="S82" s="21"/>
      <c r="AD82" s="120"/>
      <c r="AE82" s="156"/>
      <c r="AF82" s="121"/>
      <c r="AG82" s="157"/>
      <c r="AH82" s="66"/>
      <c r="AI82" s="66"/>
      <c r="AJ82" s="123"/>
      <c r="AK82" s="123"/>
    </row>
    <row r="83" spans="2:37" ht="15.5">
      <c r="B83" s="18"/>
      <c r="C83" s="78">
        <v>60000</v>
      </c>
      <c r="D83" s="79">
        <f t="shared" si="11"/>
        <v>5179.1660695876735</v>
      </c>
      <c r="E83" s="79">
        <f t="shared" si="11"/>
        <v>2686.0827495651838</v>
      </c>
      <c r="F83" s="79">
        <f t="shared" ref="E83:J125" si="13">PMT(F$11,F$6,$C83*(-1))</f>
        <v>1852.3514948238005</v>
      </c>
      <c r="G83" s="79">
        <f t="shared" si="13"/>
        <v>1452.134560681716</v>
      </c>
      <c r="H83" s="79">
        <f t="shared" si="13"/>
        <v>1203.7030158300674</v>
      </c>
      <c r="I83" s="79">
        <f t="shared" si="13"/>
        <v>1038.8600534136515</v>
      </c>
      <c r="J83" s="79">
        <f t="shared" si="13"/>
        <v>921.77786710536009</v>
      </c>
      <c r="K83" s="79">
        <f t="shared" si="12"/>
        <v>834.54193123447646</v>
      </c>
      <c r="L83" s="79">
        <f t="shared" si="4"/>
        <v>767.19919300098115</v>
      </c>
      <c r="M83" s="79">
        <f t="shared" si="5"/>
        <v>713.77735112862968</v>
      </c>
      <c r="N83" s="88">
        <f t="shared" si="6"/>
        <v>593.35604086221156</v>
      </c>
      <c r="O83" s="89">
        <f t="shared" si="7"/>
        <v>556.44039752994001</v>
      </c>
      <c r="P83" s="89">
        <f t="shared" si="8"/>
        <v>525.36137434726129</v>
      </c>
      <c r="Q83" s="89">
        <f t="shared" si="9"/>
        <v>498.86734964732386</v>
      </c>
      <c r="R83" s="90">
        <f t="shared" si="10"/>
        <v>476.04040622000048</v>
      </c>
      <c r="S83" s="21"/>
      <c r="AD83" s="120"/>
      <c r="AE83" s="156"/>
      <c r="AF83" s="121"/>
      <c r="AG83" s="157"/>
      <c r="AH83" s="66"/>
      <c r="AI83" s="66"/>
      <c r="AJ83" s="123"/>
      <c r="AK83" s="123"/>
    </row>
    <row r="84" spans="2:37" ht="15.5" hidden="1">
      <c r="B84" s="18"/>
      <c r="C84" s="78">
        <v>61000</v>
      </c>
      <c r="D84" s="79">
        <f t="shared" ref="D84:D147" si="14">PMT(D$11,D$6,$C84*(-1))</f>
        <v>5265.4855040808015</v>
      </c>
      <c r="E84" s="79">
        <f t="shared" si="13"/>
        <v>2730.8507953912704</v>
      </c>
      <c r="F84" s="79">
        <f t="shared" si="13"/>
        <v>1883.2240197375306</v>
      </c>
      <c r="G84" s="79">
        <f t="shared" si="13"/>
        <v>1476.3368033597444</v>
      </c>
      <c r="H84" s="79">
        <f t="shared" si="13"/>
        <v>1223.7647327605687</v>
      </c>
      <c r="I84" s="79">
        <f t="shared" si="13"/>
        <v>1056.1743876372125</v>
      </c>
      <c r="J84" s="79">
        <f t="shared" si="13"/>
        <v>937.14083155711603</v>
      </c>
      <c r="K84" s="79">
        <f t="shared" si="12"/>
        <v>848.45096342171792</v>
      </c>
      <c r="L84" s="79">
        <f t="shared" si="4"/>
        <v>779.98584621766418</v>
      </c>
      <c r="M84" s="79">
        <f t="shared" si="5"/>
        <v>725.67364031410682</v>
      </c>
      <c r="N84" s="83">
        <f t="shared" si="6"/>
        <v>603.24530820991504</v>
      </c>
      <c r="O84" s="84">
        <f t="shared" si="7"/>
        <v>565.71440415543907</v>
      </c>
      <c r="P84" s="84">
        <f t="shared" si="8"/>
        <v>534.11739725304892</v>
      </c>
      <c r="Q84" s="84">
        <f t="shared" si="9"/>
        <v>507.18180547477925</v>
      </c>
      <c r="R84" s="85">
        <f t="shared" si="10"/>
        <v>483.97441299033386</v>
      </c>
      <c r="S84" s="21"/>
      <c r="AD84" s="120"/>
      <c r="AE84" s="156"/>
      <c r="AF84" s="121"/>
      <c r="AG84" s="157"/>
      <c r="AH84" s="66"/>
      <c r="AI84" s="66"/>
      <c r="AJ84" s="123"/>
      <c r="AK84" s="123"/>
    </row>
    <row r="85" spans="2:37" ht="15.5" hidden="1">
      <c r="B85" s="18"/>
      <c r="C85" s="78">
        <v>62000</v>
      </c>
      <c r="D85" s="79">
        <f t="shared" si="14"/>
        <v>5351.8049385739296</v>
      </c>
      <c r="E85" s="79">
        <f t="shared" si="13"/>
        <v>2775.6188412173565</v>
      </c>
      <c r="F85" s="79">
        <f t="shared" si="13"/>
        <v>1914.0965446512605</v>
      </c>
      <c r="G85" s="79">
        <f t="shared" si="13"/>
        <v>1500.539046037773</v>
      </c>
      <c r="H85" s="79">
        <f t="shared" si="13"/>
        <v>1243.8264496910697</v>
      </c>
      <c r="I85" s="79">
        <f t="shared" si="13"/>
        <v>1073.488721860773</v>
      </c>
      <c r="J85" s="79">
        <f t="shared" si="13"/>
        <v>952.50379600887197</v>
      </c>
      <c r="K85" s="79">
        <f t="shared" si="12"/>
        <v>862.35999560895914</v>
      </c>
      <c r="L85" s="79">
        <f t="shared" si="4"/>
        <v>792.7724994343472</v>
      </c>
      <c r="M85" s="79">
        <f t="shared" si="5"/>
        <v>737.56992949958396</v>
      </c>
      <c r="N85" s="83">
        <f t="shared" si="6"/>
        <v>613.13457555761863</v>
      </c>
      <c r="O85" s="84">
        <f t="shared" si="7"/>
        <v>574.98841078093801</v>
      </c>
      <c r="P85" s="84">
        <f t="shared" si="8"/>
        <v>542.87342015883667</v>
      </c>
      <c r="Q85" s="84">
        <f t="shared" si="9"/>
        <v>515.49626130223464</v>
      </c>
      <c r="R85" s="85">
        <f t="shared" si="10"/>
        <v>491.90841976066719</v>
      </c>
      <c r="S85" s="21"/>
      <c r="AD85" s="120"/>
      <c r="AE85" s="156"/>
      <c r="AF85" s="121"/>
      <c r="AG85" s="157"/>
      <c r="AH85" s="66"/>
      <c r="AI85" s="66"/>
      <c r="AJ85" s="123"/>
      <c r="AK85" s="123"/>
    </row>
    <row r="86" spans="2:37" ht="15.5" hidden="1">
      <c r="B86" s="18"/>
      <c r="C86" s="78">
        <v>63000</v>
      </c>
      <c r="D86" s="79">
        <f t="shared" si="14"/>
        <v>5438.1243730670576</v>
      </c>
      <c r="E86" s="79">
        <f t="shared" si="13"/>
        <v>2820.386887043443</v>
      </c>
      <c r="F86" s="79">
        <f t="shared" si="13"/>
        <v>1944.9690695649904</v>
      </c>
      <c r="G86" s="79">
        <f t="shared" si="13"/>
        <v>1524.7412887158018</v>
      </c>
      <c r="H86" s="79">
        <f t="shared" si="13"/>
        <v>1263.8881666215707</v>
      </c>
      <c r="I86" s="79">
        <f t="shared" si="13"/>
        <v>1090.803056084334</v>
      </c>
      <c r="J86" s="79">
        <f t="shared" si="13"/>
        <v>967.86676046062792</v>
      </c>
      <c r="K86" s="79">
        <f t="shared" si="12"/>
        <v>876.26902779620036</v>
      </c>
      <c r="L86" s="79">
        <f t="shared" si="4"/>
        <v>805.5591526510301</v>
      </c>
      <c r="M86" s="79">
        <f t="shared" si="5"/>
        <v>749.46621868506122</v>
      </c>
      <c r="N86" s="83">
        <f t="shared" si="6"/>
        <v>623.02384290532211</v>
      </c>
      <c r="O86" s="84">
        <f t="shared" si="7"/>
        <v>584.26241740643707</v>
      </c>
      <c r="P86" s="84">
        <f t="shared" si="8"/>
        <v>551.6294430646243</v>
      </c>
      <c r="Q86" s="84">
        <f t="shared" si="9"/>
        <v>523.81071712969003</v>
      </c>
      <c r="R86" s="85">
        <f t="shared" si="10"/>
        <v>499.84242653100051</v>
      </c>
      <c r="S86" s="21"/>
      <c r="AD86" s="115"/>
      <c r="AE86" s="66"/>
      <c r="AF86" s="66"/>
      <c r="AG86" s="66"/>
      <c r="AH86" s="66"/>
      <c r="AI86" s="66"/>
      <c r="AJ86" s="124"/>
      <c r="AK86" s="124"/>
    </row>
    <row r="87" spans="2:37" ht="15.5" hidden="1">
      <c r="B87" s="18"/>
      <c r="C87" s="78">
        <v>64000</v>
      </c>
      <c r="D87" s="79">
        <f t="shared" si="14"/>
        <v>5524.4438075601847</v>
      </c>
      <c r="E87" s="79">
        <f t="shared" si="13"/>
        <v>2865.1549328695296</v>
      </c>
      <c r="F87" s="79">
        <f t="shared" si="13"/>
        <v>1975.8415944787205</v>
      </c>
      <c r="G87" s="79">
        <f t="shared" si="13"/>
        <v>1548.9435313938302</v>
      </c>
      <c r="H87" s="79">
        <f t="shared" si="13"/>
        <v>1283.9498835520719</v>
      </c>
      <c r="I87" s="79">
        <f t="shared" si="13"/>
        <v>1108.117390307895</v>
      </c>
      <c r="J87" s="79">
        <f t="shared" si="13"/>
        <v>983.22972491238409</v>
      </c>
      <c r="K87" s="79">
        <f t="shared" si="12"/>
        <v>890.17805998344181</v>
      </c>
      <c r="L87" s="79">
        <f t="shared" si="4"/>
        <v>818.34580586771324</v>
      </c>
      <c r="M87" s="79">
        <f t="shared" si="5"/>
        <v>761.36250787053837</v>
      </c>
      <c r="N87" s="83">
        <f t="shared" si="6"/>
        <v>632.91311025302559</v>
      </c>
      <c r="O87" s="84">
        <f t="shared" si="7"/>
        <v>593.53642403193612</v>
      </c>
      <c r="P87" s="84">
        <f t="shared" si="8"/>
        <v>560.38546597041204</v>
      </c>
      <c r="Q87" s="84">
        <f t="shared" si="9"/>
        <v>532.12517295714542</v>
      </c>
      <c r="R87" s="85">
        <f t="shared" si="10"/>
        <v>507.7764333013339</v>
      </c>
      <c r="S87" s="21"/>
      <c r="AD87" s="120"/>
      <c r="AE87" s="156"/>
      <c r="AF87" s="121"/>
      <c r="AG87" s="157"/>
      <c r="AH87" s="66"/>
      <c r="AI87" s="66"/>
      <c r="AJ87" s="123"/>
      <c r="AK87" s="123"/>
    </row>
    <row r="88" spans="2:37" ht="15.5">
      <c r="B88" s="18"/>
      <c r="C88" s="86">
        <v>65000</v>
      </c>
      <c r="D88" s="87">
        <f t="shared" si="14"/>
        <v>5610.7632420533128</v>
      </c>
      <c r="E88" s="87">
        <f t="shared" si="13"/>
        <v>2909.9229786956157</v>
      </c>
      <c r="F88" s="87">
        <f t="shared" si="13"/>
        <v>2006.7141193924508</v>
      </c>
      <c r="G88" s="87">
        <f t="shared" si="13"/>
        <v>1573.1457740718588</v>
      </c>
      <c r="H88" s="87">
        <f t="shared" si="13"/>
        <v>1304.0116004825729</v>
      </c>
      <c r="I88" s="87">
        <f t="shared" si="13"/>
        <v>1125.4317245314558</v>
      </c>
      <c r="J88" s="87">
        <f t="shared" si="13"/>
        <v>998.59268936414003</v>
      </c>
      <c r="K88" s="87">
        <f t="shared" si="12"/>
        <v>904.08709217068304</v>
      </c>
      <c r="L88" s="87">
        <f t="shared" si="4"/>
        <v>831.13245908439615</v>
      </c>
      <c r="M88" s="87">
        <f t="shared" si="5"/>
        <v>773.25879705601551</v>
      </c>
      <c r="N88" s="88">
        <f t="shared" si="6"/>
        <v>642.80237760072919</v>
      </c>
      <c r="O88" s="89">
        <f t="shared" si="7"/>
        <v>602.81043065743495</v>
      </c>
      <c r="P88" s="89">
        <f t="shared" si="8"/>
        <v>569.14148887619967</v>
      </c>
      <c r="Q88" s="89">
        <f t="shared" si="9"/>
        <v>540.43962878460081</v>
      </c>
      <c r="R88" s="90">
        <f t="shared" si="10"/>
        <v>515.71044007166722</v>
      </c>
      <c r="S88" s="21"/>
      <c r="AD88" s="120"/>
      <c r="AE88" s="156"/>
      <c r="AF88" s="121"/>
      <c r="AG88" s="157"/>
      <c r="AH88" s="66"/>
      <c r="AI88" s="66"/>
      <c r="AJ88" s="123"/>
      <c r="AK88" s="123"/>
    </row>
    <row r="89" spans="2:37" ht="15.5" hidden="1">
      <c r="B89" s="18"/>
      <c r="C89" s="78">
        <v>66000</v>
      </c>
      <c r="D89" s="79">
        <f t="shared" si="14"/>
        <v>5697.0826765464408</v>
      </c>
      <c r="E89" s="79">
        <f t="shared" si="13"/>
        <v>2954.6910245217023</v>
      </c>
      <c r="F89" s="79">
        <f t="shared" si="13"/>
        <v>2037.5866443061807</v>
      </c>
      <c r="G89" s="79">
        <f t="shared" si="13"/>
        <v>1597.3480167498874</v>
      </c>
      <c r="H89" s="79">
        <f t="shared" si="13"/>
        <v>1324.0733174130742</v>
      </c>
      <c r="I89" s="79">
        <f t="shared" si="13"/>
        <v>1142.7460587550165</v>
      </c>
      <c r="J89" s="79">
        <f t="shared" si="13"/>
        <v>1013.955653815896</v>
      </c>
      <c r="K89" s="79">
        <f t="shared" si="12"/>
        <v>917.99612435792426</v>
      </c>
      <c r="L89" s="79">
        <f t="shared" si="4"/>
        <v>843.91911230107928</v>
      </c>
      <c r="M89" s="79">
        <f t="shared" si="5"/>
        <v>785.15508624149265</v>
      </c>
      <c r="N89" s="83">
        <f t="shared" si="6"/>
        <v>652.69164494843267</v>
      </c>
      <c r="O89" s="84">
        <f t="shared" si="7"/>
        <v>612.084437282934</v>
      </c>
      <c r="P89" s="84">
        <f t="shared" si="8"/>
        <v>577.89751178198742</v>
      </c>
      <c r="Q89" s="84">
        <f t="shared" si="9"/>
        <v>548.75408461205632</v>
      </c>
      <c r="R89" s="85">
        <f t="shared" si="10"/>
        <v>523.64444684200055</v>
      </c>
      <c r="S89" s="21"/>
      <c r="AD89" s="120"/>
      <c r="AE89" s="156"/>
      <c r="AF89" s="121"/>
      <c r="AG89" s="157"/>
      <c r="AH89" s="66"/>
      <c r="AI89" s="66"/>
      <c r="AJ89" s="123"/>
      <c r="AK89" s="123"/>
    </row>
    <row r="90" spans="2:37" ht="15.5" hidden="1">
      <c r="B90" s="18"/>
      <c r="C90" s="78">
        <v>67000</v>
      </c>
      <c r="D90" s="79">
        <f t="shared" si="14"/>
        <v>5783.4021110395688</v>
      </c>
      <c r="E90" s="79">
        <f t="shared" si="13"/>
        <v>2999.4590703477888</v>
      </c>
      <c r="F90" s="79">
        <f t="shared" si="13"/>
        <v>2068.4591692199106</v>
      </c>
      <c r="G90" s="79">
        <f t="shared" si="13"/>
        <v>1621.550259427916</v>
      </c>
      <c r="H90" s="79">
        <f t="shared" si="13"/>
        <v>1344.1350343435752</v>
      </c>
      <c r="I90" s="79">
        <f t="shared" si="13"/>
        <v>1160.0603929785775</v>
      </c>
      <c r="J90" s="79">
        <f t="shared" si="13"/>
        <v>1029.318618267652</v>
      </c>
      <c r="K90" s="79">
        <f t="shared" si="12"/>
        <v>931.90515654516548</v>
      </c>
      <c r="L90" s="79">
        <f t="shared" si="4"/>
        <v>856.70576551776219</v>
      </c>
      <c r="M90" s="79">
        <f t="shared" si="5"/>
        <v>797.0513754269698</v>
      </c>
      <c r="N90" s="83">
        <f t="shared" si="6"/>
        <v>662.58091229613615</v>
      </c>
      <c r="O90" s="84">
        <f t="shared" si="7"/>
        <v>621.35844390843306</v>
      </c>
      <c r="P90" s="84">
        <f t="shared" si="8"/>
        <v>586.65353468777505</v>
      </c>
      <c r="Q90" s="84">
        <f t="shared" si="9"/>
        <v>557.06854043951171</v>
      </c>
      <c r="R90" s="85">
        <f t="shared" si="10"/>
        <v>531.57845361233387</v>
      </c>
      <c r="S90" s="21"/>
      <c r="AD90" s="120"/>
      <c r="AE90" s="156"/>
      <c r="AF90" s="121"/>
      <c r="AG90" s="157"/>
      <c r="AH90" s="66"/>
      <c r="AI90" s="66"/>
      <c r="AJ90" s="123"/>
      <c r="AK90" s="123"/>
    </row>
    <row r="91" spans="2:37" ht="15.5" hidden="1">
      <c r="B91" s="18"/>
      <c r="C91" s="78">
        <v>68000</v>
      </c>
      <c r="D91" s="79">
        <f t="shared" si="14"/>
        <v>5869.7215455326968</v>
      </c>
      <c r="E91" s="79">
        <f t="shared" si="13"/>
        <v>3044.2271161738749</v>
      </c>
      <c r="F91" s="79">
        <f t="shared" si="13"/>
        <v>2099.3316941336407</v>
      </c>
      <c r="G91" s="79">
        <f t="shared" si="13"/>
        <v>1645.7525021059446</v>
      </c>
      <c r="H91" s="79">
        <f t="shared" si="13"/>
        <v>1364.1967512740764</v>
      </c>
      <c r="I91" s="79">
        <f t="shared" si="13"/>
        <v>1177.3747272021383</v>
      </c>
      <c r="J91" s="79">
        <f t="shared" si="13"/>
        <v>1044.681582719408</v>
      </c>
      <c r="K91" s="79">
        <f t="shared" si="12"/>
        <v>945.81418873240693</v>
      </c>
      <c r="L91" s="79">
        <f t="shared" si="4"/>
        <v>869.49241873444521</v>
      </c>
      <c r="M91" s="79">
        <f t="shared" si="5"/>
        <v>808.94766461244694</v>
      </c>
      <c r="N91" s="83">
        <f t="shared" si="6"/>
        <v>672.47017964383974</v>
      </c>
      <c r="O91" s="84">
        <f t="shared" si="7"/>
        <v>630.632450533932</v>
      </c>
      <c r="P91" s="84">
        <f t="shared" si="8"/>
        <v>595.40955759356268</v>
      </c>
      <c r="Q91" s="84">
        <f t="shared" si="9"/>
        <v>565.3829962669671</v>
      </c>
      <c r="R91" s="85">
        <f t="shared" si="10"/>
        <v>539.5124603826672</v>
      </c>
      <c r="S91" s="21"/>
      <c r="AD91" s="115"/>
      <c r="AE91" s="66"/>
      <c r="AF91" s="66"/>
      <c r="AG91" s="66"/>
      <c r="AH91" s="66"/>
      <c r="AI91" s="66"/>
      <c r="AJ91" s="124"/>
      <c r="AK91" s="124"/>
    </row>
    <row r="92" spans="2:37" ht="15.5" hidden="1">
      <c r="B92" s="18"/>
      <c r="C92" s="78">
        <v>69000</v>
      </c>
      <c r="D92" s="79">
        <f t="shared" si="14"/>
        <v>5956.0409800258249</v>
      </c>
      <c r="E92" s="79">
        <f t="shared" si="13"/>
        <v>3088.9951619999615</v>
      </c>
      <c r="F92" s="79">
        <f t="shared" si="13"/>
        <v>2130.2042190473703</v>
      </c>
      <c r="G92" s="79">
        <f t="shared" si="13"/>
        <v>1669.9547447839734</v>
      </c>
      <c r="H92" s="79">
        <f t="shared" si="13"/>
        <v>1384.2584682045776</v>
      </c>
      <c r="I92" s="79">
        <f t="shared" si="13"/>
        <v>1194.6890614256993</v>
      </c>
      <c r="J92" s="79">
        <f t="shared" si="13"/>
        <v>1060.0445471711639</v>
      </c>
      <c r="K92" s="79">
        <f t="shared" si="12"/>
        <v>959.72322091964816</v>
      </c>
      <c r="L92" s="79">
        <f t="shared" si="4"/>
        <v>882.27907195112834</v>
      </c>
      <c r="M92" s="79">
        <f t="shared" si="5"/>
        <v>820.8439537979242</v>
      </c>
      <c r="N92" s="83">
        <f t="shared" si="6"/>
        <v>682.35944699154322</v>
      </c>
      <c r="O92" s="84">
        <f t="shared" si="7"/>
        <v>639.90645715943106</v>
      </c>
      <c r="P92" s="84">
        <f t="shared" si="8"/>
        <v>604.16558049935054</v>
      </c>
      <c r="Q92" s="84">
        <f t="shared" si="9"/>
        <v>573.69745209442249</v>
      </c>
      <c r="R92" s="85">
        <f t="shared" si="10"/>
        <v>547.44646715300053</v>
      </c>
      <c r="S92" s="21"/>
      <c r="AD92" s="120"/>
      <c r="AE92" s="156"/>
      <c r="AF92" s="121"/>
      <c r="AG92" s="157"/>
      <c r="AH92" s="66"/>
      <c r="AI92" s="66"/>
      <c r="AJ92" s="123"/>
      <c r="AK92" s="123"/>
    </row>
    <row r="93" spans="2:37" ht="15.5">
      <c r="B93" s="18"/>
      <c r="C93" s="78">
        <v>70000</v>
      </c>
      <c r="D93" s="79">
        <f t="shared" si="14"/>
        <v>6042.3604145189529</v>
      </c>
      <c r="E93" s="79">
        <f t="shared" si="13"/>
        <v>3133.7632078260481</v>
      </c>
      <c r="F93" s="79">
        <f t="shared" si="13"/>
        <v>2161.0767439611004</v>
      </c>
      <c r="G93" s="79">
        <f t="shared" si="13"/>
        <v>1694.1569874620018</v>
      </c>
      <c r="H93" s="79">
        <f t="shared" si="13"/>
        <v>1404.3201851350786</v>
      </c>
      <c r="I93" s="79">
        <f t="shared" si="13"/>
        <v>1212.00339564926</v>
      </c>
      <c r="J93" s="79">
        <f t="shared" si="13"/>
        <v>1075.4075116229199</v>
      </c>
      <c r="K93" s="79">
        <f t="shared" si="12"/>
        <v>973.63225310688938</v>
      </c>
      <c r="L93" s="79">
        <f t="shared" si="4"/>
        <v>895.06572516781125</v>
      </c>
      <c r="M93" s="79">
        <f t="shared" si="5"/>
        <v>832.74024298340134</v>
      </c>
      <c r="N93" s="88">
        <f t="shared" si="6"/>
        <v>692.2487143392467</v>
      </c>
      <c r="O93" s="89">
        <f t="shared" si="7"/>
        <v>649.18046378493</v>
      </c>
      <c r="P93" s="89">
        <f t="shared" si="8"/>
        <v>612.92160340513817</v>
      </c>
      <c r="Q93" s="89">
        <f t="shared" si="9"/>
        <v>582.01190792187788</v>
      </c>
      <c r="R93" s="90">
        <f t="shared" si="10"/>
        <v>555.38047392333385</v>
      </c>
      <c r="S93" s="21"/>
      <c r="AD93" s="120"/>
      <c r="AE93" s="156"/>
      <c r="AF93" s="121"/>
      <c r="AG93" s="157"/>
      <c r="AH93" s="66"/>
      <c r="AI93" s="66"/>
      <c r="AJ93" s="123"/>
      <c r="AK93" s="123"/>
    </row>
    <row r="94" spans="2:37" ht="15.5" hidden="1">
      <c r="B94" s="18"/>
      <c r="C94" s="78">
        <v>71000</v>
      </c>
      <c r="D94" s="79">
        <f t="shared" si="14"/>
        <v>6128.6798490120809</v>
      </c>
      <c r="E94" s="79">
        <f t="shared" si="13"/>
        <v>3178.5312536521337</v>
      </c>
      <c r="F94" s="79">
        <f t="shared" si="13"/>
        <v>2191.9492688748305</v>
      </c>
      <c r="G94" s="79">
        <f t="shared" si="13"/>
        <v>1718.3592301400304</v>
      </c>
      <c r="H94" s="79">
        <f t="shared" si="13"/>
        <v>1424.3819020655799</v>
      </c>
      <c r="I94" s="79">
        <f t="shared" si="13"/>
        <v>1229.3177298728208</v>
      </c>
      <c r="J94" s="79">
        <f t="shared" si="13"/>
        <v>1090.770476074676</v>
      </c>
      <c r="K94" s="79">
        <f t="shared" si="12"/>
        <v>987.5412852941306</v>
      </c>
      <c r="L94" s="79">
        <f t="shared" si="4"/>
        <v>907.85237838449427</v>
      </c>
      <c r="M94" s="79">
        <f t="shared" si="5"/>
        <v>844.63653216887838</v>
      </c>
      <c r="N94" s="83">
        <f t="shared" si="6"/>
        <v>702.1379816869503</v>
      </c>
      <c r="O94" s="84">
        <f t="shared" si="7"/>
        <v>658.45447041042905</v>
      </c>
      <c r="P94" s="84">
        <f t="shared" si="8"/>
        <v>621.6776263109258</v>
      </c>
      <c r="Q94" s="84">
        <f t="shared" si="9"/>
        <v>590.32636374933327</v>
      </c>
      <c r="R94" s="85">
        <f t="shared" si="10"/>
        <v>563.31448069366729</v>
      </c>
      <c r="S94" s="21"/>
      <c r="AD94" s="120"/>
      <c r="AE94" s="156"/>
      <c r="AF94" s="121"/>
      <c r="AG94" s="157"/>
      <c r="AH94" s="66"/>
      <c r="AI94" s="66"/>
      <c r="AJ94" s="123"/>
      <c r="AK94" s="123"/>
    </row>
    <row r="95" spans="2:37" ht="15.5" hidden="1">
      <c r="B95" s="18"/>
      <c r="C95" s="78">
        <v>72000</v>
      </c>
      <c r="D95" s="79">
        <f t="shared" si="14"/>
        <v>6214.999283505209</v>
      </c>
      <c r="E95" s="79">
        <f t="shared" si="13"/>
        <v>3223.2992994782203</v>
      </c>
      <c r="F95" s="79">
        <f t="shared" si="13"/>
        <v>2222.8217937885606</v>
      </c>
      <c r="G95" s="79">
        <f t="shared" si="13"/>
        <v>1742.5614728180592</v>
      </c>
      <c r="H95" s="79">
        <f t="shared" si="13"/>
        <v>1444.4436189960809</v>
      </c>
      <c r="I95" s="79">
        <f t="shared" si="13"/>
        <v>1246.6320640963818</v>
      </c>
      <c r="J95" s="79">
        <f t="shared" si="13"/>
        <v>1106.133440526432</v>
      </c>
      <c r="K95" s="79">
        <f t="shared" si="12"/>
        <v>1001.4503174813719</v>
      </c>
      <c r="L95" s="79">
        <f t="shared" si="4"/>
        <v>920.63903160117741</v>
      </c>
      <c r="M95" s="79">
        <f t="shared" si="5"/>
        <v>856.53282135435575</v>
      </c>
      <c r="N95" s="83">
        <f t="shared" si="6"/>
        <v>712.02724903465389</v>
      </c>
      <c r="O95" s="84">
        <f t="shared" si="7"/>
        <v>667.72847703592811</v>
      </c>
      <c r="P95" s="84">
        <f t="shared" si="8"/>
        <v>630.43364921671355</v>
      </c>
      <c r="Q95" s="84">
        <f t="shared" si="9"/>
        <v>598.64081957678866</v>
      </c>
      <c r="R95" s="85">
        <f t="shared" si="10"/>
        <v>571.24848746400062</v>
      </c>
      <c r="S95" s="21"/>
      <c r="AD95" s="120"/>
      <c r="AE95" s="156"/>
      <c r="AF95" s="121"/>
      <c r="AG95" s="157"/>
      <c r="AH95" s="66"/>
      <c r="AI95" s="66"/>
      <c r="AJ95" s="123"/>
      <c r="AK95" s="123"/>
    </row>
    <row r="96" spans="2:37" ht="15.5" hidden="1">
      <c r="B96" s="18"/>
      <c r="C96" s="78">
        <v>73000</v>
      </c>
      <c r="D96" s="79">
        <f t="shared" si="14"/>
        <v>6301.3187179983361</v>
      </c>
      <c r="E96" s="79">
        <f t="shared" si="13"/>
        <v>3268.0673453043069</v>
      </c>
      <c r="F96" s="79">
        <f t="shared" si="13"/>
        <v>2253.6943187022907</v>
      </c>
      <c r="G96" s="79">
        <f t="shared" si="13"/>
        <v>1766.7637154960876</v>
      </c>
      <c r="H96" s="79">
        <f t="shared" si="13"/>
        <v>1464.5053359265821</v>
      </c>
      <c r="I96" s="79">
        <f t="shared" si="13"/>
        <v>1263.9463983199425</v>
      </c>
      <c r="J96" s="79">
        <f t="shared" si="13"/>
        <v>1121.4964049781879</v>
      </c>
      <c r="K96" s="79">
        <f t="shared" si="12"/>
        <v>1015.3593496686132</v>
      </c>
      <c r="L96" s="79">
        <f t="shared" si="4"/>
        <v>933.42568481786031</v>
      </c>
      <c r="M96" s="79">
        <f t="shared" si="5"/>
        <v>868.42911053983278</v>
      </c>
      <c r="N96" s="83">
        <f t="shared" si="6"/>
        <v>721.91651638235737</v>
      </c>
      <c r="O96" s="84">
        <f t="shared" si="7"/>
        <v>677.00248366142694</v>
      </c>
      <c r="P96" s="84">
        <f t="shared" si="8"/>
        <v>639.18967212250118</v>
      </c>
      <c r="Q96" s="84">
        <f t="shared" si="9"/>
        <v>606.95527540424405</v>
      </c>
      <c r="R96" s="85">
        <f t="shared" si="10"/>
        <v>579.18249423433394</v>
      </c>
      <c r="S96" s="21"/>
    </row>
    <row r="97" spans="2:37" ht="15.5" hidden="1">
      <c r="B97" s="18"/>
      <c r="C97" s="78">
        <v>74000</v>
      </c>
      <c r="D97" s="79">
        <f t="shared" si="14"/>
        <v>6387.638152491465</v>
      </c>
      <c r="E97" s="79">
        <f t="shared" si="13"/>
        <v>3312.8353911303934</v>
      </c>
      <c r="F97" s="79">
        <f t="shared" si="13"/>
        <v>2284.5668436160208</v>
      </c>
      <c r="G97" s="79">
        <f t="shared" si="13"/>
        <v>1790.9659581741162</v>
      </c>
      <c r="H97" s="79">
        <f t="shared" si="13"/>
        <v>1484.5670528570831</v>
      </c>
      <c r="I97" s="79">
        <f t="shared" si="13"/>
        <v>1281.2607325435033</v>
      </c>
      <c r="J97" s="79">
        <f t="shared" si="13"/>
        <v>1136.8593694299441</v>
      </c>
      <c r="K97" s="79">
        <f t="shared" si="12"/>
        <v>1029.2683818558544</v>
      </c>
      <c r="L97" s="79">
        <f t="shared" ref="L97:L160" si="15">PMT($L$11,$L$6,C97*(-1))</f>
        <v>946.21233803454334</v>
      </c>
      <c r="M97" s="79">
        <f t="shared" ref="M97:M160" si="16">PMT($M$11,$M$6,C97*(-1))</f>
        <v>880.32539972530992</v>
      </c>
      <c r="N97" s="83">
        <f t="shared" ref="N97:N160" si="17">PMT($N$11,$N$6,C97*(-1))</f>
        <v>731.80578373006085</v>
      </c>
      <c r="O97" s="84">
        <f t="shared" ref="O97:O160" si="18">PMT($O$11,$O$6,C97*(-1))</f>
        <v>686.27649028692599</v>
      </c>
      <c r="P97" s="84">
        <f t="shared" ref="P97:P160" si="19">PMT($P$11,$P$6,C97*(-1))</f>
        <v>647.94569502828892</v>
      </c>
      <c r="Q97" s="84">
        <f t="shared" ref="Q97:Q160" si="20">PMT($Q$11,$Q$6,C97*(-1))</f>
        <v>615.26973123169955</v>
      </c>
      <c r="R97" s="85">
        <f t="shared" ref="R97:R160" si="21">PMT($R$11,$R$6,C97*(-1))</f>
        <v>587.11650100466727</v>
      </c>
      <c r="S97" s="21"/>
      <c r="AD97" s="120"/>
      <c r="AE97" s="156"/>
      <c r="AF97" s="121"/>
      <c r="AG97" s="157"/>
      <c r="AH97" s="66"/>
      <c r="AI97" s="50"/>
      <c r="AJ97" s="123"/>
      <c r="AK97" s="123"/>
    </row>
    <row r="98" spans="2:37" ht="15.5">
      <c r="B98" s="18"/>
      <c r="C98" s="86">
        <v>75000</v>
      </c>
      <c r="D98" s="87">
        <f t="shared" si="14"/>
        <v>6473.9575869845921</v>
      </c>
      <c r="E98" s="87">
        <f t="shared" si="13"/>
        <v>3357.60343695648</v>
      </c>
      <c r="F98" s="87">
        <f t="shared" si="13"/>
        <v>2315.4393685297505</v>
      </c>
      <c r="G98" s="87">
        <f t="shared" si="13"/>
        <v>1815.168200852145</v>
      </c>
      <c r="H98" s="87">
        <f t="shared" si="13"/>
        <v>1504.6287697875841</v>
      </c>
      <c r="I98" s="87">
        <f t="shared" si="13"/>
        <v>1298.5750667670643</v>
      </c>
      <c r="J98" s="87">
        <f t="shared" si="13"/>
        <v>1152.2223338817</v>
      </c>
      <c r="K98" s="87">
        <f t="shared" ref="K98:K161" si="22">PMT($K$11,$K$6,C98*(-1))</f>
        <v>1043.1774140430957</v>
      </c>
      <c r="L98" s="87">
        <f t="shared" si="15"/>
        <v>958.99899125122647</v>
      </c>
      <c r="M98" s="87">
        <f t="shared" si="16"/>
        <v>892.22168891078718</v>
      </c>
      <c r="N98" s="88">
        <f t="shared" si="17"/>
        <v>741.69505107776445</v>
      </c>
      <c r="O98" s="89">
        <f t="shared" si="18"/>
        <v>695.55049691242505</v>
      </c>
      <c r="P98" s="89">
        <f t="shared" si="19"/>
        <v>656.70171793407656</v>
      </c>
      <c r="Q98" s="89">
        <f t="shared" si="20"/>
        <v>623.58418705915483</v>
      </c>
      <c r="R98" s="90">
        <f t="shared" si="21"/>
        <v>595.0505077750006</v>
      </c>
      <c r="S98" s="21"/>
      <c r="AD98" s="120"/>
      <c r="AE98" s="156"/>
      <c r="AF98" s="121"/>
      <c r="AG98" s="157"/>
      <c r="AH98" s="66"/>
      <c r="AI98" s="50"/>
      <c r="AJ98" s="123"/>
      <c r="AK98" s="123"/>
    </row>
    <row r="99" spans="2:37" ht="15.5" hidden="1">
      <c r="B99" s="18"/>
      <c r="C99" s="78">
        <v>76000</v>
      </c>
      <c r="D99" s="79">
        <f t="shared" si="14"/>
        <v>6560.2770214777211</v>
      </c>
      <c r="E99" s="79">
        <f t="shared" si="13"/>
        <v>3402.3714827825661</v>
      </c>
      <c r="F99" s="79">
        <f t="shared" si="13"/>
        <v>2346.3118934434806</v>
      </c>
      <c r="G99" s="79">
        <f t="shared" si="13"/>
        <v>1839.3704435301734</v>
      </c>
      <c r="H99" s="79">
        <f t="shared" si="13"/>
        <v>1524.6904867180854</v>
      </c>
      <c r="I99" s="79">
        <f t="shared" si="13"/>
        <v>1315.8894009906251</v>
      </c>
      <c r="J99" s="79">
        <f t="shared" si="13"/>
        <v>1167.585298333456</v>
      </c>
      <c r="K99" s="79">
        <f t="shared" si="22"/>
        <v>1057.0864462303371</v>
      </c>
      <c r="L99" s="79">
        <f t="shared" si="15"/>
        <v>971.78564446790938</v>
      </c>
      <c r="M99" s="79">
        <f t="shared" si="16"/>
        <v>904.11797809626421</v>
      </c>
      <c r="N99" s="83">
        <f t="shared" si="17"/>
        <v>751.58431842546793</v>
      </c>
      <c r="O99" s="84">
        <f t="shared" si="18"/>
        <v>704.82450353792399</v>
      </c>
      <c r="P99" s="84">
        <f t="shared" si="19"/>
        <v>665.45774083986419</v>
      </c>
      <c r="Q99" s="84">
        <f t="shared" si="20"/>
        <v>631.89864288661033</v>
      </c>
      <c r="R99" s="85">
        <f t="shared" si="21"/>
        <v>602.98451454533392</v>
      </c>
      <c r="S99" s="21"/>
      <c r="AD99" s="120"/>
      <c r="AE99" s="156"/>
      <c r="AF99" s="121"/>
      <c r="AG99" s="157"/>
      <c r="AH99" s="66"/>
      <c r="AI99" s="50"/>
      <c r="AJ99" s="123"/>
      <c r="AK99" s="123"/>
    </row>
    <row r="100" spans="2:37" ht="15.5" hidden="1">
      <c r="B100" s="18"/>
      <c r="C100" s="78">
        <v>77000</v>
      </c>
      <c r="D100" s="79">
        <f t="shared" si="14"/>
        <v>6646.5964559708482</v>
      </c>
      <c r="E100" s="79">
        <f t="shared" si="13"/>
        <v>3447.1395286086527</v>
      </c>
      <c r="F100" s="79">
        <f t="shared" si="13"/>
        <v>2377.1844183572107</v>
      </c>
      <c r="G100" s="79">
        <f t="shared" si="13"/>
        <v>1863.572686208202</v>
      </c>
      <c r="H100" s="79">
        <f t="shared" si="13"/>
        <v>1544.7522036485866</v>
      </c>
      <c r="I100" s="79">
        <f t="shared" si="13"/>
        <v>1333.2037352141861</v>
      </c>
      <c r="J100" s="79">
        <f t="shared" si="13"/>
        <v>1182.9482627852119</v>
      </c>
      <c r="K100" s="79">
        <f t="shared" si="22"/>
        <v>1070.9954784175784</v>
      </c>
      <c r="L100" s="79">
        <f t="shared" si="15"/>
        <v>984.5722976845924</v>
      </c>
      <c r="M100" s="79">
        <f t="shared" si="16"/>
        <v>916.01426728174147</v>
      </c>
      <c r="N100" s="83">
        <f t="shared" si="17"/>
        <v>761.47358577317141</v>
      </c>
      <c r="O100" s="84">
        <f t="shared" si="18"/>
        <v>714.09851016342304</v>
      </c>
      <c r="P100" s="84">
        <f t="shared" si="19"/>
        <v>674.21376374565205</v>
      </c>
      <c r="Q100" s="84">
        <f t="shared" si="20"/>
        <v>640.21309871406561</v>
      </c>
      <c r="R100" s="85">
        <f t="shared" si="21"/>
        <v>610.91852131566736</v>
      </c>
      <c r="S100" s="21"/>
      <c r="AD100" s="120"/>
      <c r="AE100" s="156"/>
      <c r="AF100" s="121"/>
      <c r="AG100" s="157"/>
      <c r="AH100" s="66"/>
      <c r="AI100" s="50"/>
      <c r="AJ100" s="123"/>
      <c r="AK100" s="123"/>
    </row>
    <row r="101" spans="2:37" ht="15.5" hidden="1">
      <c r="B101" s="18"/>
      <c r="C101" s="78">
        <v>78000</v>
      </c>
      <c r="D101" s="79">
        <f t="shared" si="14"/>
        <v>6732.9158904639753</v>
      </c>
      <c r="E101" s="79">
        <f t="shared" si="13"/>
        <v>3491.9075744347392</v>
      </c>
      <c r="F101" s="79">
        <f t="shared" si="13"/>
        <v>2408.0569432709403</v>
      </c>
      <c r="G101" s="79">
        <f t="shared" si="13"/>
        <v>1887.7749288862308</v>
      </c>
      <c r="H101" s="79">
        <f t="shared" si="13"/>
        <v>1564.8139205790876</v>
      </c>
      <c r="I101" s="79">
        <f t="shared" si="13"/>
        <v>1350.518069437747</v>
      </c>
      <c r="J101" s="79">
        <f t="shared" si="13"/>
        <v>1198.3112272369681</v>
      </c>
      <c r="K101" s="79">
        <f t="shared" si="22"/>
        <v>1084.9045106048195</v>
      </c>
      <c r="L101" s="79">
        <f t="shared" si="15"/>
        <v>997.35895090127553</v>
      </c>
      <c r="M101" s="79">
        <f t="shared" si="16"/>
        <v>927.91055646721861</v>
      </c>
      <c r="N101" s="83">
        <f t="shared" si="17"/>
        <v>771.362853120875</v>
      </c>
      <c r="O101" s="84">
        <f t="shared" si="18"/>
        <v>723.37251678892198</v>
      </c>
      <c r="P101" s="84">
        <f t="shared" si="19"/>
        <v>682.96978665143968</v>
      </c>
      <c r="Q101" s="84">
        <f t="shared" si="20"/>
        <v>648.52755454152111</v>
      </c>
      <c r="R101" s="85">
        <f t="shared" si="21"/>
        <v>618.85252808600069</v>
      </c>
      <c r="S101" s="21"/>
      <c r="AD101" s="120"/>
      <c r="AE101" s="121"/>
      <c r="AF101" s="121"/>
      <c r="AG101" s="122"/>
      <c r="AH101" s="66"/>
      <c r="AI101" s="66"/>
      <c r="AJ101" s="123"/>
      <c r="AK101" s="123"/>
    </row>
    <row r="102" spans="2:37" ht="15.5" hidden="1">
      <c r="B102" s="18"/>
      <c r="C102" s="78">
        <v>79000</v>
      </c>
      <c r="D102" s="79">
        <f t="shared" si="14"/>
        <v>6819.2353249571042</v>
      </c>
      <c r="E102" s="79">
        <f t="shared" si="13"/>
        <v>3536.6756202608249</v>
      </c>
      <c r="F102" s="79">
        <f t="shared" si="13"/>
        <v>2438.9294681846709</v>
      </c>
      <c r="G102" s="79">
        <f t="shared" si="13"/>
        <v>1911.9771715642592</v>
      </c>
      <c r="H102" s="79">
        <f t="shared" si="13"/>
        <v>1584.8756375095888</v>
      </c>
      <c r="I102" s="79">
        <f t="shared" si="13"/>
        <v>1367.8324036613076</v>
      </c>
      <c r="J102" s="79">
        <f t="shared" si="13"/>
        <v>1213.674191688724</v>
      </c>
      <c r="K102" s="79">
        <f t="shared" si="22"/>
        <v>1098.8135427920608</v>
      </c>
      <c r="L102" s="79">
        <f t="shared" si="15"/>
        <v>1010.1456041179584</v>
      </c>
      <c r="M102" s="79">
        <f t="shared" si="16"/>
        <v>939.80684565269564</v>
      </c>
      <c r="N102" s="83">
        <f t="shared" si="17"/>
        <v>781.2521204685786</v>
      </c>
      <c r="O102" s="84">
        <f t="shared" si="18"/>
        <v>732.64652341442104</v>
      </c>
      <c r="P102" s="84">
        <f t="shared" si="19"/>
        <v>691.72580955722731</v>
      </c>
      <c r="Q102" s="84">
        <f t="shared" si="20"/>
        <v>656.84201036897639</v>
      </c>
      <c r="R102" s="85">
        <f t="shared" si="21"/>
        <v>626.78653485633401</v>
      </c>
      <c r="S102" s="21"/>
      <c r="AD102" s="115"/>
      <c r="AE102" s="66"/>
      <c r="AF102" s="66"/>
      <c r="AG102" s="66"/>
      <c r="AH102" s="66"/>
      <c r="AI102" s="66"/>
      <c r="AJ102" s="124"/>
      <c r="AK102" s="124"/>
    </row>
    <row r="103" spans="2:37" ht="15.5">
      <c r="B103" s="18"/>
      <c r="C103" s="78">
        <v>80000</v>
      </c>
      <c r="D103" s="79">
        <f t="shared" si="14"/>
        <v>6905.5547594502314</v>
      </c>
      <c r="E103" s="79">
        <f t="shared" si="13"/>
        <v>3581.4436660869114</v>
      </c>
      <c r="F103" s="79">
        <f t="shared" si="13"/>
        <v>2469.8019930984005</v>
      </c>
      <c r="G103" s="79">
        <f t="shared" si="13"/>
        <v>1936.1794142422877</v>
      </c>
      <c r="H103" s="79">
        <f t="shared" si="13"/>
        <v>1604.9373544400898</v>
      </c>
      <c r="I103" s="79">
        <f t="shared" si="13"/>
        <v>1385.1467378848686</v>
      </c>
      <c r="J103" s="79">
        <f t="shared" si="13"/>
        <v>1229.03715614048</v>
      </c>
      <c r="K103" s="79">
        <f t="shared" si="22"/>
        <v>1112.7225749793022</v>
      </c>
      <c r="L103" s="79">
        <f t="shared" si="15"/>
        <v>1022.9322573346415</v>
      </c>
      <c r="M103" s="79">
        <f t="shared" si="16"/>
        <v>951.7031348381729</v>
      </c>
      <c r="N103" s="88">
        <f t="shared" si="17"/>
        <v>791.14138781628196</v>
      </c>
      <c r="O103" s="89">
        <f t="shared" si="18"/>
        <v>741.9205300399201</v>
      </c>
      <c r="P103" s="89">
        <f t="shared" si="19"/>
        <v>700.48183246301505</v>
      </c>
      <c r="Q103" s="89">
        <f t="shared" si="20"/>
        <v>665.15646619643189</v>
      </c>
      <c r="R103" s="90">
        <f t="shared" si="21"/>
        <v>634.72054162666734</v>
      </c>
      <c r="S103" s="21"/>
      <c r="AD103" s="120"/>
      <c r="AE103" s="156"/>
      <c r="AF103" s="121"/>
      <c r="AG103" s="157"/>
      <c r="AH103" s="66"/>
      <c r="AI103" s="50"/>
      <c r="AJ103" s="123"/>
      <c r="AK103" s="123"/>
    </row>
    <row r="104" spans="2:37" ht="15.5" hidden="1">
      <c r="B104" s="18"/>
      <c r="C104" s="78">
        <v>81000</v>
      </c>
      <c r="D104" s="79">
        <f t="shared" si="14"/>
        <v>6991.8741939433603</v>
      </c>
      <c r="E104" s="79">
        <f t="shared" si="13"/>
        <v>3626.211711912998</v>
      </c>
      <c r="F104" s="79">
        <f t="shared" si="13"/>
        <v>2500.6745180121306</v>
      </c>
      <c r="G104" s="79">
        <f t="shared" si="13"/>
        <v>1960.3816569203166</v>
      </c>
      <c r="H104" s="79">
        <f t="shared" si="13"/>
        <v>1624.9990713705911</v>
      </c>
      <c r="I104" s="79">
        <f t="shared" si="13"/>
        <v>1402.4610721084296</v>
      </c>
      <c r="J104" s="79">
        <f t="shared" si="13"/>
        <v>1244.4001205922361</v>
      </c>
      <c r="K104" s="79">
        <f t="shared" si="22"/>
        <v>1126.6316071665435</v>
      </c>
      <c r="L104" s="79">
        <f t="shared" si="15"/>
        <v>1035.7189105513246</v>
      </c>
      <c r="M104" s="79">
        <f t="shared" si="16"/>
        <v>963.59942402365004</v>
      </c>
      <c r="N104" s="83">
        <f t="shared" si="17"/>
        <v>801.03065516398556</v>
      </c>
      <c r="O104" s="84">
        <f t="shared" si="18"/>
        <v>751.19453666541904</v>
      </c>
      <c r="P104" s="84">
        <f t="shared" si="19"/>
        <v>709.23785536880268</v>
      </c>
      <c r="Q104" s="84">
        <f t="shared" si="20"/>
        <v>673.47092202388717</v>
      </c>
      <c r="R104" s="85">
        <f t="shared" si="21"/>
        <v>642.65454839700067</v>
      </c>
      <c r="S104" s="21"/>
      <c r="AD104" s="120"/>
      <c r="AE104" s="156"/>
      <c r="AF104" s="121"/>
      <c r="AG104" s="157"/>
      <c r="AH104" s="66"/>
      <c r="AI104" s="50"/>
      <c r="AJ104" s="123"/>
      <c r="AK104" s="123"/>
    </row>
    <row r="105" spans="2:37" ht="15.5" hidden="1">
      <c r="B105" s="18"/>
      <c r="C105" s="78">
        <v>82000</v>
      </c>
      <c r="D105" s="79">
        <f t="shared" si="14"/>
        <v>7078.1936284364874</v>
      </c>
      <c r="E105" s="79">
        <f t="shared" si="13"/>
        <v>3670.9797577390846</v>
      </c>
      <c r="F105" s="79">
        <f t="shared" si="13"/>
        <v>2531.5470429258608</v>
      </c>
      <c r="G105" s="79">
        <f t="shared" si="13"/>
        <v>1984.5838995983449</v>
      </c>
      <c r="H105" s="79">
        <f t="shared" si="13"/>
        <v>1645.0607883010921</v>
      </c>
      <c r="I105" s="79">
        <f t="shared" si="13"/>
        <v>1419.7754063319903</v>
      </c>
      <c r="J105" s="79">
        <f t="shared" si="13"/>
        <v>1259.7630850439921</v>
      </c>
      <c r="K105" s="79">
        <f t="shared" si="22"/>
        <v>1140.5406393537846</v>
      </c>
      <c r="L105" s="79">
        <f t="shared" si="15"/>
        <v>1048.5055637680075</v>
      </c>
      <c r="M105" s="79">
        <f t="shared" si="16"/>
        <v>975.4957132091273</v>
      </c>
      <c r="N105" s="83">
        <f t="shared" si="17"/>
        <v>810.91992251168915</v>
      </c>
      <c r="O105" s="84">
        <f t="shared" si="18"/>
        <v>760.46854329091798</v>
      </c>
      <c r="P105" s="84">
        <f t="shared" si="19"/>
        <v>717.99387827459043</v>
      </c>
      <c r="Q105" s="84">
        <f t="shared" si="20"/>
        <v>681.78537785134267</v>
      </c>
      <c r="R105" s="85">
        <f t="shared" si="21"/>
        <v>650.58855516733411</v>
      </c>
      <c r="S105" s="21"/>
      <c r="AD105" s="120"/>
      <c r="AE105" s="156"/>
      <c r="AF105" s="121"/>
      <c r="AG105" s="157"/>
      <c r="AH105" s="66"/>
      <c r="AI105" s="50"/>
      <c r="AJ105" s="123"/>
      <c r="AK105" s="123"/>
    </row>
    <row r="106" spans="2:37" ht="15.5" hidden="1">
      <c r="B106" s="18"/>
      <c r="C106" s="78">
        <v>83000</v>
      </c>
      <c r="D106" s="79">
        <f t="shared" si="14"/>
        <v>7164.5130629296145</v>
      </c>
      <c r="E106" s="79">
        <f t="shared" si="13"/>
        <v>3715.7478035651711</v>
      </c>
      <c r="F106" s="79">
        <f t="shared" si="13"/>
        <v>2562.4195678395909</v>
      </c>
      <c r="G106" s="79">
        <f t="shared" si="13"/>
        <v>2008.7861422763735</v>
      </c>
      <c r="H106" s="79">
        <f t="shared" si="13"/>
        <v>1665.1225052315933</v>
      </c>
      <c r="I106" s="79">
        <f t="shared" si="13"/>
        <v>1437.0897405555511</v>
      </c>
      <c r="J106" s="79">
        <f t="shared" si="13"/>
        <v>1275.126049495748</v>
      </c>
      <c r="K106" s="79">
        <f t="shared" si="22"/>
        <v>1154.449671541026</v>
      </c>
      <c r="L106" s="79">
        <f t="shared" si="15"/>
        <v>1061.2922169846906</v>
      </c>
      <c r="M106" s="79">
        <f t="shared" si="16"/>
        <v>987.39200239460433</v>
      </c>
      <c r="N106" s="83">
        <f t="shared" si="17"/>
        <v>820.80918985939252</v>
      </c>
      <c r="O106" s="84">
        <f t="shared" si="18"/>
        <v>769.74254991641703</v>
      </c>
      <c r="P106" s="84">
        <f t="shared" si="19"/>
        <v>726.74990118037806</v>
      </c>
      <c r="Q106" s="84">
        <f t="shared" si="20"/>
        <v>690.09983367879806</v>
      </c>
      <c r="R106" s="85">
        <f t="shared" si="21"/>
        <v>658.52256193766743</v>
      </c>
      <c r="S106" s="21"/>
      <c r="AD106" s="120"/>
      <c r="AE106" s="156"/>
      <c r="AF106" s="121"/>
      <c r="AG106" s="157"/>
      <c r="AH106" s="66"/>
      <c r="AI106" s="50"/>
      <c r="AJ106" s="123"/>
      <c r="AK106" s="123"/>
    </row>
    <row r="107" spans="2:37" ht="15.5" hidden="1">
      <c r="B107" s="18"/>
      <c r="C107" s="78">
        <v>84000</v>
      </c>
      <c r="D107" s="79">
        <f t="shared" si="14"/>
        <v>7250.8324974227435</v>
      </c>
      <c r="E107" s="79">
        <f t="shared" si="13"/>
        <v>3760.5158493912577</v>
      </c>
      <c r="F107" s="79">
        <f t="shared" si="13"/>
        <v>2593.2920927533205</v>
      </c>
      <c r="G107" s="79">
        <f t="shared" si="13"/>
        <v>2032.9883849544024</v>
      </c>
      <c r="H107" s="79">
        <f t="shared" si="13"/>
        <v>1685.1842221620943</v>
      </c>
      <c r="I107" s="79">
        <f t="shared" si="13"/>
        <v>1454.4040747791121</v>
      </c>
      <c r="J107" s="79">
        <f t="shared" si="13"/>
        <v>1290.489013947504</v>
      </c>
      <c r="K107" s="79">
        <f t="shared" si="22"/>
        <v>1168.3587037282673</v>
      </c>
      <c r="L107" s="79">
        <f t="shared" si="15"/>
        <v>1074.0788702013735</v>
      </c>
      <c r="M107" s="79">
        <f t="shared" si="16"/>
        <v>999.28829158008148</v>
      </c>
      <c r="N107" s="83">
        <f t="shared" si="17"/>
        <v>830.69845720709611</v>
      </c>
      <c r="O107" s="84">
        <f t="shared" si="18"/>
        <v>779.01655654191597</v>
      </c>
      <c r="P107" s="84">
        <f t="shared" si="19"/>
        <v>735.50592408616569</v>
      </c>
      <c r="Q107" s="84">
        <f t="shared" si="20"/>
        <v>698.41428950625345</v>
      </c>
      <c r="R107" s="85">
        <f t="shared" si="21"/>
        <v>666.45656870800076</v>
      </c>
      <c r="S107" s="21"/>
      <c r="AE107" s="125"/>
      <c r="AF107" s="125"/>
      <c r="AI107" s="66"/>
    </row>
    <row r="108" spans="2:37" ht="15.5">
      <c r="B108" s="18"/>
      <c r="C108" s="86">
        <v>85000</v>
      </c>
      <c r="D108" s="87">
        <f t="shared" si="14"/>
        <v>7337.1519319158706</v>
      </c>
      <c r="E108" s="87">
        <f t="shared" si="13"/>
        <v>3805.2838952173438</v>
      </c>
      <c r="F108" s="87">
        <f t="shared" si="13"/>
        <v>2624.1646176670506</v>
      </c>
      <c r="G108" s="87">
        <f t="shared" si="13"/>
        <v>2057.1906276324307</v>
      </c>
      <c r="H108" s="87">
        <f t="shared" si="13"/>
        <v>1705.2459390925953</v>
      </c>
      <c r="I108" s="87">
        <f t="shared" si="13"/>
        <v>1471.7184090026728</v>
      </c>
      <c r="J108" s="87">
        <f t="shared" si="13"/>
        <v>1305.8519783992601</v>
      </c>
      <c r="K108" s="87">
        <f t="shared" si="22"/>
        <v>1182.2677359155084</v>
      </c>
      <c r="L108" s="87">
        <f t="shared" si="15"/>
        <v>1086.8655234180565</v>
      </c>
      <c r="M108" s="87">
        <f t="shared" si="16"/>
        <v>1011.1845807655587</v>
      </c>
      <c r="N108" s="88">
        <f t="shared" si="17"/>
        <v>840.58772455479971</v>
      </c>
      <c r="O108" s="89">
        <f t="shared" si="18"/>
        <v>788.29056316741503</v>
      </c>
      <c r="P108" s="89">
        <f t="shared" si="19"/>
        <v>744.26194699195355</v>
      </c>
      <c r="Q108" s="89">
        <f t="shared" si="20"/>
        <v>706.72874533370884</v>
      </c>
      <c r="R108" s="90">
        <f t="shared" si="21"/>
        <v>674.39057547833409</v>
      </c>
      <c r="S108" s="21"/>
      <c r="AD108" s="115"/>
      <c r="AE108" s="66"/>
      <c r="AF108" s="66"/>
      <c r="AG108" s="66"/>
      <c r="AH108" s="66"/>
      <c r="AI108" s="66"/>
      <c r="AJ108" s="124"/>
      <c r="AK108" s="124"/>
    </row>
    <row r="109" spans="2:37" ht="15.5" hidden="1">
      <c r="B109" s="18"/>
      <c r="C109" s="78">
        <v>86000</v>
      </c>
      <c r="D109" s="79">
        <f t="shared" si="14"/>
        <v>7423.4713664089995</v>
      </c>
      <c r="E109" s="79">
        <f t="shared" si="13"/>
        <v>3850.0519410434304</v>
      </c>
      <c r="F109" s="79">
        <f t="shared" si="13"/>
        <v>2655.0371425807807</v>
      </c>
      <c r="G109" s="79">
        <f t="shared" si="13"/>
        <v>2081.3928703104593</v>
      </c>
      <c r="H109" s="79">
        <f t="shared" si="13"/>
        <v>1725.3076560230968</v>
      </c>
      <c r="I109" s="79">
        <f t="shared" si="13"/>
        <v>1489.0327432262338</v>
      </c>
      <c r="J109" s="79">
        <f t="shared" si="13"/>
        <v>1321.2149428510161</v>
      </c>
      <c r="K109" s="79">
        <f t="shared" si="22"/>
        <v>1196.1767681027497</v>
      </c>
      <c r="L109" s="79">
        <f t="shared" si="15"/>
        <v>1099.6521766347396</v>
      </c>
      <c r="M109" s="79">
        <f t="shared" si="16"/>
        <v>1023.0808699510358</v>
      </c>
      <c r="N109" s="83">
        <f t="shared" si="17"/>
        <v>850.47699190250319</v>
      </c>
      <c r="O109" s="84">
        <f t="shared" si="18"/>
        <v>797.56456979291409</v>
      </c>
      <c r="P109" s="84">
        <f t="shared" si="19"/>
        <v>753.01796989774118</v>
      </c>
      <c r="Q109" s="84">
        <f t="shared" si="20"/>
        <v>715.04320116116423</v>
      </c>
      <c r="R109" s="85">
        <f t="shared" si="21"/>
        <v>682.32458224866741</v>
      </c>
      <c r="S109" s="21"/>
      <c r="AD109" s="120"/>
      <c r="AE109" s="156"/>
      <c r="AF109" s="121"/>
      <c r="AG109" s="157"/>
      <c r="AH109" s="66"/>
      <c r="AI109" s="50"/>
      <c r="AJ109" s="123"/>
      <c r="AK109" s="123"/>
    </row>
    <row r="110" spans="2:37" ht="15.5" hidden="1">
      <c r="B110" s="18"/>
      <c r="C110" s="78">
        <v>87000</v>
      </c>
      <c r="D110" s="79">
        <f t="shared" si="14"/>
        <v>7509.7908009021266</v>
      </c>
      <c r="E110" s="79">
        <f t="shared" si="13"/>
        <v>3894.8199868695169</v>
      </c>
      <c r="F110" s="79">
        <f t="shared" si="13"/>
        <v>2685.9096674945108</v>
      </c>
      <c r="G110" s="79">
        <f t="shared" si="13"/>
        <v>2105.5951129884879</v>
      </c>
      <c r="H110" s="79">
        <f t="shared" si="13"/>
        <v>1745.3693729535978</v>
      </c>
      <c r="I110" s="79">
        <f t="shared" si="13"/>
        <v>1506.3470774497946</v>
      </c>
      <c r="J110" s="79">
        <f t="shared" si="13"/>
        <v>1336.577907302772</v>
      </c>
      <c r="K110" s="79">
        <f t="shared" si="22"/>
        <v>1210.0858002899911</v>
      </c>
      <c r="L110" s="79">
        <f t="shared" si="15"/>
        <v>1112.4388298514227</v>
      </c>
      <c r="M110" s="79">
        <f t="shared" si="16"/>
        <v>1034.9771591365131</v>
      </c>
      <c r="N110" s="83">
        <f t="shared" si="17"/>
        <v>860.36625925020667</v>
      </c>
      <c r="O110" s="84">
        <f t="shared" si="18"/>
        <v>806.83857641841303</v>
      </c>
      <c r="P110" s="84">
        <f t="shared" si="19"/>
        <v>761.77399280352881</v>
      </c>
      <c r="Q110" s="84">
        <f t="shared" si="20"/>
        <v>723.35765698861962</v>
      </c>
      <c r="R110" s="85">
        <f t="shared" si="21"/>
        <v>690.25858901900062</v>
      </c>
      <c r="S110" s="21"/>
      <c r="AD110" s="120"/>
      <c r="AE110" s="156"/>
      <c r="AF110" s="121"/>
      <c r="AG110" s="157"/>
      <c r="AH110" s="66"/>
      <c r="AI110" s="50"/>
      <c r="AJ110" s="123"/>
      <c r="AK110" s="123"/>
    </row>
    <row r="111" spans="2:37" ht="15.5" hidden="1">
      <c r="B111" s="18"/>
      <c r="C111" s="78">
        <v>88000</v>
      </c>
      <c r="D111" s="79">
        <f t="shared" si="14"/>
        <v>7596.1102353952547</v>
      </c>
      <c r="E111" s="79">
        <f t="shared" si="13"/>
        <v>3939.5880326956026</v>
      </c>
      <c r="F111" s="79">
        <f t="shared" si="13"/>
        <v>2716.7821924082409</v>
      </c>
      <c r="G111" s="79">
        <f t="shared" si="13"/>
        <v>2129.7973556665165</v>
      </c>
      <c r="H111" s="79">
        <f t="shared" si="13"/>
        <v>1765.4310898840988</v>
      </c>
      <c r="I111" s="79">
        <f t="shared" si="13"/>
        <v>1523.6614116733554</v>
      </c>
      <c r="J111" s="79">
        <f t="shared" si="13"/>
        <v>1351.940871754528</v>
      </c>
      <c r="K111" s="79">
        <f t="shared" si="22"/>
        <v>1223.9948324772324</v>
      </c>
      <c r="L111" s="79">
        <f t="shared" si="15"/>
        <v>1125.2254830681056</v>
      </c>
      <c r="M111" s="79">
        <f t="shared" si="16"/>
        <v>1046.8734483219903</v>
      </c>
      <c r="N111" s="83">
        <f t="shared" si="17"/>
        <v>870.25552659791026</v>
      </c>
      <c r="O111" s="84">
        <f t="shared" si="18"/>
        <v>816.11258304391208</v>
      </c>
      <c r="P111" s="84">
        <f t="shared" si="19"/>
        <v>770.53001570931656</v>
      </c>
      <c r="Q111" s="84">
        <f t="shared" si="20"/>
        <v>731.67211281607501</v>
      </c>
      <c r="R111" s="85">
        <f t="shared" si="21"/>
        <v>698.19259578933406</v>
      </c>
      <c r="S111" s="21"/>
      <c r="AD111" s="120"/>
      <c r="AE111" s="156"/>
      <c r="AF111" s="121"/>
      <c r="AG111" s="157"/>
      <c r="AH111" s="66"/>
      <c r="AI111" s="50"/>
      <c r="AJ111" s="123"/>
      <c r="AK111" s="123"/>
    </row>
    <row r="112" spans="2:37" ht="15.5" hidden="1">
      <c r="B112" s="18"/>
      <c r="C112" s="78">
        <v>89000</v>
      </c>
      <c r="D112" s="79">
        <f t="shared" si="14"/>
        <v>7682.4296698883827</v>
      </c>
      <c r="E112" s="79">
        <f t="shared" si="13"/>
        <v>3984.3560785216891</v>
      </c>
      <c r="F112" s="79">
        <f t="shared" si="13"/>
        <v>2747.6547173219706</v>
      </c>
      <c r="G112" s="79">
        <f t="shared" si="13"/>
        <v>2153.9995983445451</v>
      </c>
      <c r="H112" s="79">
        <f t="shared" si="13"/>
        <v>1785.4928068145998</v>
      </c>
      <c r="I112" s="79">
        <f t="shared" si="13"/>
        <v>1540.9757458969164</v>
      </c>
      <c r="J112" s="79">
        <f t="shared" si="13"/>
        <v>1367.3038362062841</v>
      </c>
      <c r="K112" s="79">
        <f t="shared" si="22"/>
        <v>1237.9038646644735</v>
      </c>
      <c r="L112" s="79">
        <f t="shared" si="15"/>
        <v>1138.0121362847888</v>
      </c>
      <c r="M112" s="79">
        <f t="shared" si="16"/>
        <v>1058.7697375074674</v>
      </c>
      <c r="N112" s="83">
        <f t="shared" si="17"/>
        <v>880.14479394561386</v>
      </c>
      <c r="O112" s="84">
        <f t="shared" si="18"/>
        <v>825.38658966941102</v>
      </c>
      <c r="P112" s="84">
        <f t="shared" si="19"/>
        <v>779.28603861510419</v>
      </c>
      <c r="Q112" s="84">
        <f t="shared" si="20"/>
        <v>739.9865686435304</v>
      </c>
      <c r="R112" s="85">
        <f t="shared" si="21"/>
        <v>706.12660255966739</v>
      </c>
      <c r="S112" s="21"/>
      <c r="AD112" s="120"/>
      <c r="AE112" s="156"/>
      <c r="AF112" s="121"/>
      <c r="AG112" s="157"/>
      <c r="AH112" s="66"/>
      <c r="AI112" s="50"/>
      <c r="AJ112" s="123"/>
      <c r="AK112" s="123"/>
    </row>
    <row r="113" spans="2:37" ht="15.5">
      <c r="B113" s="18"/>
      <c r="C113" s="78">
        <v>90000</v>
      </c>
      <c r="D113" s="79">
        <f t="shared" si="14"/>
        <v>7768.7491043815107</v>
      </c>
      <c r="E113" s="79">
        <f t="shared" si="13"/>
        <v>4029.1241243477757</v>
      </c>
      <c r="F113" s="79">
        <f t="shared" si="13"/>
        <v>2778.5272422357007</v>
      </c>
      <c r="G113" s="79">
        <f t="shared" si="13"/>
        <v>2178.2018410225737</v>
      </c>
      <c r="H113" s="79">
        <f t="shared" si="13"/>
        <v>1805.5545237451013</v>
      </c>
      <c r="I113" s="79">
        <f t="shared" si="13"/>
        <v>1558.2900801204771</v>
      </c>
      <c r="J113" s="79">
        <f t="shared" si="13"/>
        <v>1382.6668006580401</v>
      </c>
      <c r="K113" s="79">
        <f t="shared" si="22"/>
        <v>1251.8128968517149</v>
      </c>
      <c r="L113" s="79">
        <f t="shared" si="15"/>
        <v>1150.7987895014717</v>
      </c>
      <c r="M113" s="79">
        <f t="shared" si="16"/>
        <v>1070.6660266929446</v>
      </c>
      <c r="N113" s="88">
        <f t="shared" si="17"/>
        <v>890.03406129331722</v>
      </c>
      <c r="O113" s="89">
        <f t="shared" si="18"/>
        <v>834.66059629491008</v>
      </c>
      <c r="P113" s="89">
        <f t="shared" si="19"/>
        <v>788.04206152089193</v>
      </c>
      <c r="Q113" s="89">
        <f t="shared" si="20"/>
        <v>748.30102447098591</v>
      </c>
      <c r="R113" s="90">
        <f t="shared" si="21"/>
        <v>714.06060933000072</v>
      </c>
      <c r="S113" s="21"/>
      <c r="AD113" s="115"/>
      <c r="AE113" s="66"/>
      <c r="AF113" s="66"/>
      <c r="AG113" s="66"/>
      <c r="AH113" s="66"/>
      <c r="AI113" s="66"/>
      <c r="AJ113" s="124"/>
      <c r="AK113" s="124"/>
    </row>
    <row r="114" spans="2:37" ht="15.5" hidden="1">
      <c r="B114" s="18"/>
      <c r="C114" s="78">
        <v>91000</v>
      </c>
      <c r="D114" s="79">
        <f t="shared" si="14"/>
        <v>7855.0685388746388</v>
      </c>
      <c r="E114" s="79">
        <f t="shared" si="13"/>
        <v>4073.8921701738623</v>
      </c>
      <c r="F114" s="79">
        <f t="shared" si="13"/>
        <v>2809.3997671494308</v>
      </c>
      <c r="G114" s="79">
        <f t="shared" si="13"/>
        <v>2202.4040837006023</v>
      </c>
      <c r="H114" s="79">
        <f t="shared" si="13"/>
        <v>1825.6162406756023</v>
      </c>
      <c r="I114" s="79">
        <f t="shared" si="13"/>
        <v>1575.6044143440379</v>
      </c>
      <c r="J114" s="79">
        <f t="shared" si="13"/>
        <v>1398.029765109796</v>
      </c>
      <c r="K114" s="79">
        <f t="shared" si="22"/>
        <v>1265.721929038956</v>
      </c>
      <c r="L114" s="79">
        <f t="shared" si="15"/>
        <v>1163.5854427181546</v>
      </c>
      <c r="M114" s="79">
        <f t="shared" si="16"/>
        <v>1082.5623158784217</v>
      </c>
      <c r="N114" s="83">
        <f t="shared" si="17"/>
        <v>899.92332864102082</v>
      </c>
      <c r="O114" s="84">
        <f t="shared" si="18"/>
        <v>843.93460292040902</v>
      </c>
      <c r="P114" s="84">
        <f t="shared" si="19"/>
        <v>796.79808442667957</v>
      </c>
      <c r="Q114" s="84">
        <f t="shared" si="20"/>
        <v>756.61548029844118</v>
      </c>
      <c r="R114" s="85">
        <f t="shared" si="21"/>
        <v>721.99461610033404</v>
      </c>
      <c r="S114" s="21"/>
      <c r="AD114" s="120"/>
      <c r="AE114" s="156"/>
      <c r="AF114" s="121"/>
      <c r="AG114" s="157"/>
      <c r="AH114" s="66"/>
      <c r="AI114" s="66"/>
      <c r="AJ114" s="123"/>
      <c r="AK114" s="123"/>
    </row>
    <row r="115" spans="2:37" ht="15.5" hidden="1">
      <c r="B115" s="18"/>
      <c r="C115" s="78">
        <v>92000</v>
      </c>
      <c r="D115" s="79">
        <f t="shared" si="14"/>
        <v>7941.3879733677668</v>
      </c>
      <c r="E115" s="79">
        <f t="shared" si="13"/>
        <v>4118.6602159999484</v>
      </c>
      <c r="F115" s="79">
        <f t="shared" si="13"/>
        <v>2840.2722920631604</v>
      </c>
      <c r="G115" s="79">
        <f t="shared" si="13"/>
        <v>2226.6063263786309</v>
      </c>
      <c r="H115" s="79">
        <f t="shared" si="13"/>
        <v>1845.6779576061033</v>
      </c>
      <c r="I115" s="79">
        <f t="shared" si="13"/>
        <v>1592.9187485675989</v>
      </c>
      <c r="J115" s="79">
        <f t="shared" si="13"/>
        <v>1413.392729561552</v>
      </c>
      <c r="K115" s="79">
        <f t="shared" si="22"/>
        <v>1279.6309612261975</v>
      </c>
      <c r="L115" s="79">
        <f t="shared" si="15"/>
        <v>1176.3720959348377</v>
      </c>
      <c r="M115" s="79">
        <f t="shared" si="16"/>
        <v>1094.4586050638989</v>
      </c>
      <c r="N115" s="83">
        <f t="shared" si="17"/>
        <v>909.81259598872441</v>
      </c>
      <c r="O115" s="84">
        <f t="shared" si="18"/>
        <v>853.20860954590796</v>
      </c>
      <c r="P115" s="84">
        <f t="shared" si="19"/>
        <v>805.5541073324672</v>
      </c>
      <c r="Q115" s="84">
        <f t="shared" si="20"/>
        <v>764.92993612589669</v>
      </c>
      <c r="R115" s="85">
        <f t="shared" si="21"/>
        <v>729.92862287066737</v>
      </c>
      <c r="S115" s="21"/>
      <c r="AD115" s="120"/>
      <c r="AE115" s="156"/>
      <c r="AF115" s="121"/>
      <c r="AG115" s="157"/>
      <c r="AH115" s="66"/>
      <c r="AI115" s="66"/>
      <c r="AJ115" s="123"/>
      <c r="AK115" s="123"/>
    </row>
    <row r="116" spans="2:37" ht="15.5" hidden="1">
      <c r="B116" s="18"/>
      <c r="C116" s="78">
        <v>93000</v>
      </c>
      <c r="D116" s="79">
        <f t="shared" si="14"/>
        <v>8027.7074078608939</v>
      </c>
      <c r="E116" s="79">
        <f t="shared" si="13"/>
        <v>4163.4282618260349</v>
      </c>
      <c r="F116" s="79">
        <f t="shared" si="13"/>
        <v>2871.144816976891</v>
      </c>
      <c r="G116" s="79">
        <f t="shared" si="13"/>
        <v>2250.8085690566595</v>
      </c>
      <c r="H116" s="79">
        <f t="shared" si="13"/>
        <v>1865.7396745366045</v>
      </c>
      <c r="I116" s="79">
        <f t="shared" si="13"/>
        <v>1610.2330827911596</v>
      </c>
      <c r="J116" s="79">
        <f t="shared" si="13"/>
        <v>1428.7556940133081</v>
      </c>
      <c r="K116" s="79">
        <f t="shared" si="22"/>
        <v>1293.5399934134387</v>
      </c>
      <c r="L116" s="79">
        <f t="shared" si="15"/>
        <v>1189.1587491515209</v>
      </c>
      <c r="M116" s="79">
        <f t="shared" si="16"/>
        <v>1106.354894249376</v>
      </c>
      <c r="N116" s="83">
        <f t="shared" si="17"/>
        <v>919.70186333642778</v>
      </c>
      <c r="O116" s="84">
        <f t="shared" si="18"/>
        <v>862.48261617140702</v>
      </c>
      <c r="P116" s="84">
        <f t="shared" si="19"/>
        <v>814.31013023825506</v>
      </c>
      <c r="Q116" s="84">
        <f t="shared" si="20"/>
        <v>773.24439195335196</v>
      </c>
      <c r="R116" s="85">
        <f t="shared" si="21"/>
        <v>737.86262964100069</v>
      </c>
      <c r="S116" s="21"/>
      <c r="AD116" s="120"/>
      <c r="AE116" s="156"/>
      <c r="AF116" s="121"/>
      <c r="AG116" s="157"/>
      <c r="AH116" s="66"/>
      <c r="AI116" s="66"/>
      <c r="AJ116" s="123"/>
      <c r="AK116" s="123"/>
    </row>
    <row r="117" spans="2:37" ht="15.5" hidden="1">
      <c r="B117" s="18"/>
      <c r="C117" s="78">
        <v>94000</v>
      </c>
      <c r="D117" s="79">
        <f t="shared" si="14"/>
        <v>8114.0268423540228</v>
      </c>
      <c r="E117" s="79">
        <f t="shared" si="13"/>
        <v>4208.1963076521215</v>
      </c>
      <c r="F117" s="79">
        <f t="shared" si="13"/>
        <v>2902.0173418906211</v>
      </c>
      <c r="G117" s="79">
        <f t="shared" si="13"/>
        <v>2275.0108117346881</v>
      </c>
      <c r="H117" s="79">
        <f t="shared" si="13"/>
        <v>1885.8013914671055</v>
      </c>
      <c r="I117" s="79">
        <f t="shared" si="13"/>
        <v>1627.5474170147206</v>
      </c>
      <c r="J117" s="79">
        <f t="shared" si="13"/>
        <v>1444.1186584650641</v>
      </c>
      <c r="K117" s="79">
        <f t="shared" si="22"/>
        <v>1307.44902560068</v>
      </c>
      <c r="L117" s="79">
        <f t="shared" si="15"/>
        <v>1201.9454023682038</v>
      </c>
      <c r="M117" s="79">
        <f t="shared" si="16"/>
        <v>1118.2511834348531</v>
      </c>
      <c r="N117" s="83">
        <f t="shared" si="17"/>
        <v>929.59113068413137</v>
      </c>
      <c r="O117" s="84">
        <f t="shared" si="18"/>
        <v>871.75662279690607</v>
      </c>
      <c r="P117" s="84">
        <f t="shared" si="19"/>
        <v>823.06615314404269</v>
      </c>
      <c r="Q117" s="84">
        <f t="shared" si="20"/>
        <v>781.55884778080747</v>
      </c>
      <c r="R117" s="85">
        <f t="shared" si="21"/>
        <v>745.79663641133413</v>
      </c>
      <c r="S117" s="21"/>
      <c r="AD117" s="120"/>
      <c r="AE117" s="156"/>
      <c r="AF117" s="121"/>
      <c r="AG117" s="157"/>
      <c r="AH117" s="66"/>
      <c r="AI117" s="66"/>
      <c r="AJ117" s="123"/>
      <c r="AK117" s="123"/>
    </row>
    <row r="118" spans="2:37" ht="15.5">
      <c r="B118" s="18"/>
      <c r="C118" s="86">
        <v>95000</v>
      </c>
      <c r="D118" s="87">
        <f t="shared" si="14"/>
        <v>8200.3462768471491</v>
      </c>
      <c r="E118" s="87">
        <f t="shared" si="13"/>
        <v>4252.9643534782081</v>
      </c>
      <c r="F118" s="87">
        <f t="shared" si="13"/>
        <v>2932.8898668043507</v>
      </c>
      <c r="G118" s="87">
        <f t="shared" si="13"/>
        <v>2299.2130544127167</v>
      </c>
      <c r="H118" s="87">
        <f t="shared" si="13"/>
        <v>1905.8631083976065</v>
      </c>
      <c r="I118" s="87">
        <f t="shared" si="13"/>
        <v>1644.8617512382816</v>
      </c>
      <c r="J118" s="87">
        <f t="shared" si="13"/>
        <v>1459.48162291682</v>
      </c>
      <c r="K118" s="87">
        <f t="shared" si="22"/>
        <v>1321.3580577879213</v>
      </c>
      <c r="L118" s="87">
        <f t="shared" si="15"/>
        <v>1214.7320555848869</v>
      </c>
      <c r="M118" s="87">
        <f t="shared" si="16"/>
        <v>1130.1474726203303</v>
      </c>
      <c r="N118" s="88">
        <f t="shared" si="17"/>
        <v>939.48039803183497</v>
      </c>
      <c r="O118" s="89">
        <f t="shared" si="18"/>
        <v>881.03062942240501</v>
      </c>
      <c r="P118" s="89">
        <f t="shared" si="19"/>
        <v>831.82217604983032</v>
      </c>
      <c r="Q118" s="89">
        <f t="shared" si="20"/>
        <v>789.87330360826275</v>
      </c>
      <c r="R118" s="90">
        <f t="shared" si="21"/>
        <v>753.73064318166746</v>
      </c>
      <c r="S118" s="21"/>
      <c r="AD118" s="115"/>
      <c r="AE118" s="66"/>
      <c r="AF118" s="66"/>
      <c r="AG118" s="66"/>
      <c r="AH118" s="66"/>
      <c r="AI118" s="66"/>
      <c r="AJ118" s="124"/>
      <c r="AK118" s="124"/>
    </row>
    <row r="119" spans="2:37" ht="15.5" hidden="1">
      <c r="B119" s="18"/>
      <c r="C119" s="78">
        <v>96000</v>
      </c>
      <c r="D119" s="79">
        <f t="shared" si="14"/>
        <v>8286.665711340278</v>
      </c>
      <c r="E119" s="79">
        <f t="shared" si="13"/>
        <v>4297.7323993042937</v>
      </c>
      <c r="F119" s="79">
        <f t="shared" si="13"/>
        <v>2963.7623917180808</v>
      </c>
      <c r="G119" s="79">
        <f t="shared" si="13"/>
        <v>2323.4152970907453</v>
      </c>
      <c r="H119" s="79">
        <f t="shared" si="13"/>
        <v>1925.924825328108</v>
      </c>
      <c r="I119" s="79">
        <f t="shared" si="13"/>
        <v>1662.1760854618424</v>
      </c>
      <c r="J119" s="79">
        <f t="shared" si="13"/>
        <v>1474.844587368576</v>
      </c>
      <c r="K119" s="79">
        <f t="shared" si="22"/>
        <v>1335.2670899751627</v>
      </c>
      <c r="L119" s="79">
        <f t="shared" si="15"/>
        <v>1227.5187088015698</v>
      </c>
      <c r="M119" s="79">
        <f t="shared" si="16"/>
        <v>1142.0437618058074</v>
      </c>
      <c r="N119" s="83">
        <f t="shared" si="17"/>
        <v>949.36966537953833</v>
      </c>
      <c r="O119" s="84">
        <f t="shared" si="18"/>
        <v>890.30463604790407</v>
      </c>
      <c r="P119" s="84">
        <f t="shared" si="19"/>
        <v>840.57819895561806</v>
      </c>
      <c r="Q119" s="84">
        <f t="shared" si="20"/>
        <v>798.18775943571825</v>
      </c>
      <c r="R119" s="85">
        <f t="shared" si="21"/>
        <v>761.66464995200079</v>
      </c>
      <c r="S119" s="21"/>
      <c r="AD119" s="120"/>
      <c r="AE119" s="156"/>
      <c r="AF119" s="121"/>
      <c r="AG119" s="157"/>
      <c r="AH119" s="66"/>
      <c r="AI119" s="50"/>
      <c r="AJ119" s="123"/>
      <c r="AK119" s="123"/>
    </row>
    <row r="120" spans="2:37" ht="15.5" hidden="1">
      <c r="B120" s="18"/>
      <c r="C120" s="78">
        <v>97000</v>
      </c>
      <c r="D120" s="79">
        <f t="shared" si="14"/>
        <v>8372.9851458334051</v>
      </c>
      <c r="E120" s="79">
        <f t="shared" si="13"/>
        <v>4342.5004451303803</v>
      </c>
      <c r="F120" s="79">
        <f t="shared" si="13"/>
        <v>2994.6349166318109</v>
      </c>
      <c r="G120" s="79">
        <f t="shared" si="13"/>
        <v>2347.6175397687739</v>
      </c>
      <c r="H120" s="79">
        <f t="shared" si="13"/>
        <v>1945.986542258609</v>
      </c>
      <c r="I120" s="79">
        <f t="shared" si="13"/>
        <v>1679.4904196854031</v>
      </c>
      <c r="J120" s="79">
        <f t="shared" si="13"/>
        <v>1490.2075518203321</v>
      </c>
      <c r="K120" s="79">
        <f t="shared" si="22"/>
        <v>1349.1761221624038</v>
      </c>
      <c r="L120" s="79">
        <f t="shared" si="15"/>
        <v>1240.3053620182527</v>
      </c>
      <c r="M120" s="79">
        <f t="shared" si="16"/>
        <v>1153.9400509912846</v>
      </c>
      <c r="N120" s="83">
        <f t="shared" si="17"/>
        <v>959.25893272724193</v>
      </c>
      <c r="O120" s="84">
        <f t="shared" si="18"/>
        <v>899.57864267340312</v>
      </c>
      <c r="P120" s="84">
        <f t="shared" si="19"/>
        <v>849.33422186140569</v>
      </c>
      <c r="Q120" s="84">
        <f t="shared" si="20"/>
        <v>806.50221526317353</v>
      </c>
      <c r="R120" s="85">
        <f t="shared" si="21"/>
        <v>769.59865672233411</v>
      </c>
      <c r="S120" s="21"/>
      <c r="AD120" s="120"/>
      <c r="AE120" s="156"/>
      <c r="AF120" s="121"/>
      <c r="AG120" s="157"/>
      <c r="AH120" s="66"/>
      <c r="AI120" s="50"/>
      <c r="AJ120" s="123"/>
      <c r="AK120" s="123"/>
    </row>
    <row r="121" spans="2:37" ht="15.5" hidden="1">
      <c r="B121" s="18"/>
      <c r="C121" s="78">
        <v>98000</v>
      </c>
      <c r="D121" s="79">
        <f t="shared" si="14"/>
        <v>8459.3045803265341</v>
      </c>
      <c r="E121" s="79">
        <f t="shared" si="13"/>
        <v>4387.2684909564668</v>
      </c>
      <c r="F121" s="79">
        <f t="shared" si="13"/>
        <v>3025.5074415455406</v>
      </c>
      <c r="G121" s="79">
        <f t="shared" si="13"/>
        <v>2371.8197824468025</v>
      </c>
      <c r="H121" s="79">
        <f t="shared" si="13"/>
        <v>1966.04825918911</v>
      </c>
      <c r="I121" s="79">
        <f t="shared" si="13"/>
        <v>1696.8047539089639</v>
      </c>
      <c r="J121" s="79">
        <f t="shared" si="13"/>
        <v>1505.5705162720881</v>
      </c>
      <c r="K121" s="79">
        <f t="shared" si="22"/>
        <v>1363.0851543496451</v>
      </c>
      <c r="L121" s="79">
        <f t="shared" si="15"/>
        <v>1253.0920152349358</v>
      </c>
      <c r="M121" s="79">
        <f t="shared" si="16"/>
        <v>1165.8363401767617</v>
      </c>
      <c r="N121" s="83">
        <f t="shared" si="17"/>
        <v>969.14820007494552</v>
      </c>
      <c r="O121" s="84">
        <f t="shared" si="18"/>
        <v>908.85264929890207</v>
      </c>
      <c r="P121" s="84">
        <f t="shared" si="19"/>
        <v>858.09024476719344</v>
      </c>
      <c r="Q121" s="84">
        <f t="shared" si="20"/>
        <v>814.81667109062903</v>
      </c>
      <c r="R121" s="85">
        <f t="shared" si="21"/>
        <v>777.53266349266744</v>
      </c>
      <c r="S121" s="21"/>
      <c r="AD121" s="120"/>
      <c r="AE121" s="156"/>
      <c r="AF121" s="121"/>
      <c r="AG121" s="157"/>
      <c r="AH121" s="66"/>
      <c r="AI121" s="50"/>
      <c r="AJ121" s="123"/>
      <c r="AK121" s="123"/>
    </row>
    <row r="122" spans="2:37" ht="15.5" hidden="1">
      <c r="B122" s="18"/>
      <c r="C122" s="78">
        <v>99000</v>
      </c>
      <c r="D122" s="79">
        <f t="shared" si="14"/>
        <v>8545.6240148196612</v>
      </c>
      <c r="E122" s="79">
        <f t="shared" si="13"/>
        <v>4432.0365367825534</v>
      </c>
      <c r="F122" s="79">
        <f t="shared" si="13"/>
        <v>3056.3799664592711</v>
      </c>
      <c r="G122" s="79">
        <f t="shared" si="13"/>
        <v>2396.0220251248311</v>
      </c>
      <c r="H122" s="79">
        <f t="shared" si="13"/>
        <v>1986.1099761196115</v>
      </c>
      <c r="I122" s="79">
        <f t="shared" si="13"/>
        <v>1714.1190881325249</v>
      </c>
      <c r="J122" s="79">
        <f t="shared" si="13"/>
        <v>1520.933480723844</v>
      </c>
      <c r="K122" s="79">
        <f t="shared" si="22"/>
        <v>1376.9941865368864</v>
      </c>
      <c r="L122" s="79">
        <f t="shared" si="15"/>
        <v>1265.878668451619</v>
      </c>
      <c r="M122" s="79">
        <f t="shared" si="16"/>
        <v>1177.7326293622391</v>
      </c>
      <c r="N122" s="83">
        <f t="shared" si="17"/>
        <v>979.03746742264912</v>
      </c>
      <c r="O122" s="84">
        <f t="shared" si="18"/>
        <v>918.12665592440112</v>
      </c>
      <c r="P122" s="84">
        <f t="shared" si="19"/>
        <v>866.84626767298107</v>
      </c>
      <c r="Q122" s="84">
        <f t="shared" si="20"/>
        <v>823.13112691808442</v>
      </c>
      <c r="R122" s="85">
        <f t="shared" si="21"/>
        <v>785.46667026300088</v>
      </c>
      <c r="S122" s="21"/>
      <c r="AD122" s="120"/>
      <c r="AE122" s="156"/>
      <c r="AF122" s="121"/>
      <c r="AG122" s="157"/>
      <c r="AH122" s="66"/>
      <c r="AI122" s="50"/>
      <c r="AJ122" s="123"/>
      <c r="AK122" s="123"/>
    </row>
    <row r="123" spans="2:37" ht="15.5">
      <c r="B123" s="18"/>
      <c r="C123" s="78">
        <v>100000</v>
      </c>
      <c r="D123" s="79">
        <f t="shared" si="14"/>
        <v>8631.9434493127901</v>
      </c>
      <c r="E123" s="79">
        <f t="shared" si="13"/>
        <v>4476.80458260864</v>
      </c>
      <c r="F123" s="79">
        <f t="shared" si="13"/>
        <v>3087.2524913730008</v>
      </c>
      <c r="G123" s="79">
        <f t="shared" si="13"/>
        <v>2420.2242678028597</v>
      </c>
      <c r="H123" s="79">
        <f t="shared" si="13"/>
        <v>2006.1716930501125</v>
      </c>
      <c r="I123" s="79">
        <f t="shared" si="13"/>
        <v>1731.4334223560857</v>
      </c>
      <c r="J123" s="79">
        <f t="shared" si="13"/>
        <v>1536.2964451756</v>
      </c>
      <c r="K123" s="79">
        <f t="shared" si="22"/>
        <v>1390.9032187241278</v>
      </c>
      <c r="L123" s="79">
        <f t="shared" si="15"/>
        <v>1278.6653216683019</v>
      </c>
      <c r="M123" s="91">
        <f t="shared" si="16"/>
        <v>1189.628918547716</v>
      </c>
      <c r="N123" s="88">
        <f t="shared" si="17"/>
        <v>988.92673477035248</v>
      </c>
      <c r="O123" s="89">
        <f t="shared" si="18"/>
        <v>927.40066254989995</v>
      </c>
      <c r="P123" s="89">
        <f t="shared" si="19"/>
        <v>875.6022905787687</v>
      </c>
      <c r="Q123" s="89">
        <f t="shared" si="20"/>
        <v>831.44558274553981</v>
      </c>
      <c r="R123" s="90">
        <f t="shared" si="21"/>
        <v>793.4006770333342</v>
      </c>
      <c r="S123" s="21"/>
      <c r="AD123" s="115"/>
      <c r="AE123" s="66"/>
      <c r="AF123" s="66"/>
      <c r="AG123" s="66"/>
      <c r="AH123" s="66"/>
      <c r="AI123" s="66"/>
      <c r="AJ123" s="124"/>
      <c r="AK123" s="124"/>
    </row>
    <row r="124" spans="2:37" ht="15.5" hidden="1">
      <c r="B124" s="18"/>
      <c r="C124" s="78">
        <v>101000</v>
      </c>
      <c r="D124" s="79">
        <f t="shared" si="14"/>
        <v>8718.2628838059172</v>
      </c>
      <c r="E124" s="79">
        <f t="shared" si="13"/>
        <v>4521.5726284347265</v>
      </c>
      <c r="F124" s="79">
        <f t="shared" si="13"/>
        <v>3118.1250162867309</v>
      </c>
      <c r="G124" s="79">
        <f t="shared" si="13"/>
        <v>2444.4265104808883</v>
      </c>
      <c r="H124" s="79">
        <f t="shared" si="13"/>
        <v>2026.2334099806135</v>
      </c>
      <c r="I124" s="79">
        <f t="shared" si="13"/>
        <v>1748.7477565796466</v>
      </c>
      <c r="J124" s="79">
        <f t="shared" si="13"/>
        <v>1551.6594096273561</v>
      </c>
      <c r="K124" s="79">
        <f t="shared" si="22"/>
        <v>1404.8122509113689</v>
      </c>
      <c r="L124" s="79">
        <f t="shared" si="15"/>
        <v>1291.4519748849848</v>
      </c>
      <c r="M124" s="79">
        <f t="shared" si="16"/>
        <v>1201.5252077331932</v>
      </c>
      <c r="N124" s="83">
        <f t="shared" si="17"/>
        <v>998.81600211805608</v>
      </c>
      <c r="O124" s="84">
        <f t="shared" si="18"/>
        <v>936.674669175399</v>
      </c>
      <c r="P124" s="84">
        <f t="shared" si="19"/>
        <v>884.35831348455656</v>
      </c>
      <c r="Q124" s="84">
        <f t="shared" si="20"/>
        <v>839.7600385729952</v>
      </c>
      <c r="R124" s="85">
        <f t="shared" si="21"/>
        <v>801.33468380366753</v>
      </c>
      <c r="S124" s="21"/>
      <c r="AD124" s="120"/>
      <c r="AE124" s="156"/>
      <c r="AF124" s="121"/>
      <c r="AG124" s="157"/>
      <c r="AH124" s="66"/>
      <c r="AI124" s="66"/>
      <c r="AJ124" s="123"/>
      <c r="AK124" s="123"/>
    </row>
    <row r="125" spans="2:37" ht="15.5" hidden="1">
      <c r="B125" s="18"/>
      <c r="C125" s="78">
        <v>102000</v>
      </c>
      <c r="D125" s="79">
        <f t="shared" si="14"/>
        <v>8804.5823182990462</v>
      </c>
      <c r="E125" s="79">
        <f t="shared" si="13"/>
        <v>4566.3406742608131</v>
      </c>
      <c r="F125" s="79">
        <f t="shared" si="13"/>
        <v>3148.9975412004605</v>
      </c>
      <c r="G125" s="79">
        <f t="shared" si="13"/>
        <v>2468.6287531589169</v>
      </c>
      <c r="H125" s="79">
        <f t="shared" si="13"/>
        <v>2046.2951269111145</v>
      </c>
      <c r="I125" s="79">
        <f t="shared" ref="E125:J168" si="23">PMT(I$11,I$6,$C125*(-1))</f>
        <v>1766.0620908032074</v>
      </c>
      <c r="J125" s="79">
        <f t="shared" si="23"/>
        <v>1567.0223740791121</v>
      </c>
      <c r="K125" s="79">
        <f t="shared" si="22"/>
        <v>1418.7212830986102</v>
      </c>
      <c r="L125" s="79">
        <f t="shared" si="15"/>
        <v>1304.2386281016679</v>
      </c>
      <c r="M125" s="79">
        <f t="shared" si="16"/>
        <v>1213.4214969186705</v>
      </c>
      <c r="N125" s="83">
        <f t="shared" si="17"/>
        <v>1008.7052694657597</v>
      </c>
      <c r="O125" s="84">
        <f t="shared" si="18"/>
        <v>945.94867580089806</v>
      </c>
      <c r="P125" s="84">
        <f t="shared" si="19"/>
        <v>893.11433639034419</v>
      </c>
      <c r="Q125" s="84">
        <f t="shared" si="20"/>
        <v>848.07449440045059</v>
      </c>
      <c r="R125" s="85">
        <f t="shared" si="21"/>
        <v>809.26869057400086</v>
      </c>
      <c r="S125" s="21"/>
      <c r="AD125" s="120"/>
      <c r="AE125" s="156"/>
      <c r="AF125" s="121"/>
      <c r="AG125" s="157"/>
      <c r="AH125" s="66"/>
      <c r="AI125" s="66"/>
      <c r="AJ125" s="123"/>
      <c r="AK125" s="123"/>
    </row>
    <row r="126" spans="2:37" ht="15.5" hidden="1">
      <c r="B126" s="18"/>
      <c r="C126" s="78">
        <v>103000</v>
      </c>
      <c r="D126" s="79">
        <f t="shared" si="14"/>
        <v>8890.9017527921733</v>
      </c>
      <c r="E126" s="79">
        <f t="shared" si="23"/>
        <v>4611.1087200868997</v>
      </c>
      <c r="F126" s="79">
        <f t="shared" si="23"/>
        <v>3179.8700661141906</v>
      </c>
      <c r="G126" s="79">
        <f t="shared" si="23"/>
        <v>2492.8309958369455</v>
      </c>
      <c r="H126" s="79">
        <f t="shared" si="23"/>
        <v>2066.356843841616</v>
      </c>
      <c r="I126" s="79">
        <f t="shared" si="23"/>
        <v>1783.3764250267682</v>
      </c>
      <c r="J126" s="79">
        <f t="shared" si="23"/>
        <v>1582.385338530868</v>
      </c>
      <c r="K126" s="79">
        <f t="shared" si="22"/>
        <v>1432.6303152858516</v>
      </c>
      <c r="L126" s="79">
        <f t="shared" si="15"/>
        <v>1317.0252813183508</v>
      </c>
      <c r="M126" s="79">
        <f t="shared" si="16"/>
        <v>1225.3177861041477</v>
      </c>
      <c r="N126" s="83">
        <f t="shared" si="17"/>
        <v>1018.594536813463</v>
      </c>
      <c r="O126" s="84">
        <f t="shared" si="18"/>
        <v>955.222682426397</v>
      </c>
      <c r="P126" s="84">
        <f t="shared" si="19"/>
        <v>901.87035929613182</v>
      </c>
      <c r="Q126" s="84">
        <f t="shared" si="20"/>
        <v>856.38895022790598</v>
      </c>
      <c r="R126" s="85">
        <f t="shared" si="21"/>
        <v>817.20269734433418</v>
      </c>
      <c r="S126" s="21"/>
      <c r="AD126" s="120"/>
      <c r="AE126" s="156"/>
      <c r="AF126" s="121"/>
      <c r="AG126" s="157"/>
      <c r="AH126" s="66"/>
      <c r="AI126" s="66"/>
      <c r="AJ126" s="123"/>
      <c r="AK126" s="123"/>
    </row>
    <row r="127" spans="2:37" ht="15.5" hidden="1">
      <c r="B127" s="18"/>
      <c r="C127" s="78">
        <v>104000</v>
      </c>
      <c r="D127" s="79">
        <f t="shared" si="14"/>
        <v>8977.2211872853022</v>
      </c>
      <c r="E127" s="79">
        <f t="shared" si="23"/>
        <v>4655.8767659129853</v>
      </c>
      <c r="F127" s="79">
        <f t="shared" si="23"/>
        <v>3210.7425910279212</v>
      </c>
      <c r="G127" s="79">
        <f t="shared" si="23"/>
        <v>2517.0332385149741</v>
      </c>
      <c r="H127" s="79">
        <f t="shared" si="23"/>
        <v>2086.418560772117</v>
      </c>
      <c r="I127" s="79">
        <f t="shared" si="23"/>
        <v>1800.6907592503292</v>
      </c>
      <c r="J127" s="79">
        <f t="shared" si="23"/>
        <v>1597.748302982624</v>
      </c>
      <c r="K127" s="79">
        <f t="shared" si="22"/>
        <v>1446.5393474730927</v>
      </c>
      <c r="L127" s="79">
        <f t="shared" si="15"/>
        <v>1329.811934535034</v>
      </c>
      <c r="M127" s="79">
        <f t="shared" si="16"/>
        <v>1237.2140752896248</v>
      </c>
      <c r="N127" s="83">
        <f t="shared" si="17"/>
        <v>1028.4838041611667</v>
      </c>
      <c r="O127" s="84">
        <f t="shared" si="18"/>
        <v>964.49668905189606</v>
      </c>
      <c r="P127" s="84">
        <f t="shared" si="19"/>
        <v>910.62638220191957</v>
      </c>
      <c r="Q127" s="84">
        <f t="shared" si="20"/>
        <v>864.70340605536137</v>
      </c>
      <c r="R127" s="85">
        <f t="shared" si="21"/>
        <v>825.13670411466751</v>
      </c>
      <c r="S127" s="21"/>
      <c r="AD127" s="120"/>
      <c r="AE127" s="156"/>
      <c r="AF127" s="121"/>
      <c r="AG127" s="157"/>
      <c r="AH127" s="66"/>
      <c r="AI127" s="66"/>
      <c r="AJ127" s="123"/>
      <c r="AK127" s="123"/>
    </row>
    <row r="128" spans="2:37" ht="15.5">
      <c r="B128" s="18"/>
      <c r="C128" s="86">
        <v>105000</v>
      </c>
      <c r="D128" s="87">
        <f t="shared" si="14"/>
        <v>9063.5406217784293</v>
      </c>
      <c r="E128" s="87">
        <f t="shared" si="23"/>
        <v>4700.6448117390719</v>
      </c>
      <c r="F128" s="87">
        <f t="shared" si="23"/>
        <v>3241.6151159416509</v>
      </c>
      <c r="G128" s="87">
        <f t="shared" si="23"/>
        <v>2541.2354811930027</v>
      </c>
      <c r="H128" s="87">
        <f t="shared" si="23"/>
        <v>2106.480277702618</v>
      </c>
      <c r="I128" s="87">
        <f t="shared" si="23"/>
        <v>1818.0050934738899</v>
      </c>
      <c r="J128" s="87">
        <f t="shared" si="23"/>
        <v>1613.1112674343799</v>
      </c>
      <c r="K128" s="87">
        <f t="shared" si="22"/>
        <v>1460.448379660334</v>
      </c>
      <c r="L128" s="87">
        <f t="shared" si="15"/>
        <v>1342.5985877517171</v>
      </c>
      <c r="M128" s="87">
        <f t="shared" si="16"/>
        <v>1249.110364475102</v>
      </c>
      <c r="N128" s="88">
        <f t="shared" si="17"/>
        <v>1038.3730715088702</v>
      </c>
      <c r="O128" s="89">
        <f t="shared" si="18"/>
        <v>973.77069567739511</v>
      </c>
      <c r="P128" s="89">
        <f t="shared" si="19"/>
        <v>919.3824051077072</v>
      </c>
      <c r="Q128" s="89">
        <f t="shared" si="20"/>
        <v>873.01786188281676</v>
      </c>
      <c r="R128" s="90">
        <f t="shared" si="21"/>
        <v>833.07071088500095</v>
      </c>
      <c r="S128" s="21"/>
      <c r="AD128" s="115"/>
      <c r="AE128" s="66"/>
      <c r="AF128" s="66"/>
      <c r="AG128" s="66"/>
      <c r="AH128" s="66"/>
      <c r="AI128" s="66"/>
      <c r="AJ128" s="124"/>
      <c r="AK128" s="124"/>
    </row>
    <row r="129" spans="2:37" ht="15.5" hidden="1">
      <c r="B129" s="18"/>
      <c r="C129" s="78">
        <v>106000</v>
      </c>
      <c r="D129" s="79">
        <f t="shared" si="14"/>
        <v>9149.8600562715583</v>
      </c>
      <c r="E129" s="79">
        <f t="shared" si="23"/>
        <v>4745.4128575651575</v>
      </c>
      <c r="F129" s="79">
        <f t="shared" si="23"/>
        <v>3272.487640855381</v>
      </c>
      <c r="G129" s="79">
        <f t="shared" si="23"/>
        <v>2565.4377238710313</v>
      </c>
      <c r="H129" s="79">
        <f t="shared" si="23"/>
        <v>2126.541994633119</v>
      </c>
      <c r="I129" s="79">
        <f t="shared" si="23"/>
        <v>1835.3194276974507</v>
      </c>
      <c r="J129" s="79">
        <f t="shared" si="23"/>
        <v>1628.4742318861361</v>
      </c>
      <c r="K129" s="79">
        <f t="shared" si="22"/>
        <v>1474.3574118475753</v>
      </c>
      <c r="L129" s="79">
        <f t="shared" si="15"/>
        <v>1355.3852409684</v>
      </c>
      <c r="M129" s="79">
        <f t="shared" si="16"/>
        <v>1261.0066536605791</v>
      </c>
      <c r="N129" s="83">
        <f t="shared" si="17"/>
        <v>1048.2623388565737</v>
      </c>
      <c r="O129" s="84">
        <f t="shared" si="18"/>
        <v>983.04470230289405</v>
      </c>
      <c r="P129" s="84">
        <f t="shared" si="19"/>
        <v>928.13842801349494</v>
      </c>
      <c r="Q129" s="84">
        <f t="shared" si="20"/>
        <v>881.33231771027215</v>
      </c>
      <c r="R129" s="85">
        <f t="shared" si="21"/>
        <v>841.00471765533428</v>
      </c>
      <c r="S129" s="21"/>
      <c r="AD129" s="120"/>
      <c r="AE129" s="156"/>
      <c r="AF129" s="121"/>
      <c r="AG129" s="157"/>
      <c r="AH129" s="66"/>
      <c r="AI129" s="66"/>
      <c r="AJ129" s="123"/>
      <c r="AK129" s="123"/>
    </row>
    <row r="130" spans="2:37" ht="15.5" hidden="1">
      <c r="B130" s="18"/>
      <c r="C130" s="78">
        <v>107000</v>
      </c>
      <c r="D130" s="79">
        <f t="shared" si="14"/>
        <v>9236.1794907646854</v>
      </c>
      <c r="E130" s="79">
        <f t="shared" si="23"/>
        <v>4790.1809033912441</v>
      </c>
      <c r="F130" s="79">
        <f t="shared" si="23"/>
        <v>3303.3601657691106</v>
      </c>
      <c r="G130" s="79">
        <f t="shared" si="23"/>
        <v>2589.6399665490599</v>
      </c>
      <c r="H130" s="79">
        <f t="shared" si="23"/>
        <v>2146.6037115636204</v>
      </c>
      <c r="I130" s="79">
        <f t="shared" si="23"/>
        <v>1852.6337619210117</v>
      </c>
      <c r="J130" s="79">
        <f t="shared" si="23"/>
        <v>1643.837196337892</v>
      </c>
      <c r="K130" s="79">
        <f t="shared" si="22"/>
        <v>1488.2664440348167</v>
      </c>
      <c r="L130" s="79">
        <f t="shared" si="15"/>
        <v>1368.1718941850829</v>
      </c>
      <c r="M130" s="79">
        <f t="shared" si="16"/>
        <v>1272.9029428460562</v>
      </c>
      <c r="N130" s="83">
        <f t="shared" si="17"/>
        <v>1058.1516062042772</v>
      </c>
      <c r="O130" s="84">
        <f t="shared" si="18"/>
        <v>992.31870892839311</v>
      </c>
      <c r="P130" s="84">
        <f t="shared" si="19"/>
        <v>936.89445091928258</v>
      </c>
      <c r="Q130" s="84">
        <f t="shared" si="20"/>
        <v>889.64677353772754</v>
      </c>
      <c r="R130" s="85">
        <f t="shared" si="21"/>
        <v>848.9387244256676</v>
      </c>
      <c r="S130" s="21"/>
      <c r="AD130" s="120"/>
      <c r="AE130" s="156"/>
      <c r="AF130" s="121"/>
      <c r="AG130" s="157"/>
      <c r="AH130" s="66"/>
      <c r="AI130" s="66"/>
      <c r="AJ130" s="123"/>
      <c r="AK130" s="123"/>
    </row>
    <row r="131" spans="2:37" ht="15.5" hidden="1">
      <c r="B131" s="18"/>
      <c r="C131" s="78">
        <v>108000</v>
      </c>
      <c r="D131" s="79">
        <f t="shared" si="14"/>
        <v>9322.4989252578125</v>
      </c>
      <c r="E131" s="79">
        <f t="shared" si="23"/>
        <v>4834.9489492173307</v>
      </c>
      <c r="F131" s="79">
        <f t="shared" si="23"/>
        <v>3334.2326906828412</v>
      </c>
      <c r="G131" s="79">
        <f t="shared" si="23"/>
        <v>2613.8422092270885</v>
      </c>
      <c r="H131" s="79">
        <f t="shared" si="23"/>
        <v>2166.6654284941214</v>
      </c>
      <c r="I131" s="79">
        <f t="shared" si="23"/>
        <v>1869.9480961445724</v>
      </c>
      <c r="J131" s="79">
        <f t="shared" si="23"/>
        <v>1659.200160789648</v>
      </c>
      <c r="K131" s="79">
        <f t="shared" si="22"/>
        <v>1502.1754762220578</v>
      </c>
      <c r="L131" s="79">
        <f t="shared" si="15"/>
        <v>1380.9585474017661</v>
      </c>
      <c r="M131" s="79">
        <f t="shared" si="16"/>
        <v>1284.7992320315334</v>
      </c>
      <c r="N131" s="83">
        <f t="shared" si="17"/>
        <v>1068.0408735519807</v>
      </c>
      <c r="O131" s="84">
        <f t="shared" si="18"/>
        <v>1001.592715553892</v>
      </c>
      <c r="P131" s="84">
        <f t="shared" si="19"/>
        <v>945.65047382507021</v>
      </c>
      <c r="Q131" s="84">
        <f t="shared" si="20"/>
        <v>897.96122936518304</v>
      </c>
      <c r="R131" s="85">
        <f t="shared" si="21"/>
        <v>856.87273119600093</v>
      </c>
      <c r="S131" s="21"/>
      <c r="AD131" s="120"/>
      <c r="AE131" s="156"/>
      <c r="AF131" s="121"/>
      <c r="AG131" s="157"/>
      <c r="AH131" s="66"/>
      <c r="AI131" s="66"/>
      <c r="AJ131" s="123"/>
      <c r="AK131" s="123"/>
    </row>
    <row r="132" spans="2:37" ht="15.5" hidden="1">
      <c r="B132" s="18"/>
      <c r="C132" s="78">
        <v>109000</v>
      </c>
      <c r="D132" s="79">
        <f t="shared" si="14"/>
        <v>9408.8183597509415</v>
      </c>
      <c r="E132" s="79">
        <f t="shared" si="23"/>
        <v>4879.7169950434172</v>
      </c>
      <c r="F132" s="79">
        <f t="shared" si="23"/>
        <v>3365.1052155965704</v>
      </c>
      <c r="G132" s="79">
        <f t="shared" si="23"/>
        <v>2638.0444519051171</v>
      </c>
      <c r="H132" s="79">
        <f t="shared" si="23"/>
        <v>2186.7271454246224</v>
      </c>
      <c r="I132" s="79">
        <f t="shared" si="23"/>
        <v>1887.2624303681337</v>
      </c>
      <c r="J132" s="79">
        <f t="shared" si="23"/>
        <v>1674.5631252414039</v>
      </c>
      <c r="K132" s="79">
        <f t="shared" si="22"/>
        <v>1516.0845084092991</v>
      </c>
      <c r="L132" s="79">
        <f t="shared" si="15"/>
        <v>1393.745200618449</v>
      </c>
      <c r="M132" s="79">
        <f t="shared" si="16"/>
        <v>1296.6955212170105</v>
      </c>
      <c r="N132" s="83">
        <f t="shared" si="17"/>
        <v>1077.9301408996841</v>
      </c>
      <c r="O132" s="84">
        <f t="shared" si="18"/>
        <v>1010.866722179391</v>
      </c>
      <c r="P132" s="84">
        <f t="shared" si="19"/>
        <v>954.40649673085807</v>
      </c>
      <c r="Q132" s="84">
        <f t="shared" si="20"/>
        <v>906.27568519263832</v>
      </c>
      <c r="R132" s="85">
        <f t="shared" si="21"/>
        <v>864.80673796633425</v>
      </c>
      <c r="S132" s="21"/>
      <c r="AD132" s="120"/>
      <c r="AE132" s="156"/>
      <c r="AF132" s="121"/>
      <c r="AG132" s="157"/>
      <c r="AH132" s="66"/>
      <c r="AI132" s="66"/>
      <c r="AJ132" s="123"/>
      <c r="AK132" s="123"/>
    </row>
    <row r="133" spans="2:37" ht="15.5">
      <c r="B133" s="18"/>
      <c r="C133" s="78">
        <v>110000</v>
      </c>
      <c r="D133" s="79">
        <f t="shared" si="14"/>
        <v>9495.1377942440686</v>
      </c>
      <c r="E133" s="79">
        <f t="shared" si="23"/>
        <v>4924.4850408695038</v>
      </c>
      <c r="F133" s="79">
        <f t="shared" si="23"/>
        <v>3395.9777405103009</v>
      </c>
      <c r="G133" s="79">
        <f t="shared" si="23"/>
        <v>2662.2466945831457</v>
      </c>
      <c r="H133" s="79">
        <f t="shared" si="23"/>
        <v>2206.7888623551235</v>
      </c>
      <c r="I133" s="79">
        <f t="shared" si="23"/>
        <v>1904.5767645916942</v>
      </c>
      <c r="J133" s="79">
        <f t="shared" si="23"/>
        <v>1689.9260896931598</v>
      </c>
      <c r="K133" s="79">
        <f t="shared" si="22"/>
        <v>1529.9935405965402</v>
      </c>
      <c r="L133" s="79">
        <f t="shared" si="15"/>
        <v>1406.5318538351321</v>
      </c>
      <c r="M133" s="79">
        <f t="shared" si="16"/>
        <v>1308.5918104024877</v>
      </c>
      <c r="N133" s="88">
        <f t="shared" si="17"/>
        <v>1087.8194082473879</v>
      </c>
      <c r="O133" s="89">
        <f t="shared" si="18"/>
        <v>1020.14072880489</v>
      </c>
      <c r="P133" s="89">
        <f t="shared" si="19"/>
        <v>963.1625196366457</v>
      </c>
      <c r="Q133" s="89">
        <f t="shared" si="20"/>
        <v>914.59014102009382</v>
      </c>
      <c r="R133" s="90">
        <f t="shared" si="21"/>
        <v>872.74074473666758</v>
      </c>
      <c r="S133" s="21"/>
      <c r="AD133" s="115"/>
      <c r="AE133" s="66"/>
      <c r="AF133" s="66"/>
      <c r="AG133" s="66"/>
      <c r="AH133" s="66"/>
      <c r="AI133" s="66"/>
      <c r="AJ133" s="124"/>
      <c r="AK133" s="124"/>
    </row>
    <row r="134" spans="2:37" ht="15.5" hidden="1">
      <c r="B134" s="18"/>
      <c r="C134" s="78">
        <v>111000</v>
      </c>
      <c r="D134" s="79">
        <f t="shared" si="14"/>
        <v>9581.4572287371975</v>
      </c>
      <c r="E134" s="79">
        <f t="shared" si="23"/>
        <v>4969.2530866955904</v>
      </c>
      <c r="F134" s="79">
        <f t="shared" si="23"/>
        <v>3426.850265424031</v>
      </c>
      <c r="G134" s="79">
        <f t="shared" si="23"/>
        <v>2686.4489372611743</v>
      </c>
      <c r="H134" s="79">
        <f t="shared" si="23"/>
        <v>2226.8505792856245</v>
      </c>
      <c r="I134" s="79">
        <f t="shared" si="23"/>
        <v>1921.891098815255</v>
      </c>
      <c r="J134" s="79">
        <f t="shared" si="23"/>
        <v>1705.2890541449158</v>
      </c>
      <c r="K134" s="79">
        <f t="shared" si="22"/>
        <v>1543.9025727837818</v>
      </c>
      <c r="L134" s="79">
        <f t="shared" si="15"/>
        <v>1419.3185070518152</v>
      </c>
      <c r="M134" s="79">
        <f t="shared" si="16"/>
        <v>1320.4880995879651</v>
      </c>
      <c r="N134" s="83">
        <f t="shared" si="17"/>
        <v>1097.7086755950913</v>
      </c>
      <c r="O134" s="84">
        <f t="shared" si="18"/>
        <v>1029.4147354303891</v>
      </c>
      <c r="P134" s="84">
        <f t="shared" si="19"/>
        <v>971.91854254243333</v>
      </c>
      <c r="Q134" s="84">
        <f t="shared" si="20"/>
        <v>922.9045968475491</v>
      </c>
      <c r="R134" s="85">
        <f t="shared" si="21"/>
        <v>880.67475150700102</v>
      </c>
      <c r="S134" s="21"/>
      <c r="AD134" s="120"/>
      <c r="AE134" s="156"/>
      <c r="AF134" s="121"/>
      <c r="AG134" s="157"/>
      <c r="AH134" s="66"/>
      <c r="AI134" s="66"/>
      <c r="AJ134" s="123"/>
      <c r="AK134" s="123"/>
    </row>
    <row r="135" spans="2:37" ht="15.5" hidden="1">
      <c r="B135" s="18"/>
      <c r="C135" s="78">
        <v>112000</v>
      </c>
      <c r="D135" s="79">
        <f t="shared" si="14"/>
        <v>9667.7766632303246</v>
      </c>
      <c r="E135" s="79">
        <f t="shared" si="23"/>
        <v>5014.0211325216769</v>
      </c>
      <c r="F135" s="79">
        <f t="shared" si="23"/>
        <v>3457.7227903377607</v>
      </c>
      <c r="G135" s="79">
        <f t="shared" si="23"/>
        <v>2710.6511799392028</v>
      </c>
      <c r="H135" s="79">
        <f t="shared" si="23"/>
        <v>2246.9122962161259</v>
      </c>
      <c r="I135" s="79">
        <f t="shared" si="23"/>
        <v>1939.2054330388162</v>
      </c>
      <c r="J135" s="79">
        <f t="shared" si="23"/>
        <v>1720.6520185966722</v>
      </c>
      <c r="K135" s="79">
        <f t="shared" si="22"/>
        <v>1557.8116049710229</v>
      </c>
      <c r="L135" s="79">
        <f t="shared" si="15"/>
        <v>1432.1051602684981</v>
      </c>
      <c r="M135" s="79">
        <f t="shared" si="16"/>
        <v>1332.384388773442</v>
      </c>
      <c r="N135" s="83">
        <f t="shared" si="17"/>
        <v>1107.5979429427948</v>
      </c>
      <c r="O135" s="84">
        <f t="shared" si="18"/>
        <v>1038.688742055888</v>
      </c>
      <c r="P135" s="84">
        <f t="shared" si="19"/>
        <v>980.67456544822107</v>
      </c>
      <c r="Q135" s="84">
        <f t="shared" si="20"/>
        <v>931.2190526750046</v>
      </c>
      <c r="R135" s="85">
        <f t="shared" si="21"/>
        <v>888.60875827733423</v>
      </c>
      <c r="S135" s="21"/>
      <c r="AD135" s="120"/>
      <c r="AE135" s="156"/>
      <c r="AF135" s="121"/>
      <c r="AG135" s="157"/>
      <c r="AH135" s="66"/>
      <c r="AI135" s="66"/>
      <c r="AJ135" s="123"/>
      <c r="AK135" s="123"/>
    </row>
    <row r="136" spans="2:37" ht="15.5" hidden="1">
      <c r="B136" s="18"/>
      <c r="C136" s="78">
        <v>113000</v>
      </c>
      <c r="D136" s="79">
        <f t="shared" si="14"/>
        <v>9754.0960977234517</v>
      </c>
      <c r="E136" s="79">
        <f t="shared" si="23"/>
        <v>5058.7891783477626</v>
      </c>
      <c r="F136" s="79">
        <f t="shared" si="23"/>
        <v>3488.5953152514912</v>
      </c>
      <c r="G136" s="79">
        <f t="shared" si="23"/>
        <v>2734.8534226172314</v>
      </c>
      <c r="H136" s="79">
        <f t="shared" si="23"/>
        <v>2266.9740131466269</v>
      </c>
      <c r="I136" s="79">
        <f t="shared" si="23"/>
        <v>1956.5197672623767</v>
      </c>
      <c r="J136" s="79">
        <f t="shared" si="23"/>
        <v>1736.0149830484281</v>
      </c>
      <c r="K136" s="79">
        <f t="shared" si="22"/>
        <v>1571.7206371582643</v>
      </c>
      <c r="L136" s="79">
        <f t="shared" si="15"/>
        <v>1444.891813485181</v>
      </c>
      <c r="M136" s="79">
        <f t="shared" si="16"/>
        <v>1344.2806779589191</v>
      </c>
      <c r="N136" s="83">
        <f t="shared" si="17"/>
        <v>1117.4872102904985</v>
      </c>
      <c r="O136" s="84">
        <f t="shared" si="18"/>
        <v>1047.962748681387</v>
      </c>
      <c r="P136" s="84">
        <f t="shared" si="19"/>
        <v>989.43058835400871</v>
      </c>
      <c r="Q136" s="84">
        <f t="shared" si="20"/>
        <v>939.53350850245988</v>
      </c>
      <c r="R136" s="85">
        <f t="shared" si="21"/>
        <v>896.54276504766756</v>
      </c>
      <c r="S136" s="21"/>
      <c r="AD136" s="120"/>
      <c r="AE136" s="156"/>
      <c r="AF136" s="121"/>
      <c r="AG136" s="157"/>
      <c r="AH136" s="66"/>
      <c r="AI136" s="66"/>
      <c r="AJ136" s="123"/>
      <c r="AK136" s="123"/>
    </row>
    <row r="137" spans="2:37" ht="15.5" hidden="1">
      <c r="B137" s="18"/>
      <c r="C137" s="78">
        <v>114000</v>
      </c>
      <c r="D137" s="79">
        <f t="shared" si="14"/>
        <v>9840.4155322165807</v>
      </c>
      <c r="E137" s="79">
        <f t="shared" si="23"/>
        <v>5103.5572241738491</v>
      </c>
      <c r="F137" s="79">
        <f t="shared" si="23"/>
        <v>3519.4678401652209</v>
      </c>
      <c r="G137" s="79">
        <f t="shared" si="23"/>
        <v>2759.05566529526</v>
      </c>
      <c r="H137" s="79">
        <f t="shared" si="23"/>
        <v>2287.0357300771279</v>
      </c>
      <c r="I137" s="79">
        <f t="shared" si="23"/>
        <v>1973.8341014859379</v>
      </c>
      <c r="J137" s="79">
        <f t="shared" si="23"/>
        <v>1751.3779475001841</v>
      </c>
      <c r="K137" s="79">
        <f t="shared" si="22"/>
        <v>1585.6296693455054</v>
      </c>
      <c r="L137" s="79">
        <f t="shared" si="15"/>
        <v>1457.6784667018642</v>
      </c>
      <c r="M137" s="79">
        <f t="shared" si="16"/>
        <v>1356.1769671443965</v>
      </c>
      <c r="N137" s="83">
        <f t="shared" si="17"/>
        <v>1127.3764776382018</v>
      </c>
      <c r="O137" s="84">
        <f t="shared" si="18"/>
        <v>1057.2367553068859</v>
      </c>
      <c r="P137" s="84">
        <f t="shared" si="19"/>
        <v>998.18661125979645</v>
      </c>
      <c r="Q137" s="84">
        <f t="shared" si="20"/>
        <v>947.84796432991538</v>
      </c>
      <c r="R137" s="85">
        <f t="shared" si="21"/>
        <v>904.47677181800088</v>
      </c>
      <c r="S137" s="21"/>
      <c r="AD137" s="120"/>
      <c r="AE137" s="156"/>
      <c r="AF137" s="121"/>
      <c r="AG137" s="157"/>
      <c r="AH137" s="66"/>
      <c r="AI137" s="66"/>
      <c r="AJ137" s="123"/>
      <c r="AK137" s="123"/>
    </row>
    <row r="138" spans="2:37" ht="15.5">
      <c r="B138" s="18"/>
      <c r="C138" s="86">
        <v>115000</v>
      </c>
      <c r="D138" s="87">
        <f t="shared" si="14"/>
        <v>9926.7349667097078</v>
      </c>
      <c r="E138" s="87">
        <f t="shared" si="23"/>
        <v>5148.3252699999357</v>
      </c>
      <c r="F138" s="87">
        <f t="shared" si="23"/>
        <v>3550.340365078951</v>
      </c>
      <c r="G138" s="87">
        <f t="shared" si="23"/>
        <v>2783.2579079732886</v>
      </c>
      <c r="H138" s="87">
        <f t="shared" si="23"/>
        <v>2307.0974470076289</v>
      </c>
      <c r="I138" s="87">
        <f t="shared" si="23"/>
        <v>1991.1484357094987</v>
      </c>
      <c r="J138" s="87">
        <f t="shared" si="23"/>
        <v>1766.74091195194</v>
      </c>
      <c r="K138" s="87">
        <f t="shared" si="22"/>
        <v>1599.5387015327469</v>
      </c>
      <c r="L138" s="87">
        <f t="shared" si="15"/>
        <v>1470.4651199185471</v>
      </c>
      <c r="M138" s="87">
        <f t="shared" si="16"/>
        <v>1368.0732563298736</v>
      </c>
      <c r="N138" s="88">
        <f t="shared" si="17"/>
        <v>1137.2657449859053</v>
      </c>
      <c r="O138" s="89">
        <f t="shared" si="18"/>
        <v>1066.5107619323851</v>
      </c>
      <c r="P138" s="89">
        <f t="shared" si="19"/>
        <v>1006.9426341655841</v>
      </c>
      <c r="Q138" s="89">
        <f t="shared" si="20"/>
        <v>956.16242015737066</v>
      </c>
      <c r="R138" s="90">
        <f t="shared" si="21"/>
        <v>912.41077858833421</v>
      </c>
      <c r="S138" s="21"/>
      <c r="AD138" s="115"/>
      <c r="AE138" s="66"/>
      <c r="AF138" s="66"/>
      <c r="AG138" s="66"/>
      <c r="AH138" s="66"/>
      <c r="AI138" s="66"/>
      <c r="AJ138" s="124"/>
      <c r="AK138" s="124"/>
    </row>
    <row r="139" spans="2:37" ht="15.5" hidden="1">
      <c r="B139" s="18"/>
      <c r="C139" s="78">
        <v>116000</v>
      </c>
      <c r="D139" s="79">
        <f t="shared" si="14"/>
        <v>10013.054401202837</v>
      </c>
      <c r="E139" s="79">
        <f t="shared" si="23"/>
        <v>5193.0933158260223</v>
      </c>
      <c r="F139" s="79">
        <f t="shared" si="23"/>
        <v>3581.2128899926806</v>
      </c>
      <c r="G139" s="79">
        <f t="shared" si="23"/>
        <v>2807.4601506513172</v>
      </c>
      <c r="H139" s="79">
        <f t="shared" si="23"/>
        <v>2327.1591639381304</v>
      </c>
      <c r="I139" s="79">
        <f t="shared" si="23"/>
        <v>2008.4627699330592</v>
      </c>
      <c r="J139" s="79">
        <f t="shared" si="23"/>
        <v>1782.1038764036959</v>
      </c>
      <c r="K139" s="79">
        <f t="shared" si="22"/>
        <v>1613.447733719988</v>
      </c>
      <c r="L139" s="79">
        <f t="shared" si="15"/>
        <v>1483.2517731352302</v>
      </c>
      <c r="M139" s="79">
        <f t="shared" si="16"/>
        <v>1379.9695455153508</v>
      </c>
      <c r="N139" s="83">
        <f t="shared" si="17"/>
        <v>1147.155012333609</v>
      </c>
      <c r="O139" s="84">
        <f t="shared" si="18"/>
        <v>1075.784768557884</v>
      </c>
      <c r="P139" s="84">
        <f t="shared" si="19"/>
        <v>1015.6986570713717</v>
      </c>
      <c r="Q139" s="84">
        <f t="shared" si="20"/>
        <v>964.47687598482617</v>
      </c>
      <c r="R139" s="85">
        <f t="shared" si="21"/>
        <v>920.34478535866754</v>
      </c>
      <c r="S139" s="21"/>
      <c r="AD139" s="120"/>
      <c r="AE139" s="156"/>
      <c r="AF139" s="121"/>
      <c r="AG139" s="157"/>
      <c r="AH139" s="66"/>
      <c r="AI139" s="66"/>
      <c r="AJ139" s="123"/>
      <c r="AK139" s="123"/>
    </row>
    <row r="140" spans="2:37" ht="15.5" hidden="1">
      <c r="B140" s="18"/>
      <c r="C140" s="78">
        <v>117000</v>
      </c>
      <c r="D140" s="79">
        <f t="shared" si="14"/>
        <v>10099.373835695964</v>
      </c>
      <c r="E140" s="79">
        <f t="shared" si="23"/>
        <v>5237.8613616521088</v>
      </c>
      <c r="F140" s="79">
        <f t="shared" si="23"/>
        <v>3612.0854149064107</v>
      </c>
      <c r="G140" s="79">
        <f t="shared" si="23"/>
        <v>2831.6623933293463</v>
      </c>
      <c r="H140" s="79">
        <f t="shared" si="23"/>
        <v>2347.2208808686314</v>
      </c>
      <c r="I140" s="79">
        <f t="shared" si="23"/>
        <v>2025.7771041566205</v>
      </c>
      <c r="J140" s="79">
        <f t="shared" si="23"/>
        <v>1797.4668408554519</v>
      </c>
      <c r="K140" s="79">
        <f t="shared" si="22"/>
        <v>1627.3567659072294</v>
      </c>
      <c r="L140" s="79">
        <f t="shared" si="15"/>
        <v>1496.0384263519134</v>
      </c>
      <c r="M140" s="79">
        <f t="shared" si="16"/>
        <v>1391.8658347008279</v>
      </c>
      <c r="N140" s="83">
        <f t="shared" si="17"/>
        <v>1157.0442796813124</v>
      </c>
      <c r="O140" s="84">
        <f t="shared" si="18"/>
        <v>1085.058775183383</v>
      </c>
      <c r="P140" s="84">
        <f t="shared" si="19"/>
        <v>1024.4546799771595</v>
      </c>
      <c r="Q140" s="84">
        <f t="shared" si="20"/>
        <v>972.79133181228156</v>
      </c>
      <c r="R140" s="85">
        <f t="shared" si="21"/>
        <v>928.27879212900098</v>
      </c>
      <c r="S140" s="21"/>
      <c r="AD140" s="120"/>
      <c r="AE140" s="156"/>
      <c r="AF140" s="121"/>
      <c r="AG140" s="157"/>
      <c r="AH140" s="66"/>
      <c r="AI140" s="66"/>
      <c r="AJ140" s="123"/>
      <c r="AK140" s="123"/>
    </row>
    <row r="141" spans="2:37" ht="15.5" hidden="1">
      <c r="B141" s="18"/>
      <c r="C141" s="78">
        <v>118000</v>
      </c>
      <c r="D141" s="79">
        <f t="shared" si="14"/>
        <v>10185.693270189091</v>
      </c>
      <c r="E141" s="79">
        <f t="shared" si="23"/>
        <v>5282.6294074781954</v>
      </c>
      <c r="F141" s="79">
        <f t="shared" si="23"/>
        <v>3642.9579398201413</v>
      </c>
      <c r="G141" s="79">
        <f t="shared" si="23"/>
        <v>2855.8646360073744</v>
      </c>
      <c r="H141" s="79">
        <f t="shared" si="23"/>
        <v>2367.2825977991324</v>
      </c>
      <c r="I141" s="79">
        <f t="shared" si="23"/>
        <v>2043.0914383801812</v>
      </c>
      <c r="J141" s="79">
        <f t="shared" si="23"/>
        <v>1812.8298053072078</v>
      </c>
      <c r="K141" s="79">
        <f t="shared" si="22"/>
        <v>1641.2657980944705</v>
      </c>
      <c r="L141" s="79">
        <f t="shared" si="15"/>
        <v>1508.8250795685963</v>
      </c>
      <c r="M141" s="79">
        <f t="shared" si="16"/>
        <v>1403.7621238863051</v>
      </c>
      <c r="N141" s="83">
        <f t="shared" si="17"/>
        <v>1166.9335470290159</v>
      </c>
      <c r="O141" s="84">
        <f t="shared" si="18"/>
        <v>1094.3327818088821</v>
      </c>
      <c r="P141" s="84">
        <f t="shared" si="19"/>
        <v>1033.2107028829471</v>
      </c>
      <c r="Q141" s="84">
        <f t="shared" si="20"/>
        <v>981.10578763973695</v>
      </c>
      <c r="R141" s="85">
        <f t="shared" si="21"/>
        <v>936.2127988993343</v>
      </c>
      <c r="S141" s="21"/>
      <c r="AD141" s="120"/>
      <c r="AE141" s="156"/>
      <c r="AF141" s="121"/>
      <c r="AG141" s="157"/>
      <c r="AH141" s="66"/>
      <c r="AI141" s="66"/>
      <c r="AJ141" s="123"/>
      <c r="AK141" s="123"/>
    </row>
    <row r="142" spans="2:37" ht="15.5" hidden="1">
      <c r="B142" s="18"/>
      <c r="C142" s="78">
        <v>119000</v>
      </c>
      <c r="D142" s="79">
        <f t="shared" si="14"/>
        <v>10272.01270468222</v>
      </c>
      <c r="E142" s="79">
        <f t="shared" si="23"/>
        <v>5327.397453304282</v>
      </c>
      <c r="F142" s="79">
        <f t="shared" si="23"/>
        <v>3673.8304647338709</v>
      </c>
      <c r="G142" s="79">
        <f t="shared" si="23"/>
        <v>2880.066878685403</v>
      </c>
      <c r="H142" s="79">
        <f t="shared" si="23"/>
        <v>2387.3443147296339</v>
      </c>
      <c r="I142" s="79">
        <f t="shared" si="23"/>
        <v>2060.4057726037418</v>
      </c>
      <c r="J142" s="79">
        <f t="shared" si="23"/>
        <v>1828.1927697589638</v>
      </c>
      <c r="K142" s="79">
        <f t="shared" si="22"/>
        <v>1655.1748302817118</v>
      </c>
      <c r="L142" s="79">
        <f t="shared" si="15"/>
        <v>1521.6117327852792</v>
      </c>
      <c r="M142" s="79">
        <f t="shared" si="16"/>
        <v>1415.6584130717822</v>
      </c>
      <c r="N142" s="83">
        <f t="shared" si="17"/>
        <v>1176.8228143767196</v>
      </c>
      <c r="O142" s="84">
        <f t="shared" si="18"/>
        <v>1103.6067884343811</v>
      </c>
      <c r="P142" s="84">
        <f t="shared" si="19"/>
        <v>1041.9667257887347</v>
      </c>
      <c r="Q142" s="84">
        <f t="shared" si="20"/>
        <v>989.42024346719234</v>
      </c>
      <c r="R142" s="85">
        <f t="shared" si="21"/>
        <v>944.14680566966763</v>
      </c>
      <c r="S142" s="21"/>
      <c r="AD142" s="120"/>
      <c r="AE142" s="156"/>
      <c r="AF142" s="121"/>
      <c r="AG142" s="157"/>
      <c r="AH142" s="66"/>
      <c r="AI142" s="66"/>
      <c r="AJ142" s="123"/>
      <c r="AK142" s="123"/>
    </row>
    <row r="143" spans="2:37" ht="15.5">
      <c r="B143" s="18"/>
      <c r="C143" s="78">
        <v>120000</v>
      </c>
      <c r="D143" s="79">
        <f t="shared" si="14"/>
        <v>10358.332139175347</v>
      </c>
      <c r="E143" s="79">
        <f t="shared" si="23"/>
        <v>5372.1654991303676</v>
      </c>
      <c r="F143" s="79">
        <f t="shared" si="23"/>
        <v>3704.702989647601</v>
      </c>
      <c r="G143" s="79">
        <f t="shared" si="23"/>
        <v>2904.2691213634321</v>
      </c>
      <c r="H143" s="79">
        <f t="shared" si="23"/>
        <v>2407.4060316601349</v>
      </c>
      <c r="I143" s="79">
        <f t="shared" si="23"/>
        <v>2077.720106827303</v>
      </c>
      <c r="J143" s="79">
        <f t="shared" si="23"/>
        <v>1843.5557342107202</v>
      </c>
      <c r="K143" s="79">
        <f t="shared" si="22"/>
        <v>1669.0838624689529</v>
      </c>
      <c r="L143" s="79">
        <f t="shared" si="15"/>
        <v>1534.3983860019623</v>
      </c>
      <c r="M143" s="79">
        <f t="shared" si="16"/>
        <v>1427.5547022572594</v>
      </c>
      <c r="N143" s="88">
        <f t="shared" si="17"/>
        <v>1186.7120817244231</v>
      </c>
      <c r="O143" s="89">
        <f t="shared" si="18"/>
        <v>1112.88079505988</v>
      </c>
      <c r="P143" s="89">
        <f t="shared" si="19"/>
        <v>1050.7227486945226</v>
      </c>
      <c r="Q143" s="89">
        <f t="shared" si="20"/>
        <v>997.73469929464773</v>
      </c>
      <c r="R143" s="90">
        <f t="shared" si="21"/>
        <v>952.08081244000095</v>
      </c>
      <c r="S143" s="21"/>
      <c r="AD143" s="115"/>
      <c r="AE143" s="66"/>
      <c r="AF143" s="66"/>
      <c r="AG143" s="66"/>
      <c r="AH143" s="66"/>
      <c r="AI143" s="66"/>
      <c r="AJ143" s="124"/>
      <c r="AK143" s="124"/>
    </row>
    <row r="144" spans="2:37" ht="15.5" hidden="1">
      <c r="B144" s="18"/>
      <c r="C144" s="78">
        <v>121000</v>
      </c>
      <c r="D144" s="79">
        <f t="shared" si="14"/>
        <v>10444.651573668476</v>
      </c>
      <c r="E144" s="79">
        <f t="shared" si="23"/>
        <v>5416.9335449564542</v>
      </c>
      <c r="F144" s="79">
        <f t="shared" si="23"/>
        <v>3735.5755145613307</v>
      </c>
      <c r="G144" s="79">
        <f t="shared" si="23"/>
        <v>2928.4713640414602</v>
      </c>
      <c r="H144" s="79">
        <f t="shared" si="23"/>
        <v>2427.4677485906359</v>
      </c>
      <c r="I144" s="79">
        <f t="shared" si="23"/>
        <v>2095.0344410508637</v>
      </c>
      <c r="J144" s="79">
        <f t="shared" si="23"/>
        <v>1858.9186986624761</v>
      </c>
      <c r="K144" s="79">
        <f t="shared" si="22"/>
        <v>1682.9928946561945</v>
      </c>
      <c r="L144" s="79">
        <f t="shared" si="15"/>
        <v>1547.1850392186452</v>
      </c>
      <c r="M144" s="79">
        <f t="shared" si="16"/>
        <v>1439.4509914427365</v>
      </c>
      <c r="N144" s="83">
        <f t="shared" si="17"/>
        <v>1196.6013490721264</v>
      </c>
      <c r="O144" s="84">
        <f t="shared" si="18"/>
        <v>1122.154801685379</v>
      </c>
      <c r="P144" s="84">
        <f t="shared" si="19"/>
        <v>1059.4787716003102</v>
      </c>
      <c r="Q144" s="84">
        <f t="shared" si="20"/>
        <v>1006.0491551221032</v>
      </c>
      <c r="R144" s="85">
        <f t="shared" si="21"/>
        <v>960.01481921033428</v>
      </c>
      <c r="S144" s="21"/>
      <c r="AD144" s="120"/>
      <c r="AE144" s="156"/>
      <c r="AF144" s="121"/>
      <c r="AG144" s="157"/>
      <c r="AH144" s="66"/>
      <c r="AI144" s="66"/>
      <c r="AJ144" s="123"/>
      <c r="AK144" s="123"/>
    </row>
    <row r="145" spans="2:37" ht="15.5" hidden="1">
      <c r="B145" s="18"/>
      <c r="C145" s="78">
        <v>122000</v>
      </c>
      <c r="D145" s="79">
        <f t="shared" si="14"/>
        <v>10530.971008161603</v>
      </c>
      <c r="E145" s="79">
        <f t="shared" si="23"/>
        <v>5461.7015907825407</v>
      </c>
      <c r="F145" s="79">
        <f t="shared" si="23"/>
        <v>3766.4480394750613</v>
      </c>
      <c r="G145" s="79">
        <f t="shared" si="23"/>
        <v>2952.6736067194888</v>
      </c>
      <c r="H145" s="79">
        <f t="shared" si="23"/>
        <v>2447.5294655211374</v>
      </c>
      <c r="I145" s="79">
        <f t="shared" si="23"/>
        <v>2112.348775274425</v>
      </c>
      <c r="J145" s="79">
        <f t="shared" si="23"/>
        <v>1874.2816631142321</v>
      </c>
      <c r="K145" s="79">
        <f t="shared" si="22"/>
        <v>1696.9019268434358</v>
      </c>
      <c r="L145" s="79">
        <f t="shared" si="15"/>
        <v>1559.9716924353284</v>
      </c>
      <c r="M145" s="79">
        <f t="shared" si="16"/>
        <v>1451.3472806282136</v>
      </c>
      <c r="N145" s="83">
        <f t="shared" si="17"/>
        <v>1206.4906164198301</v>
      </c>
      <c r="O145" s="84">
        <f t="shared" si="18"/>
        <v>1131.4288083108781</v>
      </c>
      <c r="P145" s="84">
        <f t="shared" si="19"/>
        <v>1068.2347945060978</v>
      </c>
      <c r="Q145" s="84">
        <f t="shared" si="20"/>
        <v>1014.3636109495585</v>
      </c>
      <c r="R145" s="85">
        <f t="shared" si="21"/>
        <v>967.94882598066772</v>
      </c>
      <c r="S145" s="21"/>
      <c r="AD145" s="120"/>
      <c r="AE145" s="156"/>
      <c r="AF145" s="121"/>
      <c r="AG145" s="157"/>
      <c r="AH145" s="66"/>
      <c r="AI145" s="66"/>
      <c r="AJ145" s="123"/>
      <c r="AK145" s="123"/>
    </row>
    <row r="146" spans="2:37" ht="15.5" hidden="1">
      <c r="B146" s="18"/>
      <c r="C146" s="78">
        <v>123000</v>
      </c>
      <c r="D146" s="79">
        <f t="shared" si="14"/>
        <v>10617.29044265473</v>
      </c>
      <c r="E146" s="79">
        <f t="shared" si="23"/>
        <v>5506.4696366086264</v>
      </c>
      <c r="F146" s="79">
        <f t="shared" si="23"/>
        <v>3797.3205643887914</v>
      </c>
      <c r="G146" s="79">
        <f t="shared" si="23"/>
        <v>2976.8758493975179</v>
      </c>
      <c r="H146" s="79">
        <f t="shared" si="23"/>
        <v>2467.5911824516384</v>
      </c>
      <c r="I146" s="79">
        <f t="shared" si="23"/>
        <v>2129.6631094979853</v>
      </c>
      <c r="J146" s="79">
        <f t="shared" si="23"/>
        <v>1889.644627565988</v>
      </c>
      <c r="K146" s="79">
        <f t="shared" si="22"/>
        <v>1710.8109590306772</v>
      </c>
      <c r="L146" s="79">
        <f t="shared" si="15"/>
        <v>1572.7583456520113</v>
      </c>
      <c r="M146" s="79">
        <f t="shared" si="16"/>
        <v>1463.243569813691</v>
      </c>
      <c r="N146" s="83">
        <f t="shared" si="17"/>
        <v>1216.3798837675336</v>
      </c>
      <c r="O146" s="84">
        <f t="shared" si="18"/>
        <v>1140.7028149363771</v>
      </c>
      <c r="P146" s="84">
        <f t="shared" si="19"/>
        <v>1076.9908174118857</v>
      </c>
      <c r="Q146" s="84">
        <f t="shared" si="20"/>
        <v>1022.678066777014</v>
      </c>
      <c r="R146" s="85">
        <f t="shared" si="21"/>
        <v>975.88283275100105</v>
      </c>
      <c r="S146" s="21"/>
      <c r="AD146" s="120"/>
      <c r="AE146" s="156"/>
      <c r="AF146" s="121"/>
      <c r="AG146" s="157"/>
      <c r="AH146" s="66"/>
      <c r="AI146" s="66"/>
      <c r="AJ146" s="123"/>
      <c r="AK146" s="123"/>
    </row>
    <row r="147" spans="2:37" ht="15.5" hidden="1">
      <c r="B147" s="18"/>
      <c r="C147" s="78">
        <v>124000</v>
      </c>
      <c r="D147" s="79">
        <f t="shared" si="14"/>
        <v>10703.609877147859</v>
      </c>
      <c r="E147" s="79">
        <f t="shared" si="23"/>
        <v>5551.237682434713</v>
      </c>
      <c r="F147" s="79">
        <f t="shared" si="23"/>
        <v>3828.193089302521</v>
      </c>
      <c r="G147" s="79">
        <f t="shared" si="23"/>
        <v>3001.078092075546</v>
      </c>
      <c r="H147" s="79">
        <f t="shared" si="23"/>
        <v>2487.6528993821394</v>
      </c>
      <c r="I147" s="79">
        <f t="shared" si="23"/>
        <v>2146.977443721546</v>
      </c>
      <c r="J147" s="79">
        <f t="shared" si="23"/>
        <v>1905.0075920177439</v>
      </c>
      <c r="K147" s="79">
        <f t="shared" si="22"/>
        <v>1724.7199912179183</v>
      </c>
      <c r="L147" s="79">
        <f t="shared" si="15"/>
        <v>1585.5449988686944</v>
      </c>
      <c r="M147" s="79">
        <f t="shared" si="16"/>
        <v>1475.1398589991679</v>
      </c>
      <c r="N147" s="83">
        <f t="shared" si="17"/>
        <v>1226.2691511152373</v>
      </c>
      <c r="O147" s="84">
        <f t="shared" si="18"/>
        <v>1149.976821561876</v>
      </c>
      <c r="P147" s="84">
        <f t="shared" si="19"/>
        <v>1085.7468403176733</v>
      </c>
      <c r="Q147" s="84">
        <f t="shared" si="20"/>
        <v>1030.9925226044693</v>
      </c>
      <c r="R147" s="85">
        <f t="shared" si="21"/>
        <v>983.81683952133437</v>
      </c>
      <c r="S147" s="21"/>
      <c r="AD147" s="120"/>
      <c r="AE147" s="156"/>
      <c r="AF147" s="121"/>
      <c r="AG147" s="157"/>
      <c r="AH147" s="66"/>
      <c r="AI147" s="66"/>
      <c r="AJ147" s="123"/>
      <c r="AK147" s="123"/>
    </row>
    <row r="148" spans="2:37" ht="15.5">
      <c r="B148" s="18"/>
      <c r="C148" s="86">
        <v>125000</v>
      </c>
      <c r="D148" s="87">
        <f t="shared" ref="D148:D211" si="24">PMT(D$11,D$6,$C148*(-1))</f>
        <v>10789.929311640986</v>
      </c>
      <c r="E148" s="87">
        <f t="shared" si="23"/>
        <v>5596.0057282607995</v>
      </c>
      <c r="F148" s="87">
        <f t="shared" si="23"/>
        <v>3859.0656142162511</v>
      </c>
      <c r="G148" s="87">
        <f t="shared" si="23"/>
        <v>3025.2803347535746</v>
      </c>
      <c r="H148" s="87">
        <f t="shared" si="23"/>
        <v>2507.7146163126404</v>
      </c>
      <c r="I148" s="87">
        <f t="shared" si="23"/>
        <v>2164.2917779451072</v>
      </c>
      <c r="J148" s="87">
        <f t="shared" si="23"/>
        <v>1920.3705564694999</v>
      </c>
      <c r="K148" s="87">
        <f t="shared" si="22"/>
        <v>1738.6290234051596</v>
      </c>
      <c r="L148" s="87">
        <f t="shared" si="15"/>
        <v>1598.3316520853773</v>
      </c>
      <c r="M148" s="87">
        <f t="shared" si="16"/>
        <v>1487.0361481846451</v>
      </c>
      <c r="N148" s="88">
        <f t="shared" si="17"/>
        <v>1236.1584184629407</v>
      </c>
      <c r="O148" s="89">
        <f t="shared" si="18"/>
        <v>1159.2508281873752</v>
      </c>
      <c r="P148" s="89">
        <f t="shared" si="19"/>
        <v>1094.502863223461</v>
      </c>
      <c r="Q148" s="89">
        <f t="shared" si="20"/>
        <v>1039.3069784319248</v>
      </c>
      <c r="R148" s="90">
        <f t="shared" si="21"/>
        <v>991.7508462916677</v>
      </c>
      <c r="S148" s="21"/>
      <c r="AD148" s="115"/>
      <c r="AE148" s="66"/>
      <c r="AF148" s="66"/>
      <c r="AG148" s="66"/>
      <c r="AH148" s="66"/>
      <c r="AI148" s="66"/>
      <c r="AJ148" s="124"/>
      <c r="AK148" s="124"/>
    </row>
    <row r="149" spans="2:37" ht="15.5" hidden="1">
      <c r="B149" s="18"/>
      <c r="C149" s="78">
        <v>126000</v>
      </c>
      <c r="D149" s="79">
        <f t="shared" si="24"/>
        <v>10876.248746134115</v>
      </c>
      <c r="E149" s="79">
        <f t="shared" si="23"/>
        <v>5640.7737740868861</v>
      </c>
      <c r="F149" s="79">
        <f t="shared" si="23"/>
        <v>3889.9381391299808</v>
      </c>
      <c r="G149" s="79">
        <f t="shared" si="23"/>
        <v>3049.4825774316037</v>
      </c>
      <c r="H149" s="79">
        <f t="shared" si="23"/>
        <v>2527.7763332431414</v>
      </c>
      <c r="I149" s="79">
        <f t="shared" si="23"/>
        <v>2181.606112168668</v>
      </c>
      <c r="J149" s="79">
        <f t="shared" si="23"/>
        <v>1935.7335209212558</v>
      </c>
      <c r="K149" s="79">
        <f t="shared" si="22"/>
        <v>1752.5380555924007</v>
      </c>
      <c r="L149" s="79">
        <f t="shared" si="15"/>
        <v>1611.1183053020602</v>
      </c>
      <c r="M149" s="79">
        <f t="shared" si="16"/>
        <v>1498.9324373701224</v>
      </c>
      <c r="N149" s="83">
        <f t="shared" si="17"/>
        <v>1246.0476858106442</v>
      </c>
      <c r="O149" s="84">
        <f t="shared" si="18"/>
        <v>1168.5248348128741</v>
      </c>
      <c r="P149" s="84">
        <f t="shared" si="19"/>
        <v>1103.2588861292486</v>
      </c>
      <c r="Q149" s="84">
        <f t="shared" si="20"/>
        <v>1047.6214342593801</v>
      </c>
      <c r="R149" s="85">
        <f t="shared" si="21"/>
        <v>999.68485306200103</v>
      </c>
      <c r="S149" s="21"/>
      <c r="AD149" s="120"/>
      <c r="AE149" s="156"/>
      <c r="AF149" s="121"/>
      <c r="AG149" s="157"/>
      <c r="AH149" s="66"/>
      <c r="AI149" s="66"/>
      <c r="AJ149" s="123"/>
      <c r="AK149" s="123"/>
    </row>
    <row r="150" spans="2:37" ht="15.5" hidden="1">
      <c r="B150" s="18"/>
      <c r="C150" s="78">
        <v>127000</v>
      </c>
      <c r="D150" s="79">
        <f t="shared" si="24"/>
        <v>10962.568180627242</v>
      </c>
      <c r="E150" s="79">
        <f t="shared" si="23"/>
        <v>5685.5418199129726</v>
      </c>
      <c r="F150" s="79">
        <f t="shared" si="23"/>
        <v>3920.8106640437113</v>
      </c>
      <c r="G150" s="79">
        <f t="shared" si="23"/>
        <v>3073.6848201096318</v>
      </c>
      <c r="H150" s="79">
        <f t="shared" si="23"/>
        <v>2547.8380501736428</v>
      </c>
      <c r="I150" s="79">
        <f t="shared" si="23"/>
        <v>2198.9204463922288</v>
      </c>
      <c r="J150" s="79">
        <f t="shared" si="23"/>
        <v>1951.0964853730118</v>
      </c>
      <c r="K150" s="79">
        <f t="shared" si="22"/>
        <v>1766.4470877796421</v>
      </c>
      <c r="L150" s="79">
        <f t="shared" si="15"/>
        <v>1623.9049585187433</v>
      </c>
      <c r="M150" s="79">
        <f t="shared" si="16"/>
        <v>1510.8287265555994</v>
      </c>
      <c r="N150" s="83">
        <f t="shared" si="17"/>
        <v>1255.9369531583477</v>
      </c>
      <c r="O150" s="84">
        <f t="shared" si="18"/>
        <v>1177.7988414383731</v>
      </c>
      <c r="P150" s="84">
        <f t="shared" si="19"/>
        <v>1112.0149090350362</v>
      </c>
      <c r="Q150" s="84">
        <f t="shared" si="20"/>
        <v>1055.9358900868356</v>
      </c>
      <c r="R150" s="85">
        <f t="shared" si="21"/>
        <v>1007.6188598323344</v>
      </c>
      <c r="S150" s="21"/>
      <c r="AD150" s="120"/>
      <c r="AE150" s="156"/>
      <c r="AF150" s="121"/>
      <c r="AG150" s="157"/>
      <c r="AH150" s="66"/>
      <c r="AI150" s="66"/>
      <c r="AJ150" s="123"/>
      <c r="AK150" s="123"/>
    </row>
    <row r="151" spans="2:37" ht="15.5" hidden="1">
      <c r="B151" s="18"/>
      <c r="C151" s="78">
        <v>128000</v>
      </c>
      <c r="D151" s="79">
        <f t="shared" si="24"/>
        <v>11048.887615120369</v>
      </c>
      <c r="E151" s="79">
        <f t="shared" si="23"/>
        <v>5730.3098657390592</v>
      </c>
      <c r="F151" s="79">
        <f t="shared" si="23"/>
        <v>3951.683188957441</v>
      </c>
      <c r="G151" s="79">
        <f t="shared" si="23"/>
        <v>3097.8870627876604</v>
      </c>
      <c r="H151" s="79">
        <f t="shared" si="23"/>
        <v>2567.8997671041438</v>
      </c>
      <c r="I151" s="79">
        <f t="shared" si="23"/>
        <v>2216.23478061579</v>
      </c>
      <c r="J151" s="79">
        <f t="shared" si="23"/>
        <v>1966.4594498247682</v>
      </c>
      <c r="K151" s="79">
        <f t="shared" si="22"/>
        <v>1780.3561199668836</v>
      </c>
      <c r="L151" s="79">
        <f t="shared" si="15"/>
        <v>1636.6916117354265</v>
      </c>
      <c r="M151" s="79">
        <f t="shared" si="16"/>
        <v>1522.7250157410767</v>
      </c>
      <c r="N151" s="83">
        <f t="shared" si="17"/>
        <v>1265.8262205060512</v>
      </c>
      <c r="O151" s="84">
        <f t="shared" si="18"/>
        <v>1187.0728480638722</v>
      </c>
      <c r="P151" s="84">
        <f t="shared" si="19"/>
        <v>1120.7709319408241</v>
      </c>
      <c r="Q151" s="84">
        <f t="shared" si="20"/>
        <v>1064.2503459142908</v>
      </c>
      <c r="R151" s="85">
        <f t="shared" si="21"/>
        <v>1015.5528666026678</v>
      </c>
      <c r="S151" s="21"/>
      <c r="AD151" s="120"/>
      <c r="AE151" s="156"/>
      <c r="AF151" s="121"/>
      <c r="AG151" s="157"/>
      <c r="AH151" s="66"/>
      <c r="AI151" s="66"/>
      <c r="AJ151" s="123"/>
      <c r="AK151" s="123"/>
    </row>
    <row r="152" spans="2:37" ht="15.5" hidden="1">
      <c r="B152" s="18"/>
      <c r="C152" s="78">
        <v>129000</v>
      </c>
      <c r="D152" s="79">
        <f t="shared" si="24"/>
        <v>11135.207049613498</v>
      </c>
      <c r="E152" s="79">
        <f t="shared" si="23"/>
        <v>5775.0779115651449</v>
      </c>
      <c r="F152" s="79">
        <f t="shared" si="23"/>
        <v>3982.5557138711711</v>
      </c>
      <c r="G152" s="79">
        <f t="shared" si="23"/>
        <v>3122.0893054656894</v>
      </c>
      <c r="H152" s="79">
        <f t="shared" si="23"/>
        <v>2587.9614840346449</v>
      </c>
      <c r="I152" s="79">
        <f t="shared" si="23"/>
        <v>2233.5491148393503</v>
      </c>
      <c r="J152" s="79">
        <f t="shared" si="23"/>
        <v>1981.8224142765241</v>
      </c>
      <c r="K152" s="79">
        <f t="shared" si="22"/>
        <v>1794.2651521541247</v>
      </c>
      <c r="L152" s="79">
        <f t="shared" si="15"/>
        <v>1649.4782649521094</v>
      </c>
      <c r="M152" s="79">
        <f t="shared" si="16"/>
        <v>1534.6213049265539</v>
      </c>
      <c r="N152" s="83">
        <f t="shared" si="17"/>
        <v>1275.7154878537547</v>
      </c>
      <c r="O152" s="84">
        <f t="shared" si="18"/>
        <v>1196.3468546893712</v>
      </c>
      <c r="P152" s="84">
        <f t="shared" si="19"/>
        <v>1129.5269548466119</v>
      </c>
      <c r="Q152" s="84">
        <f t="shared" si="20"/>
        <v>1072.5648017417464</v>
      </c>
      <c r="R152" s="85">
        <f t="shared" si="21"/>
        <v>1023.4868733730011</v>
      </c>
      <c r="S152" s="21"/>
      <c r="AD152" s="120"/>
      <c r="AE152" s="156"/>
      <c r="AF152" s="121"/>
      <c r="AG152" s="157"/>
      <c r="AH152" s="66"/>
      <c r="AI152" s="66"/>
      <c r="AJ152" s="123"/>
      <c r="AK152" s="123"/>
    </row>
    <row r="153" spans="2:37" ht="15.5">
      <c r="B153" s="18"/>
      <c r="C153" s="92">
        <v>130000</v>
      </c>
      <c r="D153" s="93">
        <f t="shared" si="24"/>
        <v>11221.526484106626</v>
      </c>
      <c r="E153" s="93">
        <f t="shared" si="23"/>
        <v>5819.8459573912314</v>
      </c>
      <c r="F153" s="93">
        <f t="shared" si="23"/>
        <v>4013.4282387849016</v>
      </c>
      <c r="G153" s="93">
        <f t="shared" si="23"/>
        <v>3146.2915481437176</v>
      </c>
      <c r="H153" s="93">
        <f t="shared" si="23"/>
        <v>2608.0232009651459</v>
      </c>
      <c r="I153" s="93">
        <f t="shared" si="23"/>
        <v>2250.8634490629115</v>
      </c>
      <c r="J153" s="93">
        <f t="shared" si="23"/>
        <v>1997.1853787282801</v>
      </c>
      <c r="K153" s="93">
        <f t="shared" si="22"/>
        <v>1808.1741843413661</v>
      </c>
      <c r="L153" s="93">
        <f t="shared" si="15"/>
        <v>1662.2649181687923</v>
      </c>
      <c r="M153" s="93">
        <f t="shared" si="16"/>
        <v>1546.517594112031</v>
      </c>
      <c r="N153" s="88">
        <f t="shared" si="17"/>
        <v>1285.6047552014584</v>
      </c>
      <c r="O153" s="89">
        <f t="shared" si="18"/>
        <v>1205.6208613148699</v>
      </c>
      <c r="P153" s="89">
        <f t="shared" si="19"/>
        <v>1138.2829777523993</v>
      </c>
      <c r="Q153" s="89">
        <f t="shared" si="20"/>
        <v>1080.8792575692016</v>
      </c>
      <c r="R153" s="90">
        <f t="shared" si="21"/>
        <v>1031.4208801433344</v>
      </c>
      <c r="S153" s="21"/>
      <c r="AD153" s="115"/>
      <c r="AE153" s="66"/>
      <c r="AF153" s="66"/>
      <c r="AG153" s="66"/>
      <c r="AH153" s="66"/>
      <c r="AI153" s="66"/>
      <c r="AJ153" s="124"/>
      <c r="AK153" s="124"/>
    </row>
    <row r="154" spans="2:37" ht="15.5" hidden="1">
      <c r="B154" s="18"/>
      <c r="C154" s="78">
        <v>131000</v>
      </c>
      <c r="D154" s="79">
        <f t="shared" si="24"/>
        <v>11307.845918599754</v>
      </c>
      <c r="E154" s="79">
        <f t="shared" si="23"/>
        <v>5864.614003217318</v>
      </c>
      <c r="F154" s="79">
        <f t="shared" si="23"/>
        <v>4044.3007636986308</v>
      </c>
      <c r="G154" s="79">
        <f t="shared" si="23"/>
        <v>3170.4937908217462</v>
      </c>
      <c r="H154" s="79">
        <f t="shared" si="23"/>
        <v>2628.0849178956469</v>
      </c>
      <c r="I154" s="79">
        <f t="shared" si="23"/>
        <v>2268.1777832864723</v>
      </c>
      <c r="J154" s="79">
        <f t="shared" si="23"/>
        <v>2012.548343180036</v>
      </c>
      <c r="K154" s="79">
        <f t="shared" si="22"/>
        <v>1822.0832165286072</v>
      </c>
      <c r="L154" s="79">
        <f t="shared" si="15"/>
        <v>1675.0515713854754</v>
      </c>
      <c r="M154" s="79">
        <f t="shared" si="16"/>
        <v>1558.4138832975082</v>
      </c>
      <c r="N154" s="83">
        <f t="shared" si="17"/>
        <v>1295.4940225491619</v>
      </c>
      <c r="O154" s="84">
        <f t="shared" si="18"/>
        <v>1214.8948679403691</v>
      </c>
      <c r="P154" s="84">
        <f t="shared" si="19"/>
        <v>1147.0390006581872</v>
      </c>
      <c r="Q154" s="84">
        <f t="shared" si="20"/>
        <v>1089.1937133966571</v>
      </c>
      <c r="R154" s="85">
        <f t="shared" si="21"/>
        <v>1039.3548869136678</v>
      </c>
      <c r="S154" s="21"/>
      <c r="AD154" s="120"/>
      <c r="AE154" s="156"/>
      <c r="AF154" s="121"/>
      <c r="AG154" s="157"/>
      <c r="AH154" s="66"/>
      <c r="AI154" s="66"/>
      <c r="AJ154" s="123"/>
      <c r="AK154" s="123"/>
    </row>
    <row r="155" spans="2:37" ht="15.5" hidden="1">
      <c r="B155" s="18"/>
      <c r="C155" s="78">
        <v>132000</v>
      </c>
      <c r="D155" s="79">
        <f t="shared" si="24"/>
        <v>11394.165353092882</v>
      </c>
      <c r="E155" s="79">
        <f t="shared" si="23"/>
        <v>5909.3820490434045</v>
      </c>
      <c r="F155" s="79">
        <f t="shared" si="23"/>
        <v>4075.1732886123614</v>
      </c>
      <c r="G155" s="79">
        <f t="shared" si="23"/>
        <v>3194.6960334997748</v>
      </c>
      <c r="H155" s="79">
        <f t="shared" si="23"/>
        <v>2648.1466348261483</v>
      </c>
      <c r="I155" s="79">
        <f t="shared" si="23"/>
        <v>2285.492117510033</v>
      </c>
      <c r="J155" s="79">
        <f t="shared" si="23"/>
        <v>2027.9113076317919</v>
      </c>
      <c r="K155" s="79">
        <f t="shared" si="22"/>
        <v>1835.9922487158485</v>
      </c>
      <c r="L155" s="79">
        <f t="shared" si="15"/>
        <v>1687.8382246021586</v>
      </c>
      <c r="M155" s="79">
        <f t="shared" si="16"/>
        <v>1570.3101724829853</v>
      </c>
      <c r="N155" s="83">
        <f t="shared" si="17"/>
        <v>1305.3832898968653</v>
      </c>
      <c r="O155" s="84">
        <f t="shared" si="18"/>
        <v>1224.168874565868</v>
      </c>
      <c r="P155" s="84">
        <f t="shared" si="19"/>
        <v>1155.7950235639748</v>
      </c>
      <c r="Q155" s="84">
        <f t="shared" si="20"/>
        <v>1097.5081692241126</v>
      </c>
      <c r="R155" s="85">
        <f t="shared" si="21"/>
        <v>1047.2888936840011</v>
      </c>
      <c r="S155" s="21"/>
      <c r="AD155" s="120"/>
      <c r="AE155" s="156"/>
      <c r="AF155" s="121"/>
      <c r="AG155" s="157"/>
      <c r="AH155" s="66"/>
      <c r="AI155" s="66"/>
      <c r="AJ155" s="123"/>
      <c r="AK155" s="123"/>
    </row>
    <row r="156" spans="2:37" ht="15.5" hidden="1">
      <c r="B156" s="18"/>
      <c r="C156" s="78">
        <v>133000</v>
      </c>
      <c r="D156" s="79">
        <f t="shared" si="24"/>
        <v>11480.484787586009</v>
      </c>
      <c r="E156" s="79">
        <f t="shared" si="23"/>
        <v>5954.1500948694911</v>
      </c>
      <c r="F156" s="79">
        <f t="shared" si="23"/>
        <v>4106.0458135260906</v>
      </c>
      <c r="G156" s="79">
        <f t="shared" si="23"/>
        <v>3218.8982761778034</v>
      </c>
      <c r="H156" s="79">
        <f t="shared" si="23"/>
        <v>2668.2083517566493</v>
      </c>
      <c r="I156" s="79">
        <f t="shared" si="23"/>
        <v>2302.8064517335943</v>
      </c>
      <c r="J156" s="79">
        <f t="shared" si="23"/>
        <v>2043.2742720835479</v>
      </c>
      <c r="K156" s="79">
        <f t="shared" si="22"/>
        <v>1849.9012809030896</v>
      </c>
      <c r="L156" s="79">
        <f t="shared" si="15"/>
        <v>1700.6248778188417</v>
      </c>
      <c r="M156" s="79">
        <f t="shared" si="16"/>
        <v>1582.2064616684625</v>
      </c>
      <c r="N156" s="83">
        <f t="shared" si="17"/>
        <v>1315.272557244569</v>
      </c>
      <c r="O156" s="84">
        <f t="shared" si="18"/>
        <v>1233.442881191367</v>
      </c>
      <c r="P156" s="84">
        <f t="shared" si="19"/>
        <v>1164.5510464697625</v>
      </c>
      <c r="Q156" s="84">
        <f t="shared" si="20"/>
        <v>1105.8226250515679</v>
      </c>
      <c r="R156" s="85">
        <f t="shared" si="21"/>
        <v>1055.2229004543344</v>
      </c>
      <c r="S156" s="21"/>
      <c r="AD156" s="120"/>
      <c r="AE156" s="156"/>
      <c r="AF156" s="121"/>
      <c r="AG156" s="157"/>
      <c r="AH156" s="66"/>
      <c r="AI156" s="66"/>
      <c r="AJ156" s="123"/>
      <c r="AK156" s="123"/>
    </row>
    <row r="157" spans="2:37" ht="15.5" hidden="1">
      <c r="B157" s="18"/>
      <c r="C157" s="78">
        <v>134000</v>
      </c>
      <c r="D157" s="79">
        <f t="shared" si="24"/>
        <v>11566.804222079138</v>
      </c>
      <c r="E157" s="79">
        <f t="shared" si="23"/>
        <v>5998.9181406955777</v>
      </c>
      <c r="F157" s="79">
        <f t="shared" si="23"/>
        <v>4136.9183384398211</v>
      </c>
      <c r="G157" s="79">
        <f t="shared" si="23"/>
        <v>3243.100518855832</v>
      </c>
      <c r="H157" s="79">
        <f t="shared" si="23"/>
        <v>2688.2700686871503</v>
      </c>
      <c r="I157" s="79">
        <f t="shared" si="23"/>
        <v>2320.120785957155</v>
      </c>
      <c r="J157" s="79">
        <f t="shared" si="23"/>
        <v>2058.6372365353041</v>
      </c>
      <c r="K157" s="79">
        <f t="shared" si="22"/>
        <v>1863.810313090331</v>
      </c>
      <c r="L157" s="79">
        <f t="shared" si="15"/>
        <v>1713.4115310355244</v>
      </c>
      <c r="M157" s="79">
        <f t="shared" si="16"/>
        <v>1594.1027508539396</v>
      </c>
      <c r="N157" s="83">
        <f t="shared" si="17"/>
        <v>1325.1618245922723</v>
      </c>
      <c r="O157" s="84">
        <f t="shared" si="18"/>
        <v>1242.7168878168661</v>
      </c>
      <c r="P157" s="84">
        <f t="shared" si="19"/>
        <v>1173.3070693755501</v>
      </c>
      <c r="Q157" s="84">
        <f t="shared" si="20"/>
        <v>1114.1370808790234</v>
      </c>
      <c r="R157" s="85">
        <f t="shared" si="21"/>
        <v>1063.1569072246677</v>
      </c>
      <c r="S157" s="21"/>
      <c r="AD157" s="120"/>
      <c r="AE157" s="156"/>
      <c r="AF157" s="121"/>
      <c r="AG157" s="157"/>
      <c r="AH157" s="66"/>
      <c r="AI157" s="66"/>
      <c r="AJ157" s="123"/>
      <c r="AK157" s="123"/>
    </row>
    <row r="158" spans="2:37" ht="15.5">
      <c r="B158" s="18"/>
      <c r="C158" s="86">
        <v>135000</v>
      </c>
      <c r="D158" s="87">
        <f t="shared" si="24"/>
        <v>11653.123656572267</v>
      </c>
      <c r="E158" s="87">
        <f t="shared" si="23"/>
        <v>6043.6861865216642</v>
      </c>
      <c r="F158" s="87">
        <f t="shared" si="23"/>
        <v>4167.7908633535508</v>
      </c>
      <c r="G158" s="87">
        <f t="shared" si="23"/>
        <v>3267.3027615338606</v>
      </c>
      <c r="H158" s="87">
        <f t="shared" si="23"/>
        <v>2708.3317856176518</v>
      </c>
      <c r="I158" s="87">
        <f t="shared" si="23"/>
        <v>2337.4351201807158</v>
      </c>
      <c r="J158" s="87">
        <f t="shared" si="23"/>
        <v>2074.00020098706</v>
      </c>
      <c r="K158" s="87">
        <f t="shared" si="22"/>
        <v>1877.7193452775721</v>
      </c>
      <c r="L158" s="87">
        <f t="shared" si="15"/>
        <v>1726.1981842522075</v>
      </c>
      <c r="M158" s="87">
        <f t="shared" si="16"/>
        <v>1605.9990400394167</v>
      </c>
      <c r="N158" s="88">
        <f t="shared" si="17"/>
        <v>1335.0510919399758</v>
      </c>
      <c r="O158" s="89">
        <f t="shared" si="18"/>
        <v>1251.9908944423651</v>
      </c>
      <c r="P158" s="89">
        <f t="shared" si="19"/>
        <v>1182.063092281338</v>
      </c>
      <c r="Q158" s="89">
        <f t="shared" si="20"/>
        <v>1122.4515367064787</v>
      </c>
      <c r="R158" s="90">
        <f t="shared" si="21"/>
        <v>1071.0909139950011</v>
      </c>
      <c r="S158" s="21"/>
      <c r="AD158" s="115"/>
      <c r="AE158" s="66"/>
      <c r="AF158" s="66"/>
      <c r="AG158" s="66"/>
      <c r="AH158" s="66"/>
      <c r="AI158" s="66"/>
      <c r="AJ158" s="124"/>
      <c r="AK158" s="124"/>
    </row>
    <row r="159" spans="2:37" ht="15.5" hidden="1">
      <c r="B159" s="18"/>
      <c r="C159" s="78">
        <v>136000</v>
      </c>
      <c r="D159" s="79">
        <f t="shared" si="24"/>
        <v>11739.443091065394</v>
      </c>
      <c r="E159" s="79">
        <f t="shared" si="23"/>
        <v>6088.4542323477499</v>
      </c>
      <c r="F159" s="79">
        <f t="shared" si="23"/>
        <v>4198.6633882672813</v>
      </c>
      <c r="G159" s="79">
        <f t="shared" si="23"/>
        <v>3291.5050042118892</v>
      </c>
      <c r="H159" s="79">
        <f t="shared" si="23"/>
        <v>2728.3935025481528</v>
      </c>
      <c r="I159" s="79">
        <f t="shared" si="23"/>
        <v>2354.7494544042765</v>
      </c>
      <c r="J159" s="79">
        <f t="shared" si="23"/>
        <v>2089.3631654388159</v>
      </c>
      <c r="K159" s="79">
        <f t="shared" si="22"/>
        <v>1891.6283774648139</v>
      </c>
      <c r="L159" s="79">
        <f t="shared" si="15"/>
        <v>1738.9848374688904</v>
      </c>
      <c r="M159" s="79">
        <f t="shared" si="16"/>
        <v>1617.8953292248939</v>
      </c>
      <c r="N159" s="83">
        <f t="shared" si="17"/>
        <v>1344.9403592876795</v>
      </c>
      <c r="O159" s="84">
        <f t="shared" si="18"/>
        <v>1261.264901067864</v>
      </c>
      <c r="P159" s="84">
        <f t="shared" si="19"/>
        <v>1190.8191151871254</v>
      </c>
      <c r="Q159" s="84">
        <f t="shared" si="20"/>
        <v>1130.7659925339342</v>
      </c>
      <c r="R159" s="85">
        <f t="shared" si="21"/>
        <v>1079.0249207653344</v>
      </c>
      <c r="S159" s="21"/>
      <c r="AD159" s="120"/>
      <c r="AE159" s="156"/>
      <c r="AF159" s="121"/>
      <c r="AG159" s="157"/>
      <c r="AH159" s="66"/>
      <c r="AI159" s="66"/>
      <c r="AJ159" s="123"/>
      <c r="AK159" s="123"/>
    </row>
    <row r="160" spans="2:37" ht="15.5" hidden="1">
      <c r="B160" s="18"/>
      <c r="C160" s="78">
        <v>137000</v>
      </c>
      <c r="D160" s="79">
        <f t="shared" si="24"/>
        <v>11825.762525558521</v>
      </c>
      <c r="E160" s="79">
        <f t="shared" si="23"/>
        <v>6133.2222781738365</v>
      </c>
      <c r="F160" s="79">
        <f t="shared" si="23"/>
        <v>4229.5359131810119</v>
      </c>
      <c r="G160" s="79">
        <f t="shared" si="23"/>
        <v>3315.7072468899178</v>
      </c>
      <c r="H160" s="79">
        <f t="shared" si="23"/>
        <v>2748.4552194786538</v>
      </c>
      <c r="I160" s="79">
        <f t="shared" si="23"/>
        <v>2372.0637886278373</v>
      </c>
      <c r="J160" s="79">
        <f t="shared" si="23"/>
        <v>2104.7261298905719</v>
      </c>
      <c r="K160" s="79">
        <f t="shared" si="22"/>
        <v>1905.537409652055</v>
      </c>
      <c r="L160" s="79">
        <f t="shared" si="15"/>
        <v>1751.7714906855736</v>
      </c>
      <c r="M160" s="79">
        <f t="shared" si="16"/>
        <v>1629.791618410371</v>
      </c>
      <c r="N160" s="83">
        <f t="shared" si="17"/>
        <v>1354.829626635383</v>
      </c>
      <c r="O160" s="84">
        <f t="shared" si="18"/>
        <v>1270.5389076933629</v>
      </c>
      <c r="P160" s="84">
        <f t="shared" si="19"/>
        <v>1199.5751380929132</v>
      </c>
      <c r="Q160" s="84">
        <f t="shared" si="20"/>
        <v>1139.0804483613895</v>
      </c>
      <c r="R160" s="85">
        <f t="shared" si="21"/>
        <v>1086.9589275356677</v>
      </c>
      <c r="S160" s="21"/>
      <c r="AD160" s="120"/>
      <c r="AE160" s="156"/>
      <c r="AF160" s="121"/>
      <c r="AG160" s="157"/>
      <c r="AH160" s="66"/>
      <c r="AI160" s="66"/>
      <c r="AJ160" s="123"/>
      <c r="AK160" s="123"/>
    </row>
    <row r="161" spans="2:37" ht="15.5" hidden="1">
      <c r="B161" s="18"/>
      <c r="C161" s="78">
        <v>138000</v>
      </c>
      <c r="D161" s="79">
        <f t="shared" si="24"/>
        <v>11912.08196005165</v>
      </c>
      <c r="E161" s="79">
        <f t="shared" si="23"/>
        <v>6177.990323999923</v>
      </c>
      <c r="F161" s="79">
        <f t="shared" si="23"/>
        <v>4260.4084380947406</v>
      </c>
      <c r="G161" s="79">
        <f t="shared" si="23"/>
        <v>3339.9094895679468</v>
      </c>
      <c r="H161" s="79">
        <f t="shared" si="23"/>
        <v>2768.5169364091553</v>
      </c>
      <c r="I161" s="79">
        <f t="shared" si="23"/>
        <v>2389.3781228513985</v>
      </c>
      <c r="J161" s="79">
        <f t="shared" si="23"/>
        <v>2120.0890943423278</v>
      </c>
      <c r="K161" s="79">
        <f t="shared" si="22"/>
        <v>1919.4464418392963</v>
      </c>
      <c r="L161" s="79">
        <f t="shared" ref="L161:L224" si="25">PMT($L$11,$L$6,C161*(-1))</f>
        <v>1764.5581439022567</v>
      </c>
      <c r="M161" s="79">
        <f t="shared" ref="M161:M224" si="26">PMT($M$11,$M$6,C161*(-1))</f>
        <v>1641.6879075958484</v>
      </c>
      <c r="N161" s="83">
        <f t="shared" ref="N161:N223" si="27">PMT($N$11,$N$6,C161*(-1))</f>
        <v>1364.7188939830864</v>
      </c>
      <c r="O161" s="84">
        <f t="shared" ref="O161:O223" si="28">PMT($O$11,$O$6,C161*(-1))</f>
        <v>1279.8129143188621</v>
      </c>
      <c r="P161" s="84">
        <f t="shared" ref="P161:P223" si="29">PMT($P$11,$P$6,C161*(-1))</f>
        <v>1208.3311609987011</v>
      </c>
      <c r="Q161" s="84">
        <f t="shared" ref="Q161:Q223" si="30">PMT($Q$11,$Q$6,C161*(-1))</f>
        <v>1147.394904188845</v>
      </c>
      <c r="R161" s="85">
        <f t="shared" ref="R161:R223" si="31">PMT($R$11,$R$6,C161*(-1))</f>
        <v>1094.8929343060011</v>
      </c>
      <c r="S161" s="21"/>
      <c r="AD161" s="120"/>
      <c r="AE161" s="156"/>
      <c r="AF161" s="121"/>
      <c r="AG161" s="157"/>
      <c r="AH161" s="66"/>
      <c r="AI161" s="66"/>
      <c r="AJ161" s="123"/>
      <c r="AK161" s="123"/>
    </row>
    <row r="162" spans="2:37" ht="15.5" hidden="1">
      <c r="B162" s="18"/>
      <c r="C162" s="78">
        <v>139000</v>
      </c>
      <c r="D162" s="79">
        <f t="shared" si="24"/>
        <v>11998.401394544777</v>
      </c>
      <c r="E162" s="79">
        <f t="shared" si="23"/>
        <v>6222.7583698260096</v>
      </c>
      <c r="F162" s="79">
        <f t="shared" si="23"/>
        <v>4291.2809630084712</v>
      </c>
      <c r="G162" s="79">
        <f t="shared" si="23"/>
        <v>3364.1117322459754</v>
      </c>
      <c r="H162" s="79">
        <f t="shared" si="23"/>
        <v>2788.5786533396563</v>
      </c>
      <c r="I162" s="79">
        <f t="shared" si="23"/>
        <v>2406.6924570749593</v>
      </c>
      <c r="J162" s="79">
        <f t="shared" si="23"/>
        <v>2135.4520587940838</v>
      </c>
      <c r="K162" s="79">
        <f t="shared" ref="K162:K225" si="32">PMT($K$11,$K$6,C162*(-1))</f>
        <v>1933.3554740265374</v>
      </c>
      <c r="L162" s="79">
        <f t="shared" si="25"/>
        <v>1777.3447971189398</v>
      </c>
      <c r="M162" s="79">
        <f t="shared" si="26"/>
        <v>1653.5841967813255</v>
      </c>
      <c r="N162" s="83">
        <f t="shared" si="27"/>
        <v>1374.6081613307902</v>
      </c>
      <c r="O162" s="84">
        <f t="shared" si="28"/>
        <v>1289.0869209443611</v>
      </c>
      <c r="P162" s="84">
        <f t="shared" si="29"/>
        <v>1217.0871839044885</v>
      </c>
      <c r="Q162" s="84">
        <f t="shared" si="30"/>
        <v>1155.7093600163003</v>
      </c>
      <c r="R162" s="85">
        <f t="shared" si="31"/>
        <v>1102.8269410763344</v>
      </c>
      <c r="S162" s="21"/>
      <c r="AD162" s="120"/>
      <c r="AE162" s="156"/>
      <c r="AF162" s="121"/>
      <c r="AG162" s="157"/>
      <c r="AH162" s="66"/>
      <c r="AI162" s="66"/>
      <c r="AJ162" s="123"/>
      <c r="AK162" s="123"/>
    </row>
    <row r="163" spans="2:37" ht="15.5">
      <c r="B163" s="18"/>
      <c r="C163" s="78">
        <v>140000</v>
      </c>
      <c r="D163" s="79">
        <f t="shared" si="24"/>
        <v>12084.720829037906</v>
      </c>
      <c r="E163" s="79">
        <f t="shared" si="23"/>
        <v>6267.5264156520961</v>
      </c>
      <c r="F163" s="79">
        <f t="shared" si="23"/>
        <v>4322.1534879222008</v>
      </c>
      <c r="G163" s="79">
        <f t="shared" si="23"/>
        <v>3388.3139749240036</v>
      </c>
      <c r="H163" s="79">
        <f t="shared" si="23"/>
        <v>2808.6403702701573</v>
      </c>
      <c r="I163" s="79">
        <f t="shared" si="23"/>
        <v>2424.0067912985201</v>
      </c>
      <c r="J163" s="79">
        <f t="shared" si="23"/>
        <v>2150.8150232458397</v>
      </c>
      <c r="K163" s="79">
        <f t="shared" si="32"/>
        <v>1947.2645062137788</v>
      </c>
      <c r="L163" s="79">
        <f t="shared" si="25"/>
        <v>1790.1314503356225</v>
      </c>
      <c r="M163" s="79">
        <f t="shared" si="26"/>
        <v>1665.4804859668027</v>
      </c>
      <c r="N163" s="88">
        <f t="shared" si="27"/>
        <v>1384.4974286784934</v>
      </c>
      <c r="O163" s="89">
        <f t="shared" si="28"/>
        <v>1298.36092756986</v>
      </c>
      <c r="P163" s="89">
        <f t="shared" si="29"/>
        <v>1225.8432068102763</v>
      </c>
      <c r="Q163" s="89">
        <f t="shared" si="30"/>
        <v>1164.0238158437558</v>
      </c>
      <c r="R163" s="90">
        <f t="shared" si="31"/>
        <v>1110.7609478466677</v>
      </c>
      <c r="S163" s="21"/>
      <c r="AD163" s="115"/>
      <c r="AE163" s="66"/>
      <c r="AF163" s="66"/>
      <c r="AG163" s="66"/>
      <c r="AH163" s="66"/>
      <c r="AI163" s="66"/>
      <c r="AJ163" s="124"/>
      <c r="AK163" s="124"/>
    </row>
    <row r="164" spans="2:37" ht="15.5" hidden="1">
      <c r="B164" s="18"/>
      <c r="C164" s="78">
        <v>141000</v>
      </c>
      <c r="D164" s="79">
        <f t="shared" si="24"/>
        <v>12171.040263531033</v>
      </c>
      <c r="E164" s="79">
        <f t="shared" si="23"/>
        <v>6312.2944614781827</v>
      </c>
      <c r="F164" s="79">
        <f t="shared" si="23"/>
        <v>4353.0260128359314</v>
      </c>
      <c r="G164" s="79">
        <f t="shared" si="23"/>
        <v>3412.5162176020322</v>
      </c>
      <c r="H164" s="79">
        <f t="shared" si="23"/>
        <v>2828.7020872006588</v>
      </c>
      <c r="I164" s="79">
        <f t="shared" si="23"/>
        <v>2441.3211255220808</v>
      </c>
      <c r="J164" s="79">
        <f t="shared" si="23"/>
        <v>2166.1779876975961</v>
      </c>
      <c r="K164" s="79">
        <f t="shared" si="32"/>
        <v>1961.1735384010199</v>
      </c>
      <c r="L164" s="79">
        <f t="shared" si="25"/>
        <v>1802.9181035523056</v>
      </c>
      <c r="M164" s="79">
        <f t="shared" si="26"/>
        <v>1677.3767751522798</v>
      </c>
      <c r="N164" s="83">
        <f t="shared" si="27"/>
        <v>1394.3866960261969</v>
      </c>
      <c r="O164" s="84">
        <f t="shared" si="28"/>
        <v>1307.6349341953592</v>
      </c>
      <c r="P164" s="84">
        <f t="shared" si="29"/>
        <v>1234.599229716064</v>
      </c>
      <c r="Q164" s="84">
        <f t="shared" si="30"/>
        <v>1172.3382716712113</v>
      </c>
      <c r="R164" s="85">
        <f t="shared" si="31"/>
        <v>1118.694954617001</v>
      </c>
      <c r="S164" s="21"/>
      <c r="AD164" s="120"/>
      <c r="AE164" s="156"/>
      <c r="AF164" s="121"/>
      <c r="AG164" s="157"/>
      <c r="AH164" s="66"/>
      <c r="AI164" s="66"/>
      <c r="AJ164" s="123"/>
      <c r="AK164" s="123"/>
    </row>
    <row r="165" spans="2:37" ht="15.5" hidden="1">
      <c r="B165" s="18"/>
      <c r="C165" s="78">
        <v>142000</v>
      </c>
      <c r="D165" s="79">
        <f t="shared" si="24"/>
        <v>12257.359698024162</v>
      </c>
      <c r="E165" s="79">
        <f t="shared" si="23"/>
        <v>6357.0625073042675</v>
      </c>
      <c r="F165" s="79">
        <f t="shared" si="23"/>
        <v>4383.898537749661</v>
      </c>
      <c r="G165" s="79">
        <f t="shared" si="23"/>
        <v>3436.7184602800608</v>
      </c>
      <c r="H165" s="79">
        <f t="shared" si="23"/>
        <v>2848.7638041311598</v>
      </c>
      <c r="I165" s="79">
        <f t="shared" si="23"/>
        <v>2458.6354597456416</v>
      </c>
      <c r="J165" s="79">
        <f t="shared" si="23"/>
        <v>2181.5409521493521</v>
      </c>
      <c r="K165" s="79">
        <f t="shared" si="32"/>
        <v>1975.0825705882612</v>
      </c>
      <c r="L165" s="79">
        <f t="shared" si="25"/>
        <v>1815.7047567689885</v>
      </c>
      <c r="M165" s="79">
        <f t="shared" si="26"/>
        <v>1689.2730643377568</v>
      </c>
      <c r="N165" s="83">
        <f t="shared" si="27"/>
        <v>1404.2759633739006</v>
      </c>
      <c r="O165" s="84">
        <f t="shared" si="28"/>
        <v>1316.9089408208581</v>
      </c>
      <c r="P165" s="84">
        <f t="shared" si="29"/>
        <v>1243.3552526218516</v>
      </c>
      <c r="Q165" s="84">
        <f t="shared" si="30"/>
        <v>1180.6527274986665</v>
      </c>
      <c r="R165" s="85">
        <f t="shared" si="31"/>
        <v>1126.6289613873346</v>
      </c>
      <c r="S165" s="21"/>
      <c r="AD165" s="120"/>
      <c r="AE165" s="156"/>
      <c r="AF165" s="121"/>
      <c r="AG165" s="157"/>
      <c r="AH165" s="66"/>
      <c r="AI165" s="66"/>
      <c r="AJ165" s="123"/>
      <c r="AK165" s="123"/>
    </row>
    <row r="166" spans="2:37" ht="15.5" hidden="1">
      <c r="B166" s="18"/>
      <c r="C166" s="78">
        <v>143000</v>
      </c>
      <c r="D166" s="79">
        <f t="shared" si="24"/>
        <v>12343.679132517289</v>
      </c>
      <c r="E166" s="79">
        <f t="shared" si="23"/>
        <v>6401.830553130354</v>
      </c>
      <c r="F166" s="79">
        <f t="shared" si="23"/>
        <v>4414.7710626633916</v>
      </c>
      <c r="G166" s="79">
        <f t="shared" si="23"/>
        <v>3460.9207029580894</v>
      </c>
      <c r="H166" s="79">
        <f t="shared" si="23"/>
        <v>2868.8255210616608</v>
      </c>
      <c r="I166" s="79">
        <f t="shared" si="23"/>
        <v>2475.9497939692028</v>
      </c>
      <c r="J166" s="79">
        <f t="shared" si="23"/>
        <v>2196.903916601108</v>
      </c>
      <c r="K166" s="79">
        <f t="shared" si="32"/>
        <v>1988.9916027755023</v>
      </c>
      <c r="L166" s="79">
        <f t="shared" si="25"/>
        <v>1828.4914099856717</v>
      </c>
      <c r="M166" s="79">
        <f t="shared" si="26"/>
        <v>1701.1693535232339</v>
      </c>
      <c r="N166" s="83">
        <f t="shared" si="27"/>
        <v>1414.1652307216041</v>
      </c>
      <c r="O166" s="84">
        <f t="shared" si="28"/>
        <v>1326.182947446357</v>
      </c>
      <c r="P166" s="84">
        <f t="shared" si="29"/>
        <v>1252.1112755276392</v>
      </c>
      <c r="Q166" s="84">
        <f t="shared" si="30"/>
        <v>1188.9671833261218</v>
      </c>
      <c r="R166" s="85">
        <f t="shared" si="31"/>
        <v>1134.5629681576679</v>
      </c>
      <c r="S166" s="21"/>
      <c r="AD166" s="120"/>
      <c r="AE166" s="156"/>
      <c r="AF166" s="121"/>
      <c r="AG166" s="157"/>
      <c r="AH166" s="66"/>
      <c r="AI166" s="66"/>
      <c r="AJ166" s="123"/>
      <c r="AK166" s="123"/>
    </row>
    <row r="167" spans="2:37" ht="15.5" hidden="1">
      <c r="B167" s="18"/>
      <c r="C167" s="78">
        <v>144000</v>
      </c>
      <c r="D167" s="79">
        <f t="shared" si="24"/>
        <v>12429.998567010418</v>
      </c>
      <c r="E167" s="79">
        <f t="shared" si="23"/>
        <v>6446.5985989564406</v>
      </c>
      <c r="F167" s="79">
        <f t="shared" si="23"/>
        <v>4445.6435875771213</v>
      </c>
      <c r="G167" s="79">
        <f t="shared" si="23"/>
        <v>3485.1229456361184</v>
      </c>
      <c r="H167" s="79">
        <f t="shared" si="23"/>
        <v>2888.8872379921618</v>
      </c>
      <c r="I167" s="79">
        <f t="shared" si="23"/>
        <v>2493.2641281927636</v>
      </c>
      <c r="J167" s="79">
        <f t="shared" si="23"/>
        <v>2212.2668810528639</v>
      </c>
      <c r="K167" s="79">
        <f t="shared" si="32"/>
        <v>2002.9006349627439</v>
      </c>
      <c r="L167" s="79">
        <f t="shared" si="25"/>
        <v>1841.2780632023548</v>
      </c>
      <c r="M167" s="79">
        <f t="shared" si="26"/>
        <v>1713.0656427087115</v>
      </c>
      <c r="N167" s="83">
        <f t="shared" si="27"/>
        <v>1424.0544980693078</v>
      </c>
      <c r="O167" s="84">
        <f t="shared" si="28"/>
        <v>1335.4569540718562</v>
      </c>
      <c r="P167" s="84">
        <f t="shared" si="29"/>
        <v>1260.8672984334271</v>
      </c>
      <c r="Q167" s="84">
        <f t="shared" si="30"/>
        <v>1197.2816391535773</v>
      </c>
      <c r="R167" s="85">
        <f t="shared" si="31"/>
        <v>1142.4969749280012</v>
      </c>
      <c r="S167" s="21"/>
      <c r="AD167" s="120"/>
      <c r="AE167" s="156"/>
      <c r="AF167" s="121"/>
      <c r="AG167" s="157"/>
      <c r="AH167" s="66"/>
      <c r="AI167" s="66"/>
      <c r="AJ167" s="123"/>
      <c r="AK167" s="123"/>
    </row>
    <row r="168" spans="2:37" ht="15.5">
      <c r="B168" s="18"/>
      <c r="C168" s="86">
        <v>145000</v>
      </c>
      <c r="D168" s="87">
        <f t="shared" si="24"/>
        <v>12516.318001503545</v>
      </c>
      <c r="E168" s="87">
        <f t="shared" si="23"/>
        <v>6491.3666447825271</v>
      </c>
      <c r="F168" s="87">
        <f t="shared" ref="E168:J210" si="33">PMT(F$11,F$6,$C168*(-1))</f>
        <v>4476.5161124908509</v>
      </c>
      <c r="G168" s="87">
        <f t="shared" si="33"/>
        <v>3509.325188314147</v>
      </c>
      <c r="H168" s="87">
        <f t="shared" si="33"/>
        <v>2908.9489549226628</v>
      </c>
      <c r="I168" s="87">
        <f t="shared" si="33"/>
        <v>2510.5784624163243</v>
      </c>
      <c r="J168" s="87">
        <f t="shared" si="33"/>
        <v>2227.6298455046199</v>
      </c>
      <c r="K168" s="87">
        <f t="shared" si="32"/>
        <v>2016.8096671499852</v>
      </c>
      <c r="L168" s="87">
        <f t="shared" si="25"/>
        <v>1854.0647164190379</v>
      </c>
      <c r="M168" s="87">
        <f t="shared" si="26"/>
        <v>1724.9619318941884</v>
      </c>
      <c r="N168" s="88">
        <f t="shared" si="27"/>
        <v>1433.9437654170113</v>
      </c>
      <c r="O168" s="89">
        <f t="shared" si="28"/>
        <v>1344.7309606973552</v>
      </c>
      <c r="P168" s="89">
        <f t="shared" si="29"/>
        <v>1269.623321339215</v>
      </c>
      <c r="Q168" s="89">
        <f t="shared" si="30"/>
        <v>1205.5960949810328</v>
      </c>
      <c r="R168" s="90">
        <f t="shared" si="31"/>
        <v>1150.4309816983346</v>
      </c>
      <c r="S168" s="21"/>
      <c r="AD168" s="115"/>
      <c r="AE168" s="66"/>
      <c r="AF168" s="66"/>
      <c r="AG168" s="66"/>
      <c r="AH168" s="66"/>
      <c r="AI168" s="66"/>
      <c r="AJ168" s="124"/>
      <c r="AK168" s="124"/>
    </row>
    <row r="169" spans="2:37" ht="15.5" hidden="1">
      <c r="B169" s="18"/>
      <c r="C169" s="78">
        <v>146000</v>
      </c>
      <c r="D169" s="79">
        <f t="shared" si="24"/>
        <v>12602.637435996672</v>
      </c>
      <c r="E169" s="79">
        <f t="shared" si="33"/>
        <v>6536.1346906086137</v>
      </c>
      <c r="F169" s="79">
        <f t="shared" si="33"/>
        <v>4507.3886374045815</v>
      </c>
      <c r="G169" s="79">
        <f t="shared" si="33"/>
        <v>3533.5274309921751</v>
      </c>
      <c r="H169" s="79">
        <f t="shared" si="33"/>
        <v>2929.0106718531642</v>
      </c>
      <c r="I169" s="79">
        <f t="shared" si="33"/>
        <v>2527.8927966398851</v>
      </c>
      <c r="J169" s="79">
        <f t="shared" si="33"/>
        <v>2242.9928099563758</v>
      </c>
      <c r="K169" s="79">
        <f t="shared" si="32"/>
        <v>2030.7186993372263</v>
      </c>
      <c r="L169" s="79">
        <f t="shared" si="25"/>
        <v>1866.8513696357206</v>
      </c>
      <c r="M169" s="79">
        <f t="shared" si="26"/>
        <v>1736.8582210796656</v>
      </c>
      <c r="N169" s="83">
        <f t="shared" si="27"/>
        <v>1443.8330327647147</v>
      </c>
      <c r="O169" s="84">
        <f t="shared" si="28"/>
        <v>1354.0049673228539</v>
      </c>
      <c r="P169" s="84">
        <f t="shared" si="29"/>
        <v>1278.3793442450024</v>
      </c>
      <c r="Q169" s="84">
        <f t="shared" si="30"/>
        <v>1213.9105508084881</v>
      </c>
      <c r="R169" s="85">
        <f t="shared" si="31"/>
        <v>1158.3649884686679</v>
      </c>
      <c r="S169" s="21"/>
      <c r="AD169" s="120"/>
      <c r="AE169" s="156"/>
      <c r="AF169" s="121"/>
      <c r="AG169" s="157"/>
      <c r="AH169" s="66"/>
      <c r="AI169" s="66"/>
      <c r="AJ169" s="123"/>
      <c r="AK169" s="123"/>
    </row>
    <row r="170" spans="2:37" ht="15.5" hidden="1">
      <c r="B170" s="18"/>
      <c r="C170" s="78">
        <v>147000</v>
      </c>
      <c r="D170" s="79">
        <f t="shared" si="24"/>
        <v>12688.956870489801</v>
      </c>
      <c r="E170" s="79">
        <f t="shared" si="33"/>
        <v>6580.9027364347003</v>
      </c>
      <c r="F170" s="79">
        <f t="shared" si="33"/>
        <v>4538.2611623183111</v>
      </c>
      <c r="G170" s="79">
        <f t="shared" si="33"/>
        <v>3557.7296736702037</v>
      </c>
      <c r="H170" s="79">
        <f t="shared" si="33"/>
        <v>2949.0723887836652</v>
      </c>
      <c r="I170" s="79">
        <f t="shared" si="33"/>
        <v>2545.2071308634459</v>
      </c>
      <c r="J170" s="79">
        <f t="shared" si="33"/>
        <v>2258.3557744081318</v>
      </c>
      <c r="K170" s="79">
        <f t="shared" si="32"/>
        <v>2044.6277315244677</v>
      </c>
      <c r="L170" s="79">
        <f t="shared" si="25"/>
        <v>1879.6380228524038</v>
      </c>
      <c r="M170" s="79">
        <f t="shared" si="26"/>
        <v>1748.7545102651427</v>
      </c>
      <c r="N170" s="83">
        <f t="shared" si="27"/>
        <v>1453.7223001124182</v>
      </c>
      <c r="O170" s="84">
        <f t="shared" si="28"/>
        <v>1363.278973948353</v>
      </c>
      <c r="P170" s="84">
        <f t="shared" si="29"/>
        <v>1287.1353671507902</v>
      </c>
      <c r="Q170" s="84">
        <f t="shared" si="30"/>
        <v>1222.2250066359434</v>
      </c>
      <c r="R170" s="85">
        <f t="shared" si="31"/>
        <v>1166.2989952390012</v>
      </c>
      <c r="S170" s="21"/>
      <c r="AD170" s="120"/>
      <c r="AE170" s="156"/>
      <c r="AF170" s="121"/>
      <c r="AG170" s="157"/>
      <c r="AH170" s="66"/>
      <c r="AI170" s="66"/>
      <c r="AJ170" s="123"/>
      <c r="AK170" s="123"/>
    </row>
    <row r="171" spans="2:37" ht="15.5" hidden="1">
      <c r="B171" s="18"/>
      <c r="C171" s="78">
        <v>148000</v>
      </c>
      <c r="D171" s="79">
        <f t="shared" si="24"/>
        <v>12775.27630498293</v>
      </c>
      <c r="E171" s="79">
        <f t="shared" si="33"/>
        <v>6625.6707822607868</v>
      </c>
      <c r="F171" s="79">
        <f t="shared" si="33"/>
        <v>4569.1336872320417</v>
      </c>
      <c r="G171" s="79">
        <f t="shared" si="33"/>
        <v>3581.9319163482323</v>
      </c>
      <c r="H171" s="79">
        <f t="shared" si="33"/>
        <v>2969.1341057141663</v>
      </c>
      <c r="I171" s="79">
        <f t="shared" si="33"/>
        <v>2562.5214650870066</v>
      </c>
      <c r="J171" s="79">
        <f t="shared" si="33"/>
        <v>2273.7187388598882</v>
      </c>
      <c r="K171" s="79">
        <f t="shared" si="32"/>
        <v>2058.5367637117088</v>
      </c>
      <c r="L171" s="79">
        <f t="shared" si="25"/>
        <v>1892.4246760690867</v>
      </c>
      <c r="M171" s="79">
        <f t="shared" si="26"/>
        <v>1760.6507994506198</v>
      </c>
      <c r="N171" s="83">
        <f t="shared" si="27"/>
        <v>1463.6115674601217</v>
      </c>
      <c r="O171" s="84">
        <f t="shared" si="28"/>
        <v>1372.552980573852</v>
      </c>
      <c r="P171" s="84">
        <f t="shared" si="29"/>
        <v>1295.8913900565778</v>
      </c>
      <c r="Q171" s="84">
        <f t="shared" si="30"/>
        <v>1230.5394624633991</v>
      </c>
      <c r="R171" s="85">
        <f t="shared" si="31"/>
        <v>1174.2330020093345</v>
      </c>
      <c r="S171" s="21"/>
      <c r="AD171" s="120"/>
      <c r="AE171" s="156"/>
      <c r="AF171" s="121"/>
      <c r="AG171" s="157"/>
      <c r="AH171" s="66"/>
      <c r="AI171" s="66"/>
      <c r="AJ171" s="123"/>
      <c r="AK171" s="123"/>
    </row>
    <row r="172" spans="2:37" ht="15.5" hidden="1">
      <c r="B172" s="18"/>
      <c r="C172" s="78">
        <v>149000</v>
      </c>
      <c r="D172" s="79">
        <f t="shared" si="24"/>
        <v>12861.595739476055</v>
      </c>
      <c r="E172" s="79">
        <f t="shared" si="33"/>
        <v>6670.4388280868734</v>
      </c>
      <c r="F172" s="79">
        <f t="shared" si="33"/>
        <v>4600.0062121457713</v>
      </c>
      <c r="G172" s="79">
        <f t="shared" si="33"/>
        <v>3606.1341590262609</v>
      </c>
      <c r="H172" s="79">
        <f t="shared" si="33"/>
        <v>2989.1958226446673</v>
      </c>
      <c r="I172" s="79">
        <f t="shared" si="33"/>
        <v>2579.8357993105678</v>
      </c>
      <c r="J172" s="79">
        <f t="shared" si="33"/>
        <v>2289.0817033116441</v>
      </c>
      <c r="K172" s="79">
        <f t="shared" si="32"/>
        <v>2072.4457958989501</v>
      </c>
      <c r="L172" s="79">
        <f t="shared" si="25"/>
        <v>1905.2113292857698</v>
      </c>
      <c r="M172" s="79">
        <f t="shared" si="26"/>
        <v>1772.5470886360972</v>
      </c>
      <c r="N172" s="83">
        <f t="shared" si="27"/>
        <v>1473.5008348078252</v>
      </c>
      <c r="O172" s="84">
        <f t="shared" si="28"/>
        <v>1381.8269871993509</v>
      </c>
      <c r="P172" s="84">
        <f t="shared" si="29"/>
        <v>1304.6474129623655</v>
      </c>
      <c r="Q172" s="84">
        <f t="shared" si="30"/>
        <v>1238.8539182908544</v>
      </c>
      <c r="R172" s="85">
        <f t="shared" si="31"/>
        <v>1182.1670087796679</v>
      </c>
      <c r="S172" s="21"/>
      <c r="AD172" s="120"/>
      <c r="AE172" s="156"/>
      <c r="AF172" s="121"/>
      <c r="AG172" s="157"/>
      <c r="AH172" s="66"/>
      <c r="AI172" s="66"/>
      <c r="AJ172" s="123"/>
      <c r="AK172" s="123"/>
    </row>
    <row r="173" spans="2:37" ht="15.5">
      <c r="B173" s="18"/>
      <c r="C173" s="92">
        <v>150000</v>
      </c>
      <c r="D173" s="93">
        <f t="shared" si="24"/>
        <v>12947.915173969184</v>
      </c>
      <c r="E173" s="93">
        <f t="shared" si="33"/>
        <v>6715.20687391296</v>
      </c>
      <c r="F173" s="93">
        <f t="shared" si="33"/>
        <v>4630.878737059501</v>
      </c>
      <c r="G173" s="93">
        <f t="shared" si="33"/>
        <v>3630.33640170429</v>
      </c>
      <c r="H173" s="93">
        <f t="shared" si="33"/>
        <v>3009.2575395751683</v>
      </c>
      <c r="I173" s="93">
        <f t="shared" si="33"/>
        <v>2597.1501335341286</v>
      </c>
      <c r="J173" s="93">
        <f t="shared" si="33"/>
        <v>2304.4446677634</v>
      </c>
      <c r="K173" s="93">
        <f t="shared" si="32"/>
        <v>2086.3548280861914</v>
      </c>
      <c r="L173" s="93">
        <f t="shared" si="25"/>
        <v>1917.9979825024529</v>
      </c>
      <c r="M173" s="93">
        <f t="shared" si="26"/>
        <v>1784.4433778215744</v>
      </c>
      <c r="N173" s="88">
        <f t="shared" si="27"/>
        <v>1483.3901021555289</v>
      </c>
      <c r="O173" s="89">
        <f t="shared" si="28"/>
        <v>1391.1009938248501</v>
      </c>
      <c r="P173" s="89">
        <f t="shared" si="29"/>
        <v>1313.4034358681531</v>
      </c>
      <c r="Q173" s="89">
        <f t="shared" si="30"/>
        <v>1247.1683741183097</v>
      </c>
      <c r="R173" s="90">
        <f t="shared" si="31"/>
        <v>1190.1010155500012</v>
      </c>
      <c r="S173" s="21"/>
    </row>
    <row r="174" spans="2:37" ht="15.5" hidden="1">
      <c r="B174" s="18"/>
      <c r="C174" s="78">
        <v>151000</v>
      </c>
      <c r="D174" s="79">
        <f t="shared" si="24"/>
        <v>13034.234608462313</v>
      </c>
      <c r="E174" s="79">
        <f t="shared" si="33"/>
        <v>6759.9749197390465</v>
      </c>
      <c r="F174" s="79">
        <f t="shared" si="33"/>
        <v>4661.7512619732315</v>
      </c>
      <c r="G174" s="79">
        <f t="shared" si="33"/>
        <v>3654.5386443823186</v>
      </c>
      <c r="H174" s="79">
        <f t="shared" si="33"/>
        <v>3029.3192565056697</v>
      </c>
      <c r="I174" s="79">
        <f t="shared" si="33"/>
        <v>2614.4644677576894</v>
      </c>
      <c r="J174" s="79">
        <f t="shared" si="33"/>
        <v>2319.807632215156</v>
      </c>
      <c r="K174" s="79">
        <f t="shared" si="32"/>
        <v>2100.2638602734328</v>
      </c>
      <c r="L174" s="79">
        <f t="shared" si="25"/>
        <v>1930.7846357191361</v>
      </c>
      <c r="M174" s="79">
        <f t="shared" si="26"/>
        <v>1796.3396670070513</v>
      </c>
      <c r="N174" s="83">
        <f t="shared" si="27"/>
        <v>1493.2793695032324</v>
      </c>
      <c r="O174" s="84">
        <f t="shared" si="28"/>
        <v>1400.375000450349</v>
      </c>
      <c r="P174" s="84">
        <f t="shared" si="29"/>
        <v>1322.159458773941</v>
      </c>
      <c r="Q174" s="84">
        <f t="shared" si="30"/>
        <v>1255.4828299457649</v>
      </c>
      <c r="R174" s="85">
        <f t="shared" si="31"/>
        <v>1198.0350223203345</v>
      </c>
      <c r="S174" s="21"/>
    </row>
    <row r="175" spans="2:37" ht="15.5" hidden="1">
      <c r="B175" s="18"/>
      <c r="C175" s="78">
        <v>152000</v>
      </c>
      <c r="D175" s="79">
        <f t="shared" si="24"/>
        <v>13120.554042955442</v>
      </c>
      <c r="E175" s="79">
        <f t="shared" si="33"/>
        <v>6804.7429655651322</v>
      </c>
      <c r="F175" s="79">
        <f t="shared" si="33"/>
        <v>4692.6237868869612</v>
      </c>
      <c r="G175" s="79">
        <f t="shared" si="33"/>
        <v>3678.7408870603467</v>
      </c>
      <c r="H175" s="79">
        <f t="shared" si="33"/>
        <v>3049.3809734361707</v>
      </c>
      <c r="I175" s="79">
        <f t="shared" si="33"/>
        <v>2631.7788019812501</v>
      </c>
      <c r="J175" s="79">
        <f t="shared" si="33"/>
        <v>2335.1705966669119</v>
      </c>
      <c r="K175" s="79">
        <f t="shared" si="32"/>
        <v>2114.1728924606741</v>
      </c>
      <c r="L175" s="79">
        <f t="shared" si="25"/>
        <v>1943.5712889358188</v>
      </c>
      <c r="M175" s="79">
        <f t="shared" si="26"/>
        <v>1808.2359561925284</v>
      </c>
      <c r="N175" s="83">
        <f t="shared" si="27"/>
        <v>1503.1686368509359</v>
      </c>
      <c r="O175" s="84">
        <f t="shared" si="28"/>
        <v>1409.649007075848</v>
      </c>
      <c r="P175" s="84">
        <f t="shared" si="29"/>
        <v>1330.9154816797284</v>
      </c>
      <c r="Q175" s="84">
        <f t="shared" si="30"/>
        <v>1263.7972857732207</v>
      </c>
      <c r="R175" s="85">
        <f t="shared" si="31"/>
        <v>1205.9690290906678</v>
      </c>
      <c r="S175" s="21"/>
    </row>
    <row r="176" spans="2:37" ht="15.5" hidden="1">
      <c r="B176" s="18"/>
      <c r="C176" s="78">
        <v>153000</v>
      </c>
      <c r="D176" s="79">
        <f t="shared" si="24"/>
        <v>13206.873477448567</v>
      </c>
      <c r="E176" s="79">
        <f t="shared" si="33"/>
        <v>6849.5110113912187</v>
      </c>
      <c r="F176" s="79">
        <f t="shared" si="33"/>
        <v>4723.4963118006917</v>
      </c>
      <c r="G176" s="79">
        <f t="shared" si="33"/>
        <v>3702.9431297383753</v>
      </c>
      <c r="H176" s="79">
        <f t="shared" si="33"/>
        <v>3069.4426903666717</v>
      </c>
      <c r="I176" s="79">
        <f t="shared" si="33"/>
        <v>2649.0931362048109</v>
      </c>
      <c r="J176" s="79">
        <f t="shared" si="33"/>
        <v>2350.5335611186679</v>
      </c>
      <c r="K176" s="79">
        <f t="shared" si="32"/>
        <v>2128.0819246479155</v>
      </c>
      <c r="L176" s="79">
        <f t="shared" si="25"/>
        <v>1956.3579421525019</v>
      </c>
      <c r="M176" s="79">
        <f t="shared" si="26"/>
        <v>1820.1322453780056</v>
      </c>
      <c r="N176" s="83">
        <f t="shared" si="27"/>
        <v>1513.0579041986393</v>
      </c>
      <c r="O176" s="84">
        <f t="shared" si="28"/>
        <v>1418.9230137013471</v>
      </c>
      <c r="P176" s="84">
        <f t="shared" si="29"/>
        <v>1339.6715045855162</v>
      </c>
      <c r="Q176" s="84">
        <f t="shared" si="30"/>
        <v>1272.1117416006759</v>
      </c>
      <c r="R176" s="85">
        <f t="shared" si="31"/>
        <v>1213.9030358610014</v>
      </c>
      <c r="S176" s="21"/>
    </row>
    <row r="177" spans="2:19" ht="15.5" hidden="1">
      <c r="B177" s="18"/>
      <c r="C177" s="78">
        <v>154000</v>
      </c>
      <c r="D177" s="79">
        <f t="shared" si="24"/>
        <v>13293.192911941696</v>
      </c>
      <c r="E177" s="79">
        <f t="shared" si="33"/>
        <v>6894.2790572173053</v>
      </c>
      <c r="F177" s="79">
        <f t="shared" si="33"/>
        <v>4754.3688367144214</v>
      </c>
      <c r="G177" s="79">
        <f t="shared" si="33"/>
        <v>3727.1453724164039</v>
      </c>
      <c r="H177" s="79">
        <f t="shared" si="33"/>
        <v>3089.5044072971732</v>
      </c>
      <c r="I177" s="79">
        <f t="shared" si="33"/>
        <v>2666.4074704283721</v>
      </c>
      <c r="J177" s="79">
        <f t="shared" si="33"/>
        <v>2365.8965255704238</v>
      </c>
      <c r="K177" s="79">
        <f t="shared" si="32"/>
        <v>2141.9909568351568</v>
      </c>
      <c r="L177" s="79">
        <f t="shared" si="25"/>
        <v>1969.1445953691848</v>
      </c>
      <c r="M177" s="79">
        <f t="shared" si="26"/>
        <v>1832.0285345634829</v>
      </c>
      <c r="N177" s="83">
        <f t="shared" si="27"/>
        <v>1522.9471715463428</v>
      </c>
      <c r="O177" s="84">
        <f t="shared" si="28"/>
        <v>1428.1970203268461</v>
      </c>
      <c r="P177" s="84">
        <f t="shared" si="29"/>
        <v>1348.4275274913041</v>
      </c>
      <c r="Q177" s="84">
        <f t="shared" si="30"/>
        <v>1280.4261974281312</v>
      </c>
      <c r="R177" s="85">
        <f t="shared" si="31"/>
        <v>1221.8370426313347</v>
      </c>
      <c r="S177" s="21"/>
    </row>
    <row r="178" spans="2:19" ht="15.5">
      <c r="B178" s="18"/>
      <c r="C178" s="86">
        <v>155000</v>
      </c>
      <c r="D178" s="87">
        <f t="shared" si="24"/>
        <v>13379.512346434825</v>
      </c>
      <c r="E178" s="87">
        <f t="shared" si="33"/>
        <v>6939.0471030433919</v>
      </c>
      <c r="F178" s="87">
        <f t="shared" si="33"/>
        <v>4785.241361628151</v>
      </c>
      <c r="G178" s="87">
        <f t="shared" si="33"/>
        <v>3751.3476150944325</v>
      </c>
      <c r="H178" s="87">
        <f t="shared" si="33"/>
        <v>3109.5661242276742</v>
      </c>
      <c r="I178" s="87">
        <f t="shared" si="33"/>
        <v>2683.7218046519329</v>
      </c>
      <c r="J178" s="87">
        <f t="shared" si="33"/>
        <v>2381.2594900221802</v>
      </c>
      <c r="K178" s="87">
        <f t="shared" si="32"/>
        <v>2155.8999890223977</v>
      </c>
      <c r="L178" s="87">
        <f t="shared" si="25"/>
        <v>1981.9312485858679</v>
      </c>
      <c r="M178" s="87">
        <f t="shared" si="26"/>
        <v>1843.9248237489601</v>
      </c>
      <c r="N178" s="88">
        <f t="shared" si="27"/>
        <v>1532.8364388940463</v>
      </c>
      <c r="O178" s="89">
        <f t="shared" si="28"/>
        <v>1437.471026952345</v>
      </c>
      <c r="P178" s="89">
        <f t="shared" si="29"/>
        <v>1357.1835503970915</v>
      </c>
      <c r="Q178" s="89">
        <f t="shared" si="30"/>
        <v>1288.7406532555865</v>
      </c>
      <c r="R178" s="90">
        <f t="shared" si="31"/>
        <v>1229.7710494016681</v>
      </c>
      <c r="S178" s="21"/>
    </row>
    <row r="179" spans="2:19" ht="15.5" hidden="1">
      <c r="B179" s="18"/>
      <c r="C179" s="78">
        <v>156000</v>
      </c>
      <c r="D179" s="79">
        <f t="shared" si="24"/>
        <v>13465.831780927951</v>
      </c>
      <c r="E179" s="79">
        <f t="shared" si="33"/>
        <v>6983.8151488694784</v>
      </c>
      <c r="F179" s="79">
        <f t="shared" si="33"/>
        <v>4816.1138865418807</v>
      </c>
      <c r="G179" s="79">
        <f t="shared" si="33"/>
        <v>3775.5498577724616</v>
      </c>
      <c r="H179" s="79">
        <f t="shared" si="33"/>
        <v>3129.6278411581752</v>
      </c>
      <c r="I179" s="79">
        <f t="shared" si="33"/>
        <v>2701.0361388754941</v>
      </c>
      <c r="J179" s="79">
        <f t="shared" si="33"/>
        <v>2396.6224544739362</v>
      </c>
      <c r="K179" s="79">
        <f t="shared" si="32"/>
        <v>2169.809021209639</v>
      </c>
      <c r="L179" s="79">
        <f t="shared" si="25"/>
        <v>1994.7179018025511</v>
      </c>
      <c r="M179" s="79">
        <f t="shared" si="26"/>
        <v>1855.8211129344372</v>
      </c>
      <c r="N179" s="83">
        <f t="shared" si="27"/>
        <v>1542.72570624175</v>
      </c>
      <c r="O179" s="84">
        <f t="shared" si="28"/>
        <v>1446.745033577844</v>
      </c>
      <c r="P179" s="84">
        <f t="shared" si="29"/>
        <v>1365.9395733028794</v>
      </c>
      <c r="Q179" s="84">
        <f t="shared" si="30"/>
        <v>1297.0551090830422</v>
      </c>
      <c r="R179" s="85">
        <f t="shared" si="31"/>
        <v>1237.7050561720014</v>
      </c>
      <c r="S179" s="21"/>
    </row>
    <row r="180" spans="2:19" ht="15.5" hidden="1">
      <c r="B180" s="18"/>
      <c r="C180" s="78">
        <v>157000</v>
      </c>
      <c r="D180" s="79">
        <f t="shared" si="24"/>
        <v>13552.15121542108</v>
      </c>
      <c r="E180" s="79">
        <f t="shared" si="33"/>
        <v>7028.583194695565</v>
      </c>
      <c r="F180" s="79">
        <f t="shared" si="33"/>
        <v>4846.9864114556112</v>
      </c>
      <c r="G180" s="79">
        <f t="shared" si="33"/>
        <v>3799.7521004504902</v>
      </c>
      <c r="H180" s="79">
        <f t="shared" si="33"/>
        <v>3149.6895580886762</v>
      </c>
      <c r="I180" s="79">
        <f t="shared" si="33"/>
        <v>2718.3504730990549</v>
      </c>
      <c r="J180" s="79">
        <f t="shared" si="33"/>
        <v>2411.9854189256921</v>
      </c>
      <c r="K180" s="79">
        <f t="shared" si="32"/>
        <v>2183.7180533968804</v>
      </c>
      <c r="L180" s="79">
        <f t="shared" si="25"/>
        <v>2007.5045550192342</v>
      </c>
      <c r="M180" s="79">
        <f t="shared" si="26"/>
        <v>1867.7174021199141</v>
      </c>
      <c r="N180" s="83">
        <f t="shared" si="27"/>
        <v>1552.6149735894535</v>
      </c>
      <c r="O180" s="84">
        <f t="shared" si="28"/>
        <v>1456.0190402033431</v>
      </c>
      <c r="P180" s="84">
        <f t="shared" si="29"/>
        <v>1374.695596208667</v>
      </c>
      <c r="Q180" s="84">
        <f t="shared" si="30"/>
        <v>1305.3695649104975</v>
      </c>
      <c r="R180" s="85">
        <f t="shared" si="31"/>
        <v>1245.6390629423347</v>
      </c>
      <c r="S180" s="21"/>
    </row>
    <row r="181" spans="2:19" ht="15.5" hidden="1">
      <c r="B181" s="18"/>
      <c r="C181" s="78">
        <v>158000</v>
      </c>
      <c r="D181" s="79">
        <f t="shared" si="24"/>
        <v>13638.470649914208</v>
      </c>
      <c r="E181" s="79">
        <f t="shared" si="33"/>
        <v>7073.3512405216497</v>
      </c>
      <c r="F181" s="79">
        <f t="shared" si="33"/>
        <v>4877.8589363693418</v>
      </c>
      <c r="G181" s="79">
        <f t="shared" si="33"/>
        <v>3823.9543431285183</v>
      </c>
      <c r="H181" s="79">
        <f t="shared" si="33"/>
        <v>3169.7512750191777</v>
      </c>
      <c r="I181" s="79">
        <f t="shared" si="33"/>
        <v>2735.6648073226152</v>
      </c>
      <c r="J181" s="79">
        <f t="shared" si="33"/>
        <v>2427.348383377448</v>
      </c>
      <c r="K181" s="79">
        <f t="shared" si="32"/>
        <v>2197.6270855841217</v>
      </c>
      <c r="L181" s="79">
        <f t="shared" si="25"/>
        <v>2020.2912082359169</v>
      </c>
      <c r="M181" s="79">
        <f t="shared" si="26"/>
        <v>1879.6136913053913</v>
      </c>
      <c r="N181" s="83">
        <f t="shared" si="27"/>
        <v>1562.5042409371572</v>
      </c>
      <c r="O181" s="84">
        <f t="shared" si="28"/>
        <v>1465.2930468288421</v>
      </c>
      <c r="P181" s="84">
        <f t="shared" si="29"/>
        <v>1383.4516191144546</v>
      </c>
      <c r="Q181" s="84">
        <f t="shared" si="30"/>
        <v>1313.6840207379528</v>
      </c>
      <c r="R181" s="85">
        <f t="shared" si="31"/>
        <v>1253.573069712668</v>
      </c>
      <c r="S181" s="21"/>
    </row>
    <row r="182" spans="2:19" ht="15.5" hidden="1">
      <c r="B182" s="18"/>
      <c r="C182" s="78">
        <v>159000</v>
      </c>
      <c r="D182" s="79">
        <f t="shared" si="24"/>
        <v>13724.790084407334</v>
      </c>
      <c r="E182" s="79">
        <f t="shared" si="33"/>
        <v>7118.1192863477363</v>
      </c>
      <c r="F182" s="79">
        <f t="shared" si="33"/>
        <v>4908.7314612830714</v>
      </c>
      <c r="G182" s="79">
        <f t="shared" si="33"/>
        <v>3848.1565858065469</v>
      </c>
      <c r="H182" s="79">
        <f t="shared" si="33"/>
        <v>3189.8129919496787</v>
      </c>
      <c r="I182" s="79">
        <f t="shared" si="33"/>
        <v>2752.9791415461764</v>
      </c>
      <c r="J182" s="79">
        <f t="shared" si="33"/>
        <v>2442.711347829204</v>
      </c>
      <c r="K182" s="79">
        <f t="shared" si="32"/>
        <v>2211.536117771363</v>
      </c>
      <c r="L182" s="79">
        <f t="shared" si="25"/>
        <v>2033.0778614525998</v>
      </c>
      <c r="M182" s="79">
        <f t="shared" si="26"/>
        <v>1891.5099804908689</v>
      </c>
      <c r="N182" s="83">
        <f t="shared" si="27"/>
        <v>1572.3935082848607</v>
      </c>
      <c r="O182" s="84">
        <f t="shared" si="28"/>
        <v>1474.567053454341</v>
      </c>
      <c r="P182" s="84">
        <f t="shared" si="29"/>
        <v>1392.2076420202422</v>
      </c>
      <c r="Q182" s="84">
        <f t="shared" si="30"/>
        <v>1321.9984765654083</v>
      </c>
      <c r="R182" s="85">
        <f t="shared" si="31"/>
        <v>1261.5070764830014</v>
      </c>
      <c r="S182" s="21"/>
    </row>
    <row r="183" spans="2:19" ht="15.5">
      <c r="B183" s="18"/>
      <c r="C183" s="78">
        <v>160000</v>
      </c>
      <c r="D183" s="79">
        <f t="shared" si="24"/>
        <v>13811.109518900463</v>
      </c>
      <c r="E183" s="79">
        <f t="shared" si="33"/>
        <v>7162.8873321738229</v>
      </c>
      <c r="F183" s="79">
        <f t="shared" si="33"/>
        <v>4939.6039861968011</v>
      </c>
      <c r="G183" s="79">
        <f t="shared" si="33"/>
        <v>3872.3588284845755</v>
      </c>
      <c r="H183" s="79">
        <f t="shared" si="33"/>
        <v>3209.8747088801797</v>
      </c>
      <c r="I183" s="79">
        <f t="shared" si="33"/>
        <v>2770.2934757697371</v>
      </c>
      <c r="J183" s="79">
        <f t="shared" si="33"/>
        <v>2458.0743122809599</v>
      </c>
      <c r="K183" s="79">
        <f t="shared" si="32"/>
        <v>2225.4451499586044</v>
      </c>
      <c r="L183" s="79">
        <f t="shared" si="25"/>
        <v>2045.8645146692829</v>
      </c>
      <c r="M183" s="79">
        <f t="shared" si="26"/>
        <v>1903.4062696763458</v>
      </c>
      <c r="N183" s="88">
        <f t="shared" si="27"/>
        <v>1582.2827756325639</v>
      </c>
      <c r="O183" s="89">
        <f t="shared" si="28"/>
        <v>1483.8410600798402</v>
      </c>
      <c r="P183" s="89">
        <f t="shared" si="29"/>
        <v>1400.9636649260301</v>
      </c>
      <c r="Q183" s="89">
        <f t="shared" si="30"/>
        <v>1330.3129323928638</v>
      </c>
      <c r="R183" s="90">
        <f t="shared" si="31"/>
        <v>1269.4410832533347</v>
      </c>
      <c r="S183" s="21"/>
    </row>
    <row r="184" spans="2:19" ht="15.5" hidden="1">
      <c r="B184" s="18"/>
      <c r="C184" s="78">
        <v>161000</v>
      </c>
      <c r="D184" s="79">
        <f t="shared" si="24"/>
        <v>13897.428953393592</v>
      </c>
      <c r="E184" s="79">
        <f t="shared" si="33"/>
        <v>7207.6553779999094</v>
      </c>
      <c r="F184" s="79">
        <f t="shared" si="33"/>
        <v>4970.4765111105307</v>
      </c>
      <c r="G184" s="79">
        <f t="shared" si="33"/>
        <v>3896.5610711626041</v>
      </c>
      <c r="H184" s="79">
        <f t="shared" si="33"/>
        <v>3229.9364258106812</v>
      </c>
      <c r="I184" s="79">
        <f t="shared" si="33"/>
        <v>2787.6078099932979</v>
      </c>
      <c r="J184" s="79">
        <f t="shared" si="33"/>
        <v>2473.4372767327159</v>
      </c>
      <c r="K184" s="79">
        <f t="shared" si="32"/>
        <v>2239.3541821458457</v>
      </c>
      <c r="L184" s="79">
        <f t="shared" si="25"/>
        <v>2058.6511678859661</v>
      </c>
      <c r="M184" s="79">
        <f t="shared" si="26"/>
        <v>1915.3025588618229</v>
      </c>
      <c r="N184" s="83">
        <f t="shared" si="27"/>
        <v>1592.1720429802676</v>
      </c>
      <c r="O184" s="84">
        <f t="shared" si="28"/>
        <v>1493.1150667053391</v>
      </c>
      <c r="P184" s="84">
        <f t="shared" si="29"/>
        <v>1409.719687831818</v>
      </c>
      <c r="Q184" s="84">
        <f t="shared" si="30"/>
        <v>1338.6273882203191</v>
      </c>
      <c r="R184" s="85">
        <f t="shared" si="31"/>
        <v>1277.375090023668</v>
      </c>
      <c r="S184" s="21"/>
    </row>
    <row r="185" spans="2:19" ht="15.5" hidden="1">
      <c r="B185" s="18"/>
      <c r="C185" s="78">
        <v>162000</v>
      </c>
      <c r="D185" s="79">
        <f t="shared" si="24"/>
        <v>13983.748387886721</v>
      </c>
      <c r="E185" s="79">
        <f t="shared" si="33"/>
        <v>7252.423423825996</v>
      </c>
      <c r="F185" s="79">
        <f t="shared" si="33"/>
        <v>5001.3490360242613</v>
      </c>
      <c r="G185" s="79">
        <f t="shared" si="33"/>
        <v>3920.7633138406331</v>
      </c>
      <c r="H185" s="79">
        <f t="shared" si="33"/>
        <v>3249.9981427411822</v>
      </c>
      <c r="I185" s="79">
        <f t="shared" si="33"/>
        <v>2804.9221442168591</v>
      </c>
      <c r="J185" s="79">
        <f t="shared" si="33"/>
        <v>2488.8002411844723</v>
      </c>
      <c r="K185" s="79">
        <f t="shared" si="32"/>
        <v>2253.263214333087</v>
      </c>
      <c r="L185" s="79">
        <f t="shared" si="25"/>
        <v>2071.4378211026492</v>
      </c>
      <c r="M185" s="79">
        <f t="shared" si="26"/>
        <v>1927.1988480473001</v>
      </c>
      <c r="N185" s="83">
        <f t="shared" si="27"/>
        <v>1602.0613103279711</v>
      </c>
      <c r="O185" s="84">
        <f t="shared" si="28"/>
        <v>1502.3890733308381</v>
      </c>
      <c r="P185" s="84">
        <f t="shared" si="29"/>
        <v>1418.4757107376054</v>
      </c>
      <c r="Q185" s="84">
        <f t="shared" si="30"/>
        <v>1346.9418440477743</v>
      </c>
      <c r="R185" s="85">
        <f t="shared" si="31"/>
        <v>1285.3090967940013</v>
      </c>
      <c r="S185" s="21"/>
    </row>
    <row r="186" spans="2:19" ht="15.5" hidden="1">
      <c r="B186" s="18"/>
      <c r="C186" s="78">
        <v>163000</v>
      </c>
      <c r="D186" s="79">
        <f t="shared" si="24"/>
        <v>14070.067822379846</v>
      </c>
      <c r="E186" s="79">
        <f t="shared" si="33"/>
        <v>7297.1914696520826</v>
      </c>
      <c r="F186" s="79">
        <f t="shared" si="33"/>
        <v>5032.2215609379909</v>
      </c>
      <c r="G186" s="79">
        <f t="shared" si="33"/>
        <v>3944.9655565186617</v>
      </c>
      <c r="H186" s="79">
        <f t="shared" si="33"/>
        <v>3270.0598596716832</v>
      </c>
      <c r="I186" s="79">
        <f t="shared" si="33"/>
        <v>2822.2364784404199</v>
      </c>
      <c r="J186" s="79">
        <f t="shared" si="33"/>
        <v>2504.1632056362282</v>
      </c>
      <c r="K186" s="79">
        <f t="shared" si="32"/>
        <v>2267.1722465203279</v>
      </c>
      <c r="L186" s="79">
        <f t="shared" si="25"/>
        <v>2084.2244743193319</v>
      </c>
      <c r="M186" s="79">
        <f t="shared" si="26"/>
        <v>1939.0951372327772</v>
      </c>
      <c r="N186" s="83">
        <f t="shared" si="27"/>
        <v>1611.9505776756746</v>
      </c>
      <c r="O186" s="84">
        <f t="shared" si="28"/>
        <v>1511.6630799563372</v>
      </c>
      <c r="P186" s="84">
        <f t="shared" si="29"/>
        <v>1427.2317336433932</v>
      </c>
      <c r="Q186" s="84">
        <f t="shared" si="30"/>
        <v>1355.2562998752298</v>
      </c>
      <c r="R186" s="85">
        <f t="shared" si="31"/>
        <v>1293.2431035643347</v>
      </c>
      <c r="S186" s="21"/>
    </row>
    <row r="187" spans="2:19" ht="15.5" hidden="1">
      <c r="B187" s="18"/>
      <c r="C187" s="78">
        <v>164000</v>
      </c>
      <c r="D187" s="79">
        <f t="shared" si="24"/>
        <v>14156.387256872975</v>
      </c>
      <c r="E187" s="79">
        <f t="shared" si="33"/>
        <v>7341.9595154781691</v>
      </c>
      <c r="F187" s="79">
        <f t="shared" si="33"/>
        <v>5063.0940858517215</v>
      </c>
      <c r="G187" s="79">
        <f t="shared" si="33"/>
        <v>3969.1677991966899</v>
      </c>
      <c r="H187" s="79">
        <f t="shared" si="33"/>
        <v>3290.1215766021842</v>
      </c>
      <c r="I187" s="79">
        <f t="shared" si="33"/>
        <v>2839.5508126639807</v>
      </c>
      <c r="J187" s="79">
        <f t="shared" si="33"/>
        <v>2519.5261700879842</v>
      </c>
      <c r="K187" s="79">
        <f t="shared" si="32"/>
        <v>2281.0812787075693</v>
      </c>
      <c r="L187" s="79">
        <f t="shared" si="25"/>
        <v>2097.011127536015</v>
      </c>
      <c r="M187" s="79">
        <f t="shared" si="26"/>
        <v>1950.9914264182546</v>
      </c>
      <c r="N187" s="83">
        <f t="shared" si="27"/>
        <v>1621.8398450233783</v>
      </c>
      <c r="O187" s="84">
        <f t="shared" si="28"/>
        <v>1520.937086581836</v>
      </c>
      <c r="P187" s="84">
        <f t="shared" si="29"/>
        <v>1435.9877565491809</v>
      </c>
      <c r="Q187" s="84">
        <f t="shared" si="30"/>
        <v>1363.5707557026853</v>
      </c>
      <c r="R187" s="85">
        <f t="shared" si="31"/>
        <v>1301.1771103346682</v>
      </c>
      <c r="S187" s="21"/>
    </row>
    <row r="188" spans="2:19" ht="15.5">
      <c r="B188" s="18"/>
      <c r="C188" s="86">
        <v>165000</v>
      </c>
      <c r="D188" s="87">
        <f t="shared" si="24"/>
        <v>14242.706691366104</v>
      </c>
      <c r="E188" s="87">
        <f t="shared" si="33"/>
        <v>7386.7275613042557</v>
      </c>
      <c r="F188" s="87">
        <f t="shared" si="33"/>
        <v>5093.9666107654521</v>
      </c>
      <c r="G188" s="87">
        <f t="shared" si="33"/>
        <v>3993.3700418747185</v>
      </c>
      <c r="H188" s="87">
        <f t="shared" si="33"/>
        <v>3310.1832935326856</v>
      </c>
      <c r="I188" s="87">
        <f t="shared" si="33"/>
        <v>2856.8651468875414</v>
      </c>
      <c r="J188" s="87">
        <f t="shared" si="33"/>
        <v>2534.8891345397401</v>
      </c>
      <c r="K188" s="87">
        <f t="shared" si="32"/>
        <v>2294.9903108948106</v>
      </c>
      <c r="L188" s="87">
        <f t="shared" si="25"/>
        <v>2109.7977807526981</v>
      </c>
      <c r="M188" s="87">
        <f t="shared" si="26"/>
        <v>1962.8877156037317</v>
      </c>
      <c r="N188" s="88">
        <f t="shared" si="27"/>
        <v>1631.7291123710818</v>
      </c>
      <c r="O188" s="89">
        <f t="shared" si="28"/>
        <v>1530.2110932073349</v>
      </c>
      <c r="P188" s="89">
        <f t="shared" si="29"/>
        <v>1444.7437794549685</v>
      </c>
      <c r="Q188" s="89">
        <f t="shared" si="30"/>
        <v>1371.8852115301406</v>
      </c>
      <c r="R188" s="90">
        <f t="shared" si="31"/>
        <v>1309.1111171050015</v>
      </c>
      <c r="S188" s="21"/>
    </row>
    <row r="189" spans="2:19" ht="15.5" hidden="1">
      <c r="B189" s="18"/>
      <c r="C189" s="78">
        <v>166000</v>
      </c>
      <c r="D189" s="79">
        <f t="shared" si="24"/>
        <v>14329.026125859229</v>
      </c>
      <c r="E189" s="79">
        <f t="shared" si="33"/>
        <v>7431.4956071303423</v>
      </c>
      <c r="F189" s="79">
        <f t="shared" si="33"/>
        <v>5124.8391356791817</v>
      </c>
      <c r="G189" s="79">
        <f t="shared" si="33"/>
        <v>4017.5722845527471</v>
      </c>
      <c r="H189" s="79">
        <f t="shared" si="33"/>
        <v>3330.2450104631866</v>
      </c>
      <c r="I189" s="79">
        <f t="shared" si="33"/>
        <v>2874.1794811111022</v>
      </c>
      <c r="J189" s="79">
        <f t="shared" si="33"/>
        <v>2550.252098991496</v>
      </c>
      <c r="K189" s="79">
        <f t="shared" si="32"/>
        <v>2308.8993430820519</v>
      </c>
      <c r="L189" s="79">
        <f t="shared" si="25"/>
        <v>2122.5844339693813</v>
      </c>
      <c r="M189" s="79">
        <f t="shared" si="26"/>
        <v>1974.7840047892087</v>
      </c>
      <c r="N189" s="83">
        <f t="shared" si="27"/>
        <v>1641.618379718785</v>
      </c>
      <c r="O189" s="84">
        <f t="shared" si="28"/>
        <v>1539.4850998328341</v>
      </c>
      <c r="P189" s="84">
        <f t="shared" si="29"/>
        <v>1453.4998023607561</v>
      </c>
      <c r="Q189" s="84">
        <f t="shared" si="30"/>
        <v>1380.1996673575961</v>
      </c>
      <c r="R189" s="85">
        <f t="shared" si="31"/>
        <v>1317.0451238753349</v>
      </c>
      <c r="S189" s="21"/>
    </row>
    <row r="190" spans="2:19" ht="15.5" hidden="1">
      <c r="B190" s="18"/>
      <c r="C190" s="78">
        <v>167000</v>
      </c>
      <c r="D190" s="79">
        <f t="shared" si="24"/>
        <v>14415.345560352358</v>
      </c>
      <c r="E190" s="79">
        <f t="shared" si="33"/>
        <v>7476.2636529564288</v>
      </c>
      <c r="F190" s="79">
        <f t="shared" si="33"/>
        <v>5155.7116605929114</v>
      </c>
      <c r="G190" s="79">
        <f t="shared" si="33"/>
        <v>4041.7745272307757</v>
      </c>
      <c r="H190" s="79">
        <f t="shared" si="33"/>
        <v>3350.3067273936877</v>
      </c>
      <c r="I190" s="79">
        <f t="shared" si="33"/>
        <v>2891.4938153346634</v>
      </c>
      <c r="J190" s="79">
        <f t="shared" si="33"/>
        <v>2565.615063443252</v>
      </c>
      <c r="K190" s="79">
        <f t="shared" si="32"/>
        <v>2322.8083752692933</v>
      </c>
      <c r="L190" s="79">
        <f t="shared" si="25"/>
        <v>2135.371087186064</v>
      </c>
      <c r="M190" s="79">
        <f t="shared" si="26"/>
        <v>1986.6802939746858</v>
      </c>
      <c r="N190" s="83">
        <f t="shared" si="27"/>
        <v>1651.5076470664887</v>
      </c>
      <c r="O190" s="84">
        <f t="shared" si="28"/>
        <v>1548.759106458333</v>
      </c>
      <c r="P190" s="84">
        <f t="shared" si="29"/>
        <v>1462.255825266544</v>
      </c>
      <c r="Q190" s="84">
        <f t="shared" si="30"/>
        <v>1388.5141231850514</v>
      </c>
      <c r="R190" s="85">
        <f t="shared" si="31"/>
        <v>1324.9791306456682</v>
      </c>
      <c r="S190" s="21"/>
    </row>
    <row r="191" spans="2:19" ht="15.5" hidden="1">
      <c r="B191" s="18"/>
      <c r="C191" s="78">
        <v>168000</v>
      </c>
      <c r="D191" s="79">
        <f t="shared" si="24"/>
        <v>14501.664994845487</v>
      </c>
      <c r="E191" s="79">
        <f t="shared" si="33"/>
        <v>7521.0316987825154</v>
      </c>
      <c r="F191" s="79">
        <f t="shared" si="33"/>
        <v>5186.584185506641</v>
      </c>
      <c r="G191" s="79">
        <f t="shared" si="33"/>
        <v>4065.9767699088047</v>
      </c>
      <c r="H191" s="79">
        <f t="shared" si="33"/>
        <v>3370.3684443241887</v>
      </c>
      <c r="I191" s="79">
        <f t="shared" si="33"/>
        <v>2908.8081495582242</v>
      </c>
      <c r="J191" s="79">
        <f t="shared" si="33"/>
        <v>2580.9780278950079</v>
      </c>
      <c r="K191" s="79">
        <f t="shared" si="32"/>
        <v>2336.7174074565346</v>
      </c>
      <c r="L191" s="79">
        <f t="shared" si="25"/>
        <v>2148.1577404027471</v>
      </c>
      <c r="M191" s="79">
        <f t="shared" si="26"/>
        <v>1998.576583160163</v>
      </c>
      <c r="N191" s="83">
        <f t="shared" si="27"/>
        <v>1661.3969144141922</v>
      </c>
      <c r="O191" s="84">
        <f t="shared" si="28"/>
        <v>1558.0331130838319</v>
      </c>
      <c r="P191" s="84">
        <f t="shared" si="29"/>
        <v>1471.0118481723314</v>
      </c>
      <c r="Q191" s="84">
        <f t="shared" si="30"/>
        <v>1396.8285790125069</v>
      </c>
      <c r="R191" s="85">
        <f t="shared" si="31"/>
        <v>1332.9131374160015</v>
      </c>
      <c r="S191" s="21"/>
    </row>
    <row r="192" spans="2:19" ht="15.5" hidden="1">
      <c r="B192" s="18"/>
      <c r="C192" s="78">
        <v>169000</v>
      </c>
      <c r="D192" s="79">
        <f t="shared" si="24"/>
        <v>14587.984429338612</v>
      </c>
      <c r="E192" s="79">
        <f t="shared" si="33"/>
        <v>7565.799744608601</v>
      </c>
      <c r="F192" s="79">
        <f t="shared" si="33"/>
        <v>5217.4567104203716</v>
      </c>
      <c r="G192" s="79">
        <f t="shared" si="33"/>
        <v>4090.1790125868333</v>
      </c>
      <c r="H192" s="79">
        <f t="shared" si="33"/>
        <v>3390.4301612546901</v>
      </c>
      <c r="I192" s="79">
        <f t="shared" si="33"/>
        <v>2926.1224837817849</v>
      </c>
      <c r="J192" s="79">
        <f t="shared" si="33"/>
        <v>2596.3409923467643</v>
      </c>
      <c r="K192" s="79">
        <f t="shared" si="32"/>
        <v>2350.6264396437759</v>
      </c>
      <c r="L192" s="79">
        <f t="shared" si="25"/>
        <v>2160.9443936194298</v>
      </c>
      <c r="M192" s="79">
        <f t="shared" si="26"/>
        <v>2010.4728723456403</v>
      </c>
      <c r="N192" s="83">
        <f t="shared" si="27"/>
        <v>1671.2861817618957</v>
      </c>
      <c r="O192" s="84">
        <f t="shared" si="28"/>
        <v>1567.3071197093311</v>
      </c>
      <c r="P192" s="84">
        <f t="shared" si="29"/>
        <v>1479.7678710781192</v>
      </c>
      <c r="Q192" s="84">
        <f t="shared" si="30"/>
        <v>1405.1430348399622</v>
      </c>
      <c r="R192" s="85">
        <f t="shared" si="31"/>
        <v>1340.8471441863348</v>
      </c>
      <c r="S192" s="21"/>
    </row>
    <row r="193" spans="2:19" ht="15.5">
      <c r="B193" s="18"/>
      <c r="C193" s="92">
        <v>170000</v>
      </c>
      <c r="D193" s="93">
        <f t="shared" si="24"/>
        <v>14674.303863831741</v>
      </c>
      <c r="E193" s="93">
        <f t="shared" si="33"/>
        <v>7610.5677904346876</v>
      </c>
      <c r="F193" s="93">
        <f t="shared" si="33"/>
        <v>5248.3292353341012</v>
      </c>
      <c r="G193" s="93">
        <f t="shared" si="33"/>
        <v>4114.3812552648615</v>
      </c>
      <c r="H193" s="93">
        <f t="shared" si="33"/>
        <v>3410.4918781851907</v>
      </c>
      <c r="I193" s="93">
        <f t="shared" si="33"/>
        <v>2943.4368180053457</v>
      </c>
      <c r="J193" s="93">
        <f t="shared" si="33"/>
        <v>2611.7039567985203</v>
      </c>
      <c r="K193" s="93">
        <f t="shared" si="32"/>
        <v>2364.5354718310168</v>
      </c>
      <c r="L193" s="93">
        <f t="shared" si="25"/>
        <v>2173.7310468361129</v>
      </c>
      <c r="M193" s="93">
        <f t="shared" si="26"/>
        <v>2022.3691615311175</v>
      </c>
      <c r="N193" s="88">
        <f t="shared" si="27"/>
        <v>1681.1754491095994</v>
      </c>
      <c r="O193" s="89">
        <f t="shared" si="28"/>
        <v>1576.5811263348301</v>
      </c>
      <c r="P193" s="89">
        <f t="shared" si="29"/>
        <v>1488.5238939839071</v>
      </c>
      <c r="Q193" s="89">
        <f t="shared" si="30"/>
        <v>1413.4574906674177</v>
      </c>
      <c r="R193" s="90">
        <f t="shared" si="31"/>
        <v>1348.7811509566682</v>
      </c>
      <c r="S193" s="21"/>
    </row>
    <row r="194" spans="2:19" ht="15.5" hidden="1">
      <c r="B194" s="18"/>
      <c r="C194" s="78">
        <v>171000</v>
      </c>
      <c r="D194" s="79">
        <f t="shared" si="24"/>
        <v>14760.62329832487</v>
      </c>
      <c r="E194" s="79">
        <f t="shared" si="33"/>
        <v>7655.3358362607742</v>
      </c>
      <c r="F194" s="79">
        <f t="shared" si="33"/>
        <v>5279.2017602478318</v>
      </c>
      <c r="G194" s="79">
        <f t="shared" si="33"/>
        <v>4138.5834979428901</v>
      </c>
      <c r="H194" s="79">
        <f t="shared" si="33"/>
        <v>3430.5535951156921</v>
      </c>
      <c r="I194" s="79">
        <f t="shared" si="33"/>
        <v>2960.7511522289064</v>
      </c>
      <c r="J194" s="79">
        <f t="shared" si="33"/>
        <v>2627.0669212502762</v>
      </c>
      <c r="K194" s="79">
        <f t="shared" si="32"/>
        <v>2378.4445040182582</v>
      </c>
      <c r="L194" s="79">
        <f t="shared" si="25"/>
        <v>2186.517700052796</v>
      </c>
      <c r="M194" s="79">
        <f t="shared" si="26"/>
        <v>2034.2654507165946</v>
      </c>
      <c r="N194" s="83">
        <f t="shared" si="27"/>
        <v>1691.0647164573029</v>
      </c>
      <c r="O194" s="84">
        <f t="shared" si="28"/>
        <v>1585.855132960329</v>
      </c>
      <c r="P194" s="84">
        <f t="shared" si="29"/>
        <v>1497.2799168896945</v>
      </c>
      <c r="Q194" s="84">
        <f t="shared" si="30"/>
        <v>1421.771946494873</v>
      </c>
      <c r="R194" s="85">
        <f t="shared" si="31"/>
        <v>1356.7151577270015</v>
      </c>
      <c r="S194" s="21"/>
    </row>
    <row r="195" spans="2:19" ht="15.5" hidden="1">
      <c r="B195" s="18"/>
      <c r="C195" s="78">
        <v>172000</v>
      </c>
      <c r="D195" s="79">
        <f t="shared" si="24"/>
        <v>14846.942732817999</v>
      </c>
      <c r="E195" s="79">
        <f t="shared" si="33"/>
        <v>7700.1038820868607</v>
      </c>
      <c r="F195" s="79">
        <f t="shared" si="33"/>
        <v>5310.0742851615614</v>
      </c>
      <c r="G195" s="79">
        <f t="shared" si="33"/>
        <v>4162.7857406209187</v>
      </c>
      <c r="H195" s="79">
        <f t="shared" si="33"/>
        <v>3450.6153120461936</v>
      </c>
      <c r="I195" s="79">
        <f t="shared" si="33"/>
        <v>2978.0654864524677</v>
      </c>
      <c r="J195" s="79">
        <f t="shared" si="33"/>
        <v>2642.4298857020322</v>
      </c>
      <c r="K195" s="79">
        <f t="shared" si="32"/>
        <v>2392.3535362054995</v>
      </c>
      <c r="L195" s="79">
        <f t="shared" si="25"/>
        <v>2199.3043532694792</v>
      </c>
      <c r="M195" s="79">
        <f t="shared" si="26"/>
        <v>2046.1617399020715</v>
      </c>
      <c r="N195" s="83">
        <f t="shared" si="27"/>
        <v>1700.9539838050064</v>
      </c>
      <c r="O195" s="84">
        <f t="shared" si="28"/>
        <v>1595.1291395858282</v>
      </c>
      <c r="P195" s="84">
        <f t="shared" si="29"/>
        <v>1506.0359397954824</v>
      </c>
      <c r="Q195" s="84">
        <f t="shared" si="30"/>
        <v>1430.0864023223285</v>
      </c>
      <c r="R195" s="85">
        <f t="shared" si="31"/>
        <v>1364.6491644973348</v>
      </c>
      <c r="S195" s="21"/>
    </row>
    <row r="196" spans="2:19" ht="15.5" hidden="1">
      <c r="B196" s="18"/>
      <c r="C196" s="78">
        <v>173000</v>
      </c>
      <c r="D196" s="79">
        <f t="shared" si="24"/>
        <v>14933.262167311124</v>
      </c>
      <c r="E196" s="79">
        <f t="shared" si="33"/>
        <v>7744.8719279129473</v>
      </c>
      <c r="F196" s="79">
        <f t="shared" si="33"/>
        <v>5340.9468100752911</v>
      </c>
      <c r="G196" s="79">
        <f t="shared" si="33"/>
        <v>4186.9879832989473</v>
      </c>
      <c r="H196" s="79">
        <f t="shared" si="33"/>
        <v>3470.6770289766941</v>
      </c>
      <c r="I196" s="79">
        <f t="shared" si="33"/>
        <v>2995.3798206760284</v>
      </c>
      <c r="J196" s="79">
        <f t="shared" si="33"/>
        <v>2657.7928501537881</v>
      </c>
      <c r="K196" s="79">
        <f t="shared" si="32"/>
        <v>2406.2625683927408</v>
      </c>
      <c r="L196" s="79">
        <f t="shared" si="25"/>
        <v>2212.0910064861623</v>
      </c>
      <c r="M196" s="79">
        <f t="shared" si="26"/>
        <v>2058.0580290875491</v>
      </c>
      <c r="N196" s="83">
        <f t="shared" si="27"/>
        <v>1710.8432511527099</v>
      </c>
      <c r="O196" s="84">
        <f t="shared" si="28"/>
        <v>1604.4031462113271</v>
      </c>
      <c r="P196" s="84">
        <f t="shared" si="29"/>
        <v>1514.79196270127</v>
      </c>
      <c r="Q196" s="84">
        <f t="shared" si="30"/>
        <v>1438.400858149784</v>
      </c>
      <c r="R196" s="85">
        <f t="shared" si="31"/>
        <v>1372.5831712676681</v>
      </c>
      <c r="S196" s="21"/>
    </row>
    <row r="197" spans="2:19" ht="15.5" hidden="1">
      <c r="B197" s="18"/>
      <c r="C197" s="78">
        <v>174000</v>
      </c>
      <c r="D197" s="79">
        <f t="shared" si="24"/>
        <v>15019.581601804253</v>
      </c>
      <c r="E197" s="79">
        <f t="shared" si="33"/>
        <v>7789.6399737390338</v>
      </c>
      <c r="F197" s="79">
        <f t="shared" si="33"/>
        <v>5371.8193349890216</v>
      </c>
      <c r="G197" s="79">
        <f t="shared" si="33"/>
        <v>4211.1902259769759</v>
      </c>
      <c r="H197" s="79">
        <f t="shared" si="33"/>
        <v>3490.7387459071956</v>
      </c>
      <c r="I197" s="79">
        <f t="shared" si="33"/>
        <v>3012.6941548995892</v>
      </c>
      <c r="J197" s="79">
        <f t="shared" si="33"/>
        <v>2673.155814605544</v>
      </c>
      <c r="K197" s="79">
        <f t="shared" si="32"/>
        <v>2420.1716005799822</v>
      </c>
      <c r="L197" s="79">
        <f t="shared" si="25"/>
        <v>2224.8776597028454</v>
      </c>
      <c r="M197" s="79">
        <f t="shared" si="26"/>
        <v>2069.9543182730263</v>
      </c>
      <c r="N197" s="83">
        <f t="shared" si="27"/>
        <v>1720.7325185004133</v>
      </c>
      <c r="O197" s="84">
        <f t="shared" si="28"/>
        <v>1613.6771528368261</v>
      </c>
      <c r="P197" s="84">
        <f t="shared" si="29"/>
        <v>1523.5479856070576</v>
      </c>
      <c r="Q197" s="84">
        <f t="shared" si="30"/>
        <v>1446.7153139772392</v>
      </c>
      <c r="R197" s="85">
        <f t="shared" si="31"/>
        <v>1380.5171780380012</v>
      </c>
      <c r="S197" s="21"/>
    </row>
    <row r="198" spans="2:19" ht="15.5">
      <c r="B198" s="18"/>
      <c r="C198" s="86">
        <v>175000</v>
      </c>
      <c r="D198" s="87">
        <f t="shared" si="24"/>
        <v>15105.901036297382</v>
      </c>
      <c r="E198" s="87">
        <f t="shared" si="33"/>
        <v>7834.4080195651186</v>
      </c>
      <c r="F198" s="87">
        <f t="shared" si="33"/>
        <v>5402.6918599027513</v>
      </c>
      <c r="G198" s="87">
        <f t="shared" si="33"/>
        <v>4235.3924686550054</v>
      </c>
      <c r="H198" s="87">
        <f t="shared" si="33"/>
        <v>3510.8004628376971</v>
      </c>
      <c r="I198" s="87">
        <f t="shared" si="33"/>
        <v>3030.00848912315</v>
      </c>
      <c r="J198" s="87">
        <f t="shared" si="33"/>
        <v>2688.5187790573</v>
      </c>
      <c r="K198" s="87">
        <f t="shared" si="32"/>
        <v>2434.0806327672235</v>
      </c>
      <c r="L198" s="87">
        <f t="shared" si="25"/>
        <v>2237.6643129195281</v>
      </c>
      <c r="M198" s="87">
        <f t="shared" si="26"/>
        <v>2081.8506074585034</v>
      </c>
      <c r="N198" s="88">
        <f t="shared" si="27"/>
        <v>1730.6217858481168</v>
      </c>
      <c r="O198" s="89">
        <f t="shared" si="28"/>
        <v>1622.9511594623252</v>
      </c>
      <c r="P198" s="89">
        <f t="shared" si="29"/>
        <v>1532.3040085128453</v>
      </c>
      <c r="Q198" s="89">
        <f t="shared" si="30"/>
        <v>1455.0297698046945</v>
      </c>
      <c r="R198" s="90">
        <f t="shared" si="31"/>
        <v>1388.4511848083346</v>
      </c>
      <c r="S198" s="21"/>
    </row>
    <row r="199" spans="2:19" ht="15.5" hidden="1">
      <c r="B199" s="18"/>
      <c r="C199" s="78">
        <v>176000</v>
      </c>
      <c r="D199" s="79">
        <f t="shared" si="24"/>
        <v>15192.220470790509</v>
      </c>
      <c r="E199" s="79">
        <f t="shared" si="33"/>
        <v>7879.1760653912052</v>
      </c>
      <c r="F199" s="79">
        <f t="shared" si="33"/>
        <v>5433.5643848164818</v>
      </c>
      <c r="G199" s="79">
        <f t="shared" si="33"/>
        <v>4259.594711333033</v>
      </c>
      <c r="H199" s="79">
        <f t="shared" si="33"/>
        <v>3530.8621797681976</v>
      </c>
      <c r="I199" s="79">
        <f t="shared" si="33"/>
        <v>3047.3228233467107</v>
      </c>
      <c r="J199" s="79">
        <f t="shared" si="33"/>
        <v>2703.8817435090559</v>
      </c>
      <c r="K199" s="79">
        <f t="shared" si="32"/>
        <v>2447.9896649544648</v>
      </c>
      <c r="L199" s="79">
        <f t="shared" si="25"/>
        <v>2250.4509661362113</v>
      </c>
      <c r="M199" s="79">
        <f t="shared" si="26"/>
        <v>2093.7468966439806</v>
      </c>
      <c r="N199" s="83">
        <f t="shared" si="27"/>
        <v>1740.5110531958205</v>
      </c>
      <c r="O199" s="84">
        <f t="shared" si="28"/>
        <v>1632.2251660878242</v>
      </c>
      <c r="P199" s="84">
        <f t="shared" si="29"/>
        <v>1541.0600314186331</v>
      </c>
      <c r="Q199" s="84">
        <f t="shared" si="30"/>
        <v>1463.34422563215</v>
      </c>
      <c r="R199" s="85">
        <f t="shared" si="31"/>
        <v>1396.3851915786681</v>
      </c>
      <c r="S199" s="21"/>
    </row>
    <row r="200" spans="2:19" ht="15.5" hidden="1">
      <c r="B200" s="18"/>
      <c r="C200" s="78">
        <v>177000</v>
      </c>
      <c r="D200" s="79">
        <f t="shared" si="24"/>
        <v>15278.539905283636</v>
      </c>
      <c r="E200" s="79">
        <f t="shared" si="33"/>
        <v>7923.9441112172917</v>
      </c>
      <c r="F200" s="79">
        <f t="shared" si="33"/>
        <v>5464.4369097302115</v>
      </c>
      <c r="G200" s="79">
        <f t="shared" si="33"/>
        <v>4283.7969540110616</v>
      </c>
      <c r="H200" s="79">
        <f t="shared" si="33"/>
        <v>3550.9238966986991</v>
      </c>
      <c r="I200" s="79">
        <f t="shared" si="33"/>
        <v>3064.6371575702719</v>
      </c>
      <c r="J200" s="79">
        <f t="shared" si="33"/>
        <v>2719.2447079608119</v>
      </c>
      <c r="K200" s="79">
        <f t="shared" si="32"/>
        <v>2461.8986971417062</v>
      </c>
      <c r="L200" s="79">
        <f t="shared" si="25"/>
        <v>2263.2376193528944</v>
      </c>
      <c r="M200" s="79">
        <f t="shared" si="26"/>
        <v>2105.6431858294573</v>
      </c>
      <c r="N200" s="83">
        <f t="shared" si="27"/>
        <v>1750.400320543524</v>
      </c>
      <c r="O200" s="84">
        <f t="shared" si="28"/>
        <v>1641.4991727133231</v>
      </c>
      <c r="P200" s="84">
        <f t="shared" si="29"/>
        <v>1549.8160543244205</v>
      </c>
      <c r="Q200" s="84">
        <f t="shared" si="30"/>
        <v>1471.6586814596055</v>
      </c>
      <c r="R200" s="85">
        <f t="shared" si="31"/>
        <v>1404.3191983490015</v>
      </c>
      <c r="S200" s="21"/>
    </row>
    <row r="201" spans="2:19" ht="15.5" hidden="1">
      <c r="B201" s="18"/>
      <c r="C201" s="78">
        <v>178000</v>
      </c>
      <c r="D201" s="79">
        <f t="shared" si="24"/>
        <v>15364.859339776765</v>
      </c>
      <c r="E201" s="79">
        <f t="shared" si="33"/>
        <v>7968.7121570433783</v>
      </c>
      <c r="F201" s="79">
        <f t="shared" si="33"/>
        <v>5495.3094346439411</v>
      </c>
      <c r="G201" s="79">
        <f t="shared" si="33"/>
        <v>4307.9991966890902</v>
      </c>
      <c r="H201" s="79">
        <f t="shared" si="33"/>
        <v>3570.9856136291996</v>
      </c>
      <c r="I201" s="79">
        <f t="shared" si="33"/>
        <v>3081.9514917938327</v>
      </c>
      <c r="J201" s="79">
        <f t="shared" si="33"/>
        <v>2734.6076724125683</v>
      </c>
      <c r="K201" s="79">
        <f t="shared" si="32"/>
        <v>2475.8077293289471</v>
      </c>
      <c r="L201" s="79">
        <f t="shared" si="25"/>
        <v>2276.0242725695775</v>
      </c>
      <c r="M201" s="79">
        <f t="shared" si="26"/>
        <v>2117.5394750149349</v>
      </c>
      <c r="N201" s="83">
        <f t="shared" si="27"/>
        <v>1760.2895878912277</v>
      </c>
      <c r="O201" s="84">
        <f t="shared" si="28"/>
        <v>1650.773179338822</v>
      </c>
      <c r="P201" s="84">
        <f t="shared" si="29"/>
        <v>1558.5720772302084</v>
      </c>
      <c r="Q201" s="84">
        <f t="shared" si="30"/>
        <v>1479.9731372870608</v>
      </c>
      <c r="R201" s="85">
        <f t="shared" si="31"/>
        <v>1412.2532051193348</v>
      </c>
      <c r="S201" s="21"/>
    </row>
    <row r="202" spans="2:19" ht="15.5" hidden="1">
      <c r="B202" s="18"/>
      <c r="C202" s="78">
        <v>179000</v>
      </c>
      <c r="D202" s="79">
        <f t="shared" si="24"/>
        <v>15451.178774269893</v>
      </c>
      <c r="E202" s="79">
        <f t="shared" si="33"/>
        <v>8013.4802028694648</v>
      </c>
      <c r="F202" s="79">
        <f t="shared" si="33"/>
        <v>5526.1819595576717</v>
      </c>
      <c r="G202" s="79">
        <f t="shared" si="33"/>
        <v>4332.2014393671188</v>
      </c>
      <c r="H202" s="79">
        <f t="shared" si="33"/>
        <v>3591.0473305597011</v>
      </c>
      <c r="I202" s="79">
        <f t="shared" si="33"/>
        <v>3099.2658260173935</v>
      </c>
      <c r="J202" s="79">
        <f t="shared" si="33"/>
        <v>2749.9706368643242</v>
      </c>
      <c r="K202" s="79">
        <f t="shared" si="32"/>
        <v>2489.7167615161884</v>
      </c>
      <c r="L202" s="79">
        <f t="shared" si="25"/>
        <v>2288.8109257862602</v>
      </c>
      <c r="M202" s="79">
        <f t="shared" si="26"/>
        <v>2129.435764200412</v>
      </c>
      <c r="N202" s="83">
        <f t="shared" si="27"/>
        <v>1770.178855238931</v>
      </c>
      <c r="O202" s="84">
        <f t="shared" si="28"/>
        <v>1660.0471859643212</v>
      </c>
      <c r="P202" s="84">
        <f t="shared" si="29"/>
        <v>1567.3281001359962</v>
      </c>
      <c r="Q202" s="84">
        <f t="shared" si="30"/>
        <v>1488.2875931145161</v>
      </c>
      <c r="R202" s="85">
        <f t="shared" si="31"/>
        <v>1420.1872118896681</v>
      </c>
      <c r="S202" s="21"/>
    </row>
    <row r="203" spans="2:19" ht="15.5">
      <c r="B203" s="18"/>
      <c r="C203" s="78">
        <v>180000</v>
      </c>
      <c r="D203" s="79">
        <f t="shared" si="24"/>
        <v>15537.498208763021</v>
      </c>
      <c r="E203" s="79">
        <f t="shared" si="33"/>
        <v>8058.2482486955514</v>
      </c>
      <c r="F203" s="79">
        <f t="shared" si="33"/>
        <v>5557.0544844714013</v>
      </c>
      <c r="G203" s="79">
        <f t="shared" si="33"/>
        <v>4356.4036820451474</v>
      </c>
      <c r="H203" s="79">
        <f t="shared" si="33"/>
        <v>3611.1090474902026</v>
      </c>
      <c r="I203" s="79">
        <f t="shared" si="33"/>
        <v>3116.5801602409542</v>
      </c>
      <c r="J203" s="79">
        <f t="shared" si="33"/>
        <v>2765.3336013160801</v>
      </c>
      <c r="K203" s="79">
        <f t="shared" si="32"/>
        <v>2503.6257937034297</v>
      </c>
      <c r="L203" s="79">
        <f t="shared" si="25"/>
        <v>2301.5975790029433</v>
      </c>
      <c r="M203" s="79">
        <f t="shared" si="26"/>
        <v>2141.3320533858891</v>
      </c>
      <c r="N203" s="88">
        <f t="shared" si="27"/>
        <v>1780.0681225866344</v>
      </c>
      <c r="O203" s="89">
        <f t="shared" si="28"/>
        <v>1669.3211925898202</v>
      </c>
      <c r="P203" s="89">
        <f t="shared" si="29"/>
        <v>1576.0841230417839</v>
      </c>
      <c r="Q203" s="89">
        <f t="shared" si="30"/>
        <v>1496.6020489419718</v>
      </c>
      <c r="R203" s="90">
        <f t="shared" si="31"/>
        <v>1428.1212186600014</v>
      </c>
      <c r="S203" s="21"/>
    </row>
    <row r="204" spans="2:19" ht="15.5" hidden="1">
      <c r="B204" s="18"/>
      <c r="C204" s="78">
        <v>181000</v>
      </c>
      <c r="D204" s="79">
        <f t="shared" si="24"/>
        <v>15623.817643256149</v>
      </c>
      <c r="E204" s="79">
        <f t="shared" si="33"/>
        <v>8103.016294521638</v>
      </c>
      <c r="F204" s="79">
        <f t="shared" si="33"/>
        <v>5587.9270093851319</v>
      </c>
      <c r="G204" s="79">
        <f t="shared" si="33"/>
        <v>4380.605924723176</v>
      </c>
      <c r="H204" s="79">
        <f t="shared" si="33"/>
        <v>3631.1707644207031</v>
      </c>
      <c r="I204" s="79">
        <f t="shared" si="33"/>
        <v>3133.894494464515</v>
      </c>
      <c r="J204" s="79">
        <f t="shared" si="33"/>
        <v>2780.6965657678361</v>
      </c>
      <c r="K204" s="79">
        <f t="shared" si="32"/>
        <v>2517.5348258906711</v>
      </c>
      <c r="L204" s="79">
        <f t="shared" si="25"/>
        <v>2314.384232219626</v>
      </c>
      <c r="M204" s="79">
        <f t="shared" si="26"/>
        <v>2153.2283425713663</v>
      </c>
      <c r="N204" s="83">
        <f t="shared" si="27"/>
        <v>1789.9573899343382</v>
      </c>
      <c r="O204" s="84">
        <f t="shared" si="28"/>
        <v>1678.5951992153189</v>
      </c>
      <c r="P204" s="84">
        <f t="shared" si="29"/>
        <v>1584.8401459475715</v>
      </c>
      <c r="Q204" s="84">
        <f t="shared" si="30"/>
        <v>1504.9165047694271</v>
      </c>
      <c r="R204" s="85">
        <f t="shared" si="31"/>
        <v>1436.0552254303348</v>
      </c>
      <c r="S204" s="21"/>
    </row>
    <row r="205" spans="2:19" ht="15.5" hidden="1">
      <c r="B205" s="18"/>
      <c r="C205" s="78">
        <v>182000</v>
      </c>
      <c r="D205" s="79">
        <f t="shared" si="24"/>
        <v>15710.137077749278</v>
      </c>
      <c r="E205" s="79">
        <f t="shared" si="33"/>
        <v>8147.7843403477245</v>
      </c>
      <c r="F205" s="79">
        <f t="shared" si="33"/>
        <v>5618.7995342988615</v>
      </c>
      <c r="G205" s="79">
        <f t="shared" si="33"/>
        <v>4404.8081674012046</v>
      </c>
      <c r="H205" s="79">
        <f t="shared" si="33"/>
        <v>3651.2324813512046</v>
      </c>
      <c r="I205" s="79">
        <f t="shared" si="33"/>
        <v>3151.2088286880758</v>
      </c>
      <c r="J205" s="79">
        <f t="shared" si="33"/>
        <v>2796.059530219592</v>
      </c>
      <c r="K205" s="79">
        <f t="shared" si="32"/>
        <v>2531.443858077912</v>
      </c>
      <c r="L205" s="79">
        <f t="shared" si="25"/>
        <v>2327.1708854363092</v>
      </c>
      <c r="M205" s="79">
        <f t="shared" si="26"/>
        <v>2165.1246317568434</v>
      </c>
      <c r="N205" s="83">
        <f t="shared" si="27"/>
        <v>1799.8466572820416</v>
      </c>
      <c r="O205" s="84">
        <f t="shared" si="28"/>
        <v>1687.869205840818</v>
      </c>
      <c r="P205" s="84">
        <f t="shared" si="29"/>
        <v>1593.5961688533591</v>
      </c>
      <c r="Q205" s="84">
        <f t="shared" si="30"/>
        <v>1513.2309605968824</v>
      </c>
      <c r="R205" s="85">
        <f t="shared" si="31"/>
        <v>1443.9892322006681</v>
      </c>
      <c r="S205" s="21"/>
    </row>
    <row r="206" spans="2:19" ht="15.5" hidden="1">
      <c r="B206" s="18"/>
      <c r="C206" s="78">
        <v>183000</v>
      </c>
      <c r="D206" s="79">
        <f t="shared" si="24"/>
        <v>15796.456512242405</v>
      </c>
      <c r="E206" s="79">
        <f t="shared" si="33"/>
        <v>8192.5523861738111</v>
      </c>
      <c r="F206" s="79">
        <f t="shared" si="33"/>
        <v>5649.6720592125912</v>
      </c>
      <c r="G206" s="79">
        <f t="shared" si="33"/>
        <v>4429.0104100792332</v>
      </c>
      <c r="H206" s="79">
        <f t="shared" si="33"/>
        <v>3671.2941982817056</v>
      </c>
      <c r="I206" s="79">
        <f t="shared" si="33"/>
        <v>3168.523162911637</v>
      </c>
      <c r="J206" s="79">
        <f t="shared" si="33"/>
        <v>2811.422494671348</v>
      </c>
      <c r="K206" s="79">
        <f t="shared" si="32"/>
        <v>2545.3528902651537</v>
      </c>
      <c r="L206" s="79">
        <f t="shared" si="25"/>
        <v>2339.9575386529923</v>
      </c>
      <c r="M206" s="79">
        <f t="shared" si="26"/>
        <v>2177.0209209423206</v>
      </c>
      <c r="N206" s="83">
        <f t="shared" si="27"/>
        <v>1809.7359246297451</v>
      </c>
      <c r="O206" s="84">
        <f t="shared" si="28"/>
        <v>1697.143212466317</v>
      </c>
      <c r="P206" s="84">
        <f t="shared" si="29"/>
        <v>1602.352191759147</v>
      </c>
      <c r="Q206" s="84">
        <f t="shared" si="30"/>
        <v>1521.5454164243379</v>
      </c>
      <c r="R206" s="85">
        <f t="shared" si="31"/>
        <v>1451.9232389710014</v>
      </c>
      <c r="S206" s="21"/>
    </row>
    <row r="207" spans="2:19" ht="15.5" hidden="1">
      <c r="B207" s="18"/>
      <c r="C207" s="78">
        <v>184000</v>
      </c>
      <c r="D207" s="79">
        <f t="shared" si="24"/>
        <v>15882.775946735534</v>
      </c>
      <c r="E207" s="79">
        <f t="shared" si="33"/>
        <v>8237.3204319998968</v>
      </c>
      <c r="F207" s="79">
        <f t="shared" si="33"/>
        <v>5680.5445841263208</v>
      </c>
      <c r="G207" s="79">
        <f t="shared" si="33"/>
        <v>4453.2126527572618</v>
      </c>
      <c r="H207" s="79">
        <f t="shared" si="33"/>
        <v>3691.3559152122066</v>
      </c>
      <c r="I207" s="79">
        <f t="shared" si="33"/>
        <v>3185.8374971351977</v>
      </c>
      <c r="J207" s="79">
        <f t="shared" si="33"/>
        <v>2826.7854591231039</v>
      </c>
      <c r="K207" s="79">
        <f t="shared" si="32"/>
        <v>2559.2619224523951</v>
      </c>
      <c r="L207" s="79">
        <f t="shared" si="25"/>
        <v>2352.7441918696754</v>
      </c>
      <c r="M207" s="79">
        <f t="shared" si="26"/>
        <v>2188.9172101277977</v>
      </c>
      <c r="N207" s="83">
        <f t="shared" si="27"/>
        <v>1819.6251919774488</v>
      </c>
      <c r="O207" s="84">
        <f t="shared" si="28"/>
        <v>1706.4172190918159</v>
      </c>
      <c r="P207" s="84">
        <f t="shared" si="29"/>
        <v>1611.1082146649344</v>
      </c>
      <c r="Q207" s="84">
        <f t="shared" si="30"/>
        <v>1529.8598722517934</v>
      </c>
      <c r="R207" s="85">
        <f t="shared" si="31"/>
        <v>1459.8572457413347</v>
      </c>
      <c r="S207" s="21"/>
    </row>
    <row r="208" spans="2:19" ht="15.5">
      <c r="B208" s="18"/>
      <c r="C208" s="86">
        <v>185000</v>
      </c>
      <c r="D208" s="87">
        <f t="shared" si="24"/>
        <v>15969.095381228661</v>
      </c>
      <c r="E208" s="87">
        <f t="shared" si="33"/>
        <v>8282.0884778259842</v>
      </c>
      <c r="F208" s="87">
        <f t="shared" si="33"/>
        <v>5711.4171090400514</v>
      </c>
      <c r="G208" s="87">
        <f t="shared" si="33"/>
        <v>4477.4148954352904</v>
      </c>
      <c r="H208" s="87">
        <f t="shared" si="33"/>
        <v>3711.417632142708</v>
      </c>
      <c r="I208" s="87">
        <f t="shared" si="33"/>
        <v>3203.151831358759</v>
      </c>
      <c r="J208" s="87">
        <f t="shared" si="33"/>
        <v>2842.1484235748599</v>
      </c>
      <c r="K208" s="87">
        <f t="shared" si="32"/>
        <v>2573.1709546396364</v>
      </c>
      <c r="L208" s="87">
        <f t="shared" si="25"/>
        <v>2365.5308450863586</v>
      </c>
      <c r="M208" s="87">
        <f t="shared" si="26"/>
        <v>2200.8134993132749</v>
      </c>
      <c r="N208" s="88">
        <f t="shared" si="27"/>
        <v>1829.5144593251523</v>
      </c>
      <c r="O208" s="89">
        <f t="shared" si="28"/>
        <v>1715.6912257173151</v>
      </c>
      <c r="P208" s="89">
        <f t="shared" si="29"/>
        <v>1619.8642375707223</v>
      </c>
      <c r="Q208" s="89">
        <f t="shared" si="30"/>
        <v>1538.1743280792487</v>
      </c>
      <c r="R208" s="90">
        <f t="shared" si="31"/>
        <v>1467.7912525116681</v>
      </c>
      <c r="S208" s="21"/>
    </row>
    <row r="209" spans="2:19" ht="15.5" hidden="1">
      <c r="B209" s="18"/>
      <c r="C209" s="78">
        <v>186000</v>
      </c>
      <c r="D209" s="79">
        <f t="shared" si="24"/>
        <v>16055.414815721788</v>
      </c>
      <c r="E209" s="79">
        <f t="shared" si="33"/>
        <v>8326.8565236520699</v>
      </c>
      <c r="F209" s="79">
        <f t="shared" si="33"/>
        <v>5742.289633953782</v>
      </c>
      <c r="G209" s="79">
        <f t="shared" si="33"/>
        <v>4501.617138113319</v>
      </c>
      <c r="H209" s="79">
        <f t="shared" si="33"/>
        <v>3731.4793490732091</v>
      </c>
      <c r="I209" s="79">
        <f t="shared" si="33"/>
        <v>3220.4661655823193</v>
      </c>
      <c r="J209" s="79">
        <f t="shared" si="33"/>
        <v>2857.5113880266163</v>
      </c>
      <c r="K209" s="79">
        <f t="shared" si="32"/>
        <v>2587.0799868268773</v>
      </c>
      <c r="L209" s="79">
        <f t="shared" si="25"/>
        <v>2378.3174983030417</v>
      </c>
      <c r="M209" s="79">
        <f t="shared" si="26"/>
        <v>2212.709788498752</v>
      </c>
      <c r="N209" s="83">
        <f t="shared" si="27"/>
        <v>1839.4037266728556</v>
      </c>
      <c r="O209" s="84">
        <f t="shared" si="28"/>
        <v>1724.965232342814</v>
      </c>
      <c r="P209" s="84">
        <f t="shared" si="29"/>
        <v>1628.6202604765101</v>
      </c>
      <c r="Q209" s="84">
        <f t="shared" si="30"/>
        <v>1546.4887839067039</v>
      </c>
      <c r="R209" s="85">
        <f t="shared" si="31"/>
        <v>1475.7252592820014</v>
      </c>
      <c r="S209" s="21"/>
    </row>
    <row r="210" spans="2:19" ht="15.5" hidden="1">
      <c r="B210" s="18"/>
      <c r="C210" s="78">
        <v>187000</v>
      </c>
      <c r="D210" s="79">
        <f t="shared" si="24"/>
        <v>16141.734250214917</v>
      </c>
      <c r="E210" s="79">
        <f t="shared" si="33"/>
        <v>8371.6245694781574</v>
      </c>
      <c r="F210" s="79">
        <f t="shared" si="33"/>
        <v>5773.1621588675116</v>
      </c>
      <c r="G210" s="79">
        <f t="shared" si="33"/>
        <v>4525.8193807913476</v>
      </c>
      <c r="H210" s="79">
        <f t="shared" si="33"/>
        <v>3751.5410660037101</v>
      </c>
      <c r="I210" s="79">
        <f t="shared" ref="E210:J225" si="34">PMT(I$11,I$6,$C210*(-1))</f>
        <v>3237.78049980588</v>
      </c>
      <c r="J210" s="79">
        <f t="shared" si="34"/>
        <v>2872.8743524783722</v>
      </c>
      <c r="K210" s="79">
        <f t="shared" si="32"/>
        <v>2600.9890190141186</v>
      </c>
      <c r="L210" s="79">
        <f t="shared" si="25"/>
        <v>2391.1041515197244</v>
      </c>
      <c r="M210" s="79">
        <f t="shared" si="26"/>
        <v>2224.6060776842291</v>
      </c>
      <c r="N210" s="83">
        <f t="shared" si="27"/>
        <v>1849.2929940205593</v>
      </c>
      <c r="O210" s="84">
        <f t="shared" si="28"/>
        <v>1734.239238968313</v>
      </c>
      <c r="P210" s="84">
        <f t="shared" si="29"/>
        <v>1637.3762833822975</v>
      </c>
      <c r="Q210" s="84">
        <f t="shared" si="30"/>
        <v>1554.8032397341594</v>
      </c>
      <c r="R210" s="85">
        <f t="shared" si="31"/>
        <v>1483.6592660523349</v>
      </c>
      <c r="S210" s="21"/>
    </row>
    <row r="211" spans="2:19" ht="15.5" hidden="1">
      <c r="B211" s="18"/>
      <c r="C211" s="78">
        <v>188000</v>
      </c>
      <c r="D211" s="79">
        <f t="shared" si="24"/>
        <v>16228.053684708046</v>
      </c>
      <c r="E211" s="79">
        <f t="shared" si="34"/>
        <v>8416.392615304243</v>
      </c>
      <c r="F211" s="79">
        <f t="shared" si="34"/>
        <v>5804.0346837812422</v>
      </c>
      <c r="G211" s="79">
        <f t="shared" si="34"/>
        <v>4550.0216234693762</v>
      </c>
      <c r="H211" s="79">
        <f t="shared" si="34"/>
        <v>3771.6027829342111</v>
      </c>
      <c r="I211" s="79">
        <f t="shared" si="34"/>
        <v>3255.0948340294412</v>
      </c>
      <c r="J211" s="79">
        <f t="shared" si="34"/>
        <v>2888.2373169301281</v>
      </c>
      <c r="K211" s="79">
        <f t="shared" si="32"/>
        <v>2614.89805120136</v>
      </c>
      <c r="L211" s="79">
        <f t="shared" si="25"/>
        <v>2403.8908047364075</v>
      </c>
      <c r="M211" s="79">
        <f t="shared" si="26"/>
        <v>2236.5023668697063</v>
      </c>
      <c r="N211" s="83">
        <f t="shared" si="27"/>
        <v>1859.1822613682627</v>
      </c>
      <c r="O211" s="84">
        <f t="shared" si="28"/>
        <v>1743.5132455938121</v>
      </c>
      <c r="P211" s="84">
        <f t="shared" si="29"/>
        <v>1646.1323062880854</v>
      </c>
      <c r="Q211" s="84">
        <f t="shared" si="30"/>
        <v>1563.1176955616149</v>
      </c>
      <c r="R211" s="85">
        <f t="shared" si="31"/>
        <v>1491.5932728226683</v>
      </c>
      <c r="S211" s="21"/>
    </row>
    <row r="212" spans="2:19" ht="15.5" hidden="1">
      <c r="B212" s="18"/>
      <c r="C212" s="78">
        <v>189000</v>
      </c>
      <c r="D212" s="79">
        <f t="shared" ref="D212:D223" si="35">PMT(D$11,D$6,$C212*(-1))</f>
        <v>16314.373119201171</v>
      </c>
      <c r="E212" s="79">
        <f t="shared" si="34"/>
        <v>8461.1606611303305</v>
      </c>
      <c r="F212" s="79">
        <f t="shared" si="34"/>
        <v>5834.9072086949709</v>
      </c>
      <c r="G212" s="79">
        <f t="shared" si="34"/>
        <v>4574.2238661474048</v>
      </c>
      <c r="H212" s="79">
        <f t="shared" si="34"/>
        <v>3791.6644998647125</v>
      </c>
      <c r="I212" s="79">
        <f t="shared" si="34"/>
        <v>3272.409168253002</v>
      </c>
      <c r="J212" s="79">
        <f t="shared" si="34"/>
        <v>2903.6002813818841</v>
      </c>
      <c r="K212" s="79">
        <f t="shared" si="32"/>
        <v>2628.8070833886013</v>
      </c>
      <c r="L212" s="79">
        <f t="shared" si="25"/>
        <v>2416.6774579530907</v>
      </c>
      <c r="M212" s="79">
        <f t="shared" si="26"/>
        <v>2248.3986560551834</v>
      </c>
      <c r="N212" s="83">
        <f t="shared" si="27"/>
        <v>1869.0715287159662</v>
      </c>
      <c r="O212" s="84">
        <f t="shared" si="28"/>
        <v>1752.7872522193111</v>
      </c>
      <c r="P212" s="84">
        <f t="shared" si="29"/>
        <v>1654.888329193873</v>
      </c>
      <c r="Q212" s="84">
        <f t="shared" si="30"/>
        <v>1571.4321513890702</v>
      </c>
      <c r="R212" s="85">
        <f t="shared" si="31"/>
        <v>1499.5272795930016</v>
      </c>
      <c r="S212" s="21"/>
    </row>
    <row r="213" spans="2:19" ht="15.5">
      <c r="B213" s="18"/>
      <c r="C213" s="92">
        <v>190000</v>
      </c>
      <c r="D213" s="93">
        <f t="shared" si="35"/>
        <v>16400.692553694298</v>
      </c>
      <c r="E213" s="93">
        <f t="shared" si="34"/>
        <v>8505.9287069564161</v>
      </c>
      <c r="F213" s="93">
        <f t="shared" si="34"/>
        <v>5865.7797336087015</v>
      </c>
      <c r="G213" s="93">
        <f t="shared" si="34"/>
        <v>4598.4261088254334</v>
      </c>
      <c r="H213" s="93">
        <f t="shared" si="34"/>
        <v>3811.7262167952131</v>
      </c>
      <c r="I213" s="93">
        <f t="shared" si="34"/>
        <v>3289.7235024765632</v>
      </c>
      <c r="J213" s="93">
        <f t="shared" si="34"/>
        <v>2918.96324583364</v>
      </c>
      <c r="K213" s="93">
        <f t="shared" si="32"/>
        <v>2642.7161155758427</v>
      </c>
      <c r="L213" s="93">
        <f t="shared" si="25"/>
        <v>2429.4641111697738</v>
      </c>
      <c r="M213" s="93">
        <f t="shared" si="26"/>
        <v>2260.2949452406606</v>
      </c>
      <c r="N213" s="88">
        <f t="shared" si="27"/>
        <v>1878.9607960636699</v>
      </c>
      <c r="O213" s="89">
        <f t="shared" si="28"/>
        <v>1762.06125884481</v>
      </c>
      <c r="P213" s="89">
        <f t="shared" si="29"/>
        <v>1663.6443520996606</v>
      </c>
      <c r="Q213" s="89">
        <f t="shared" si="30"/>
        <v>1579.7466072165255</v>
      </c>
      <c r="R213" s="90">
        <f t="shared" si="31"/>
        <v>1507.4612863633349</v>
      </c>
      <c r="S213" s="21"/>
    </row>
    <row r="214" spans="2:19" ht="15.5" hidden="1">
      <c r="B214" s="18"/>
      <c r="C214" s="78">
        <v>191000</v>
      </c>
      <c r="D214" s="79">
        <f t="shared" si="35"/>
        <v>16487.011988187427</v>
      </c>
      <c r="E214" s="79">
        <f t="shared" si="34"/>
        <v>8550.6967527825018</v>
      </c>
      <c r="F214" s="79">
        <f t="shared" si="34"/>
        <v>5896.6522585224311</v>
      </c>
      <c r="G214" s="79">
        <f t="shared" si="34"/>
        <v>4622.628351503462</v>
      </c>
      <c r="H214" s="79">
        <f t="shared" si="34"/>
        <v>3831.7879337257145</v>
      </c>
      <c r="I214" s="79">
        <f t="shared" si="34"/>
        <v>3307.0378367001235</v>
      </c>
      <c r="J214" s="79">
        <f t="shared" si="34"/>
        <v>2934.326210285396</v>
      </c>
      <c r="K214" s="79">
        <f t="shared" si="32"/>
        <v>2656.625147763084</v>
      </c>
      <c r="L214" s="79">
        <f t="shared" si="25"/>
        <v>2442.2507643864565</v>
      </c>
      <c r="M214" s="79">
        <f t="shared" si="26"/>
        <v>2272.1912344261377</v>
      </c>
      <c r="N214" s="83">
        <f t="shared" si="27"/>
        <v>1888.8500634113734</v>
      </c>
      <c r="O214" s="84">
        <f t="shared" si="28"/>
        <v>1771.3352654703092</v>
      </c>
      <c r="P214" s="84">
        <f t="shared" si="29"/>
        <v>1672.4003750054483</v>
      </c>
      <c r="Q214" s="84">
        <f t="shared" si="30"/>
        <v>1588.0610630439812</v>
      </c>
      <c r="R214" s="85">
        <f t="shared" si="31"/>
        <v>1515.3952931336682</v>
      </c>
      <c r="S214" s="21"/>
    </row>
    <row r="215" spans="2:19" ht="15.5" hidden="1">
      <c r="B215" s="18"/>
      <c r="C215" s="78">
        <v>192000</v>
      </c>
      <c r="D215" s="79">
        <f t="shared" si="35"/>
        <v>16573.331422680556</v>
      </c>
      <c r="E215" s="79">
        <f t="shared" si="34"/>
        <v>8595.4647986085874</v>
      </c>
      <c r="F215" s="79">
        <f t="shared" si="34"/>
        <v>5927.5247834361617</v>
      </c>
      <c r="G215" s="79">
        <f t="shared" si="34"/>
        <v>4646.8305941814906</v>
      </c>
      <c r="H215" s="79">
        <f t="shared" si="34"/>
        <v>3851.849650656216</v>
      </c>
      <c r="I215" s="79">
        <f t="shared" si="34"/>
        <v>3324.3521709236848</v>
      </c>
      <c r="J215" s="79">
        <f t="shared" si="34"/>
        <v>2949.6891747371519</v>
      </c>
      <c r="K215" s="79">
        <f t="shared" si="32"/>
        <v>2670.5341799503253</v>
      </c>
      <c r="L215" s="79">
        <f t="shared" si="25"/>
        <v>2455.0374176031396</v>
      </c>
      <c r="M215" s="79">
        <f t="shared" si="26"/>
        <v>2284.0875236116149</v>
      </c>
      <c r="N215" s="83">
        <f t="shared" si="27"/>
        <v>1898.7393307590767</v>
      </c>
      <c r="O215" s="84">
        <f t="shared" si="28"/>
        <v>1780.6092720958081</v>
      </c>
      <c r="P215" s="84">
        <f t="shared" si="29"/>
        <v>1681.1563979112361</v>
      </c>
      <c r="Q215" s="84">
        <f t="shared" si="30"/>
        <v>1596.3755188714365</v>
      </c>
      <c r="R215" s="85">
        <f t="shared" si="31"/>
        <v>1523.3292999040016</v>
      </c>
      <c r="S215" s="21"/>
    </row>
    <row r="216" spans="2:19" ht="15.5" hidden="1">
      <c r="B216" s="18"/>
      <c r="C216" s="78">
        <v>193000</v>
      </c>
      <c r="D216" s="79">
        <f t="shared" si="35"/>
        <v>16659.650857173681</v>
      </c>
      <c r="E216" s="79">
        <f t="shared" si="34"/>
        <v>8640.2328444346749</v>
      </c>
      <c r="F216" s="79">
        <f t="shared" si="34"/>
        <v>5958.3973083498922</v>
      </c>
      <c r="G216" s="79">
        <f t="shared" si="34"/>
        <v>4671.0328368595192</v>
      </c>
      <c r="H216" s="79">
        <f t="shared" si="34"/>
        <v>3871.9113675867166</v>
      </c>
      <c r="I216" s="79">
        <f t="shared" si="34"/>
        <v>3341.6665051472455</v>
      </c>
      <c r="J216" s="79">
        <f t="shared" si="34"/>
        <v>2965.0521391889079</v>
      </c>
      <c r="K216" s="79">
        <f t="shared" si="32"/>
        <v>2684.4432121375662</v>
      </c>
      <c r="L216" s="79">
        <f t="shared" si="25"/>
        <v>2467.8240708198223</v>
      </c>
      <c r="M216" s="79">
        <f t="shared" si="26"/>
        <v>2295.9838127970925</v>
      </c>
      <c r="N216" s="83">
        <f t="shared" si="27"/>
        <v>1908.6285981067804</v>
      </c>
      <c r="O216" s="84">
        <f t="shared" si="28"/>
        <v>1789.8832787213071</v>
      </c>
      <c r="P216" s="84">
        <f t="shared" si="29"/>
        <v>1689.9124208170235</v>
      </c>
      <c r="Q216" s="84">
        <f t="shared" si="30"/>
        <v>1604.6899746988918</v>
      </c>
      <c r="R216" s="85">
        <f t="shared" si="31"/>
        <v>1531.2633066743349</v>
      </c>
      <c r="S216" s="21"/>
    </row>
    <row r="217" spans="2:19" ht="15.5" hidden="1">
      <c r="B217" s="18"/>
      <c r="C217" s="78">
        <v>194000</v>
      </c>
      <c r="D217" s="79">
        <f t="shared" si="35"/>
        <v>16745.97029166681</v>
      </c>
      <c r="E217" s="79">
        <f t="shared" si="34"/>
        <v>8685.0008902607606</v>
      </c>
      <c r="F217" s="79">
        <f t="shared" si="34"/>
        <v>5989.2698332636219</v>
      </c>
      <c r="G217" s="79">
        <f t="shared" si="34"/>
        <v>4695.2350795375478</v>
      </c>
      <c r="H217" s="79">
        <f t="shared" si="34"/>
        <v>3891.973084517218</v>
      </c>
      <c r="I217" s="79">
        <f t="shared" si="34"/>
        <v>3358.9808393708063</v>
      </c>
      <c r="J217" s="79">
        <f t="shared" si="34"/>
        <v>2980.4151036406643</v>
      </c>
      <c r="K217" s="79">
        <f t="shared" si="32"/>
        <v>2698.3522443248075</v>
      </c>
      <c r="L217" s="79">
        <f t="shared" si="25"/>
        <v>2480.6107240365054</v>
      </c>
      <c r="M217" s="79">
        <f t="shared" si="26"/>
        <v>2307.8801019825692</v>
      </c>
      <c r="N217" s="83">
        <f t="shared" si="27"/>
        <v>1918.5178654544839</v>
      </c>
      <c r="O217" s="84">
        <f t="shared" si="28"/>
        <v>1799.1572853468062</v>
      </c>
      <c r="P217" s="84">
        <f t="shared" si="29"/>
        <v>1698.6684437228114</v>
      </c>
      <c r="Q217" s="84">
        <f t="shared" si="30"/>
        <v>1613.0044305263471</v>
      </c>
      <c r="R217" s="85">
        <f t="shared" si="31"/>
        <v>1539.1973134446682</v>
      </c>
      <c r="S217" s="21"/>
    </row>
    <row r="218" spans="2:19" ht="15.5">
      <c r="B218" s="18"/>
      <c r="C218" s="86">
        <v>195000</v>
      </c>
      <c r="D218" s="87">
        <f t="shared" si="35"/>
        <v>16832.289726159939</v>
      </c>
      <c r="E218" s="87">
        <f t="shared" si="34"/>
        <v>8729.768936086848</v>
      </c>
      <c r="F218" s="87">
        <f t="shared" si="34"/>
        <v>6020.1423581773515</v>
      </c>
      <c r="G218" s="87">
        <f t="shared" si="34"/>
        <v>4719.4373222155764</v>
      </c>
      <c r="H218" s="87">
        <f t="shared" si="34"/>
        <v>3912.0348014477195</v>
      </c>
      <c r="I218" s="87">
        <f t="shared" si="34"/>
        <v>3376.295173594367</v>
      </c>
      <c r="J218" s="87">
        <f t="shared" si="34"/>
        <v>2995.7780680924202</v>
      </c>
      <c r="K218" s="87">
        <f t="shared" si="32"/>
        <v>2712.2612765120489</v>
      </c>
      <c r="L218" s="87">
        <f t="shared" si="25"/>
        <v>2493.3973772531886</v>
      </c>
      <c r="M218" s="87">
        <f t="shared" si="26"/>
        <v>2319.7763911680463</v>
      </c>
      <c r="N218" s="88">
        <f t="shared" si="27"/>
        <v>1928.4071328021873</v>
      </c>
      <c r="O218" s="89">
        <f t="shared" si="28"/>
        <v>1808.4312919723052</v>
      </c>
      <c r="P218" s="89">
        <f t="shared" si="29"/>
        <v>1707.4244666285992</v>
      </c>
      <c r="Q218" s="89">
        <f t="shared" si="30"/>
        <v>1621.3188863538028</v>
      </c>
      <c r="R218" s="90">
        <f t="shared" si="31"/>
        <v>1547.1313202150016</v>
      </c>
      <c r="S218" s="21"/>
    </row>
    <row r="219" spans="2:19" ht="15.5" hidden="1">
      <c r="B219" s="18"/>
      <c r="C219" s="78">
        <v>196000</v>
      </c>
      <c r="D219" s="79">
        <f t="shared" si="35"/>
        <v>16918.609160653068</v>
      </c>
      <c r="E219" s="79">
        <f t="shared" si="34"/>
        <v>8774.5369819129337</v>
      </c>
      <c r="F219" s="79">
        <f t="shared" si="34"/>
        <v>6051.0148830910812</v>
      </c>
      <c r="G219" s="79">
        <f t="shared" si="34"/>
        <v>4743.639564893605</v>
      </c>
      <c r="H219" s="79">
        <f t="shared" si="34"/>
        <v>3932.09651837822</v>
      </c>
      <c r="I219" s="79">
        <f t="shared" si="34"/>
        <v>3393.6095078179278</v>
      </c>
      <c r="J219" s="79">
        <f t="shared" si="34"/>
        <v>3011.1410325441761</v>
      </c>
      <c r="K219" s="79">
        <f t="shared" si="32"/>
        <v>2726.1703086992902</v>
      </c>
      <c r="L219" s="79">
        <f t="shared" si="25"/>
        <v>2506.1840304698717</v>
      </c>
      <c r="M219" s="79">
        <f t="shared" si="26"/>
        <v>2331.6726803535234</v>
      </c>
      <c r="N219" s="83">
        <f t="shared" si="27"/>
        <v>1938.296400149891</v>
      </c>
      <c r="O219" s="84">
        <f t="shared" si="28"/>
        <v>1817.7052985978041</v>
      </c>
      <c r="P219" s="84">
        <f t="shared" si="29"/>
        <v>1716.1804895343869</v>
      </c>
      <c r="Q219" s="84">
        <f t="shared" si="30"/>
        <v>1629.6333421812581</v>
      </c>
      <c r="R219" s="85">
        <f t="shared" si="31"/>
        <v>1555.0653269853349</v>
      </c>
      <c r="S219" s="21"/>
    </row>
    <row r="220" spans="2:19" ht="15.5" hidden="1">
      <c r="B220" s="18"/>
      <c r="C220" s="78">
        <v>197000</v>
      </c>
      <c r="D220" s="79">
        <f t="shared" si="35"/>
        <v>17004.928595146193</v>
      </c>
      <c r="E220" s="79">
        <f t="shared" si="34"/>
        <v>8819.3050277390194</v>
      </c>
      <c r="F220" s="79">
        <f t="shared" si="34"/>
        <v>6081.8874080048117</v>
      </c>
      <c r="G220" s="79">
        <f t="shared" si="34"/>
        <v>4767.8418075716336</v>
      </c>
      <c r="H220" s="79">
        <f t="shared" si="34"/>
        <v>3952.1582353087215</v>
      </c>
      <c r="I220" s="79">
        <f t="shared" si="34"/>
        <v>3410.923842041489</v>
      </c>
      <c r="J220" s="79">
        <f t="shared" si="34"/>
        <v>3026.5039969959321</v>
      </c>
      <c r="K220" s="79">
        <f t="shared" si="32"/>
        <v>2740.0793408865311</v>
      </c>
      <c r="L220" s="79">
        <f t="shared" si="25"/>
        <v>2518.9706836865548</v>
      </c>
      <c r="M220" s="79">
        <f t="shared" si="26"/>
        <v>2343.5689695390006</v>
      </c>
      <c r="N220" s="83">
        <f t="shared" si="27"/>
        <v>1948.1856674975945</v>
      </c>
      <c r="O220" s="84">
        <f t="shared" si="28"/>
        <v>1826.9793052233031</v>
      </c>
      <c r="P220" s="84">
        <f t="shared" si="29"/>
        <v>1724.9365124401745</v>
      </c>
      <c r="Q220" s="84">
        <f t="shared" si="30"/>
        <v>1637.9477980087133</v>
      </c>
      <c r="R220" s="85">
        <f t="shared" si="31"/>
        <v>1562.9993337556682</v>
      </c>
      <c r="S220" s="21"/>
    </row>
    <row r="221" spans="2:19" ht="15.5" hidden="1">
      <c r="B221" s="18"/>
      <c r="C221" s="78">
        <v>198000</v>
      </c>
      <c r="D221" s="79">
        <f t="shared" si="35"/>
        <v>17091.248029639322</v>
      </c>
      <c r="E221" s="79">
        <f t="shared" si="34"/>
        <v>8864.0730735651068</v>
      </c>
      <c r="F221" s="79">
        <f t="shared" si="34"/>
        <v>6112.7599329185423</v>
      </c>
      <c r="G221" s="79">
        <f t="shared" si="34"/>
        <v>4792.0440502496622</v>
      </c>
      <c r="H221" s="79">
        <f t="shared" si="34"/>
        <v>3972.2199522392229</v>
      </c>
      <c r="I221" s="79">
        <f t="shared" si="34"/>
        <v>3428.2381762650498</v>
      </c>
      <c r="J221" s="79">
        <f t="shared" si="34"/>
        <v>3041.866961447688</v>
      </c>
      <c r="K221" s="79">
        <f t="shared" si="32"/>
        <v>2753.9883730737729</v>
      </c>
      <c r="L221" s="79">
        <f t="shared" si="25"/>
        <v>2531.757336903238</v>
      </c>
      <c r="M221" s="79">
        <f t="shared" si="26"/>
        <v>2355.4652587244782</v>
      </c>
      <c r="N221" s="83">
        <f t="shared" si="27"/>
        <v>1958.0749348452982</v>
      </c>
      <c r="O221" s="84">
        <f t="shared" si="28"/>
        <v>1836.2533118488022</v>
      </c>
      <c r="P221" s="84">
        <f t="shared" si="29"/>
        <v>1733.6925353459621</v>
      </c>
      <c r="Q221" s="84">
        <f t="shared" si="30"/>
        <v>1646.2622538361688</v>
      </c>
      <c r="R221" s="85">
        <f t="shared" si="31"/>
        <v>1570.9333405260018</v>
      </c>
      <c r="S221" s="21"/>
    </row>
    <row r="222" spans="2:19" ht="15.5" hidden="1">
      <c r="B222" s="18"/>
      <c r="C222" s="78">
        <v>199000</v>
      </c>
      <c r="D222" s="79">
        <f t="shared" si="35"/>
        <v>17177.567464132451</v>
      </c>
      <c r="E222" s="79">
        <f t="shared" si="34"/>
        <v>8908.8411193911925</v>
      </c>
      <c r="F222" s="79">
        <f t="shared" si="34"/>
        <v>6143.6324578322719</v>
      </c>
      <c r="G222" s="79">
        <f t="shared" si="34"/>
        <v>4816.2462929276908</v>
      </c>
      <c r="H222" s="79">
        <f t="shared" si="34"/>
        <v>3992.2816691697235</v>
      </c>
      <c r="I222" s="79">
        <f t="shared" si="34"/>
        <v>3445.5525104886106</v>
      </c>
      <c r="J222" s="79">
        <f t="shared" si="34"/>
        <v>3057.229925899444</v>
      </c>
      <c r="K222" s="79">
        <f t="shared" si="32"/>
        <v>2767.8974052610142</v>
      </c>
      <c r="L222" s="79">
        <f t="shared" si="25"/>
        <v>2544.5439901199206</v>
      </c>
      <c r="M222" s="79">
        <f t="shared" si="26"/>
        <v>2367.3615479099553</v>
      </c>
      <c r="N222" s="83">
        <f t="shared" si="27"/>
        <v>1967.9642021930015</v>
      </c>
      <c r="O222" s="84">
        <f t="shared" si="28"/>
        <v>1845.527318474301</v>
      </c>
      <c r="P222" s="84">
        <f t="shared" si="29"/>
        <v>1742.44855825175</v>
      </c>
      <c r="Q222" s="84">
        <f t="shared" si="30"/>
        <v>1654.5767096636243</v>
      </c>
      <c r="R222" s="85">
        <f t="shared" si="31"/>
        <v>1578.8673472963351</v>
      </c>
      <c r="S222" s="21"/>
    </row>
    <row r="223" spans="2:19" ht="15.5">
      <c r="B223" s="18"/>
      <c r="C223" s="78">
        <v>200000</v>
      </c>
      <c r="D223" s="79">
        <f t="shared" si="35"/>
        <v>17263.88689862558</v>
      </c>
      <c r="E223" s="79">
        <f t="shared" si="34"/>
        <v>8953.60916521728</v>
      </c>
      <c r="F223" s="79">
        <f t="shared" si="34"/>
        <v>6174.5049827460016</v>
      </c>
      <c r="G223" s="79">
        <f t="shared" si="34"/>
        <v>4840.4485356057194</v>
      </c>
      <c r="H223" s="79">
        <f t="shared" si="34"/>
        <v>4012.343386100225</v>
      </c>
      <c r="I223" s="79">
        <f t="shared" si="34"/>
        <v>3462.8668447121713</v>
      </c>
      <c r="J223" s="79">
        <f t="shared" si="34"/>
        <v>3072.5928903511999</v>
      </c>
      <c r="K223" s="79">
        <f t="shared" si="32"/>
        <v>2781.8064374482556</v>
      </c>
      <c r="L223" s="79">
        <f t="shared" si="25"/>
        <v>2557.3306433366038</v>
      </c>
      <c r="M223" s="79">
        <f t="shared" si="26"/>
        <v>2379.257837095432</v>
      </c>
      <c r="N223" s="88">
        <f t="shared" si="27"/>
        <v>1977.853469540705</v>
      </c>
      <c r="O223" s="89">
        <f t="shared" si="28"/>
        <v>1854.8013250997999</v>
      </c>
      <c r="P223" s="89">
        <f t="shared" si="29"/>
        <v>1751.2045811575374</v>
      </c>
      <c r="Q223" s="89">
        <f t="shared" si="30"/>
        <v>1662.8911654910796</v>
      </c>
      <c r="R223" s="90">
        <f t="shared" si="31"/>
        <v>1586.8013540666684</v>
      </c>
      <c r="S223" s="21"/>
    </row>
    <row r="224" spans="2:19" ht="15.5" hidden="1">
      <c r="B224" s="18"/>
      <c r="C224" s="78">
        <v>201000</v>
      </c>
      <c r="D224" s="79">
        <f t="shared" ref="D224:D273" si="36">IF(OR($V$19="P2",$V$19="P4",$V$19="P5"),PMT(D$11,D$6,$C224*(-1)),0)</f>
        <v>0</v>
      </c>
      <c r="E224" s="79">
        <f t="shared" si="34"/>
        <v>8998.3772110433656</v>
      </c>
      <c r="F224" s="79">
        <f t="shared" si="34"/>
        <v>6205.3775076597321</v>
      </c>
      <c r="G224" s="79">
        <f t="shared" si="34"/>
        <v>4864.650778283748</v>
      </c>
      <c r="H224" s="79">
        <f t="shared" si="34"/>
        <v>4032.405103030726</v>
      </c>
      <c r="I224" s="79">
        <f t="shared" si="34"/>
        <v>3480.1811789357321</v>
      </c>
      <c r="J224" s="79">
        <f t="shared" si="34"/>
        <v>3087.9558548029559</v>
      </c>
      <c r="K224" s="79">
        <f t="shared" si="32"/>
        <v>2795.7154696354964</v>
      </c>
      <c r="L224" s="79">
        <f t="shared" si="25"/>
        <v>2570.1172965532869</v>
      </c>
      <c r="M224" s="79">
        <f t="shared" si="26"/>
        <v>2391.1541262809092</v>
      </c>
      <c r="N224" s="83"/>
      <c r="O224" s="84"/>
      <c r="P224" s="84"/>
      <c r="Q224" s="84"/>
      <c r="R224" s="85"/>
      <c r="S224" s="21"/>
    </row>
    <row r="225" spans="2:19" ht="15.5" hidden="1">
      <c r="B225" s="18"/>
      <c r="C225" s="78">
        <v>202000</v>
      </c>
      <c r="D225" s="79">
        <f t="shared" si="36"/>
        <v>0</v>
      </c>
      <c r="E225" s="79">
        <f t="shared" si="34"/>
        <v>9043.1452568694531</v>
      </c>
      <c r="F225" s="79">
        <f t="shared" si="34"/>
        <v>6236.2500325734618</v>
      </c>
      <c r="G225" s="79">
        <f t="shared" si="34"/>
        <v>4888.8530209617766</v>
      </c>
      <c r="H225" s="79">
        <f t="shared" si="34"/>
        <v>4052.466819961227</v>
      </c>
      <c r="I225" s="79">
        <f t="shared" si="34"/>
        <v>3497.4955131592933</v>
      </c>
      <c r="J225" s="79">
        <f t="shared" si="34"/>
        <v>3103.3188192547123</v>
      </c>
      <c r="K225" s="79">
        <f t="shared" si="32"/>
        <v>2809.6245018227378</v>
      </c>
      <c r="L225" s="79">
        <f t="shared" ref="L225:L288" si="37">PMT($L$11,$L$6,C225*(-1))</f>
        <v>2582.9039497699696</v>
      </c>
      <c r="M225" s="79">
        <f t="shared" ref="M225:M288" si="38">PMT($M$11,$M$6,C225*(-1))</f>
        <v>2403.0504154663863</v>
      </c>
      <c r="N225" s="83"/>
      <c r="O225" s="84"/>
      <c r="P225" s="84"/>
      <c r="Q225" s="84"/>
      <c r="R225" s="85"/>
      <c r="S225" s="21"/>
    </row>
    <row r="226" spans="2:19" ht="15.5" hidden="1">
      <c r="B226" s="18"/>
      <c r="C226" s="78">
        <v>203000</v>
      </c>
      <c r="D226" s="79">
        <f t="shared" si="36"/>
        <v>0</v>
      </c>
      <c r="E226" s="79">
        <f t="shared" ref="E226:J268" si="39">PMT(E$11,E$6,$C226*(-1))</f>
        <v>9087.9133026955387</v>
      </c>
      <c r="F226" s="79">
        <f t="shared" si="39"/>
        <v>6267.1225574871914</v>
      </c>
      <c r="G226" s="79">
        <f t="shared" si="39"/>
        <v>4913.0552636398052</v>
      </c>
      <c r="H226" s="79">
        <f t="shared" si="39"/>
        <v>4072.528536891728</v>
      </c>
      <c r="I226" s="79">
        <f t="shared" si="39"/>
        <v>3514.8098473828541</v>
      </c>
      <c r="J226" s="79">
        <f t="shared" si="39"/>
        <v>3118.6817837064682</v>
      </c>
      <c r="K226" s="79">
        <f t="shared" ref="K226:K289" si="40">PMT($K$11,$K$6,C226*(-1))</f>
        <v>2823.5335340099791</v>
      </c>
      <c r="L226" s="79">
        <f t="shared" si="37"/>
        <v>2595.6906029866527</v>
      </c>
      <c r="M226" s="79">
        <f t="shared" si="38"/>
        <v>2414.9467046518639</v>
      </c>
      <c r="N226" s="83"/>
      <c r="O226" s="84"/>
      <c r="P226" s="84"/>
      <c r="Q226" s="84"/>
      <c r="R226" s="85"/>
      <c r="S226" s="21"/>
    </row>
    <row r="227" spans="2:19" ht="15.5" hidden="1">
      <c r="B227" s="18"/>
      <c r="C227" s="78">
        <v>204000</v>
      </c>
      <c r="D227" s="79">
        <f t="shared" si="36"/>
        <v>0</v>
      </c>
      <c r="E227" s="79">
        <f t="shared" si="39"/>
        <v>9132.6813485216262</v>
      </c>
      <c r="F227" s="79">
        <f t="shared" si="39"/>
        <v>6297.9950824009211</v>
      </c>
      <c r="G227" s="79">
        <f t="shared" si="39"/>
        <v>4937.2575063178338</v>
      </c>
      <c r="H227" s="79">
        <f t="shared" si="39"/>
        <v>4092.590253822229</v>
      </c>
      <c r="I227" s="79">
        <f t="shared" si="39"/>
        <v>3532.1241816064148</v>
      </c>
      <c r="J227" s="79">
        <f t="shared" si="39"/>
        <v>3134.0447481582241</v>
      </c>
      <c r="K227" s="79">
        <f t="shared" si="40"/>
        <v>2837.4425661972205</v>
      </c>
      <c r="L227" s="79">
        <f t="shared" si="37"/>
        <v>2608.4772562033359</v>
      </c>
      <c r="M227" s="79">
        <f t="shared" si="38"/>
        <v>2426.8429938373411</v>
      </c>
      <c r="N227" s="83"/>
      <c r="O227" s="84"/>
      <c r="P227" s="84"/>
      <c r="Q227" s="84"/>
      <c r="R227" s="85"/>
      <c r="S227" s="21"/>
    </row>
    <row r="228" spans="2:19" ht="15.5">
      <c r="B228" s="18"/>
      <c r="C228" s="86">
        <v>205000</v>
      </c>
      <c r="D228" s="87">
        <f t="shared" si="36"/>
        <v>0</v>
      </c>
      <c r="E228" s="87">
        <f t="shared" si="39"/>
        <v>9177.4493943477119</v>
      </c>
      <c r="F228" s="87">
        <f t="shared" si="39"/>
        <v>6328.8676073146517</v>
      </c>
      <c r="G228" s="87">
        <f t="shared" si="39"/>
        <v>4961.4597489958624</v>
      </c>
      <c r="H228" s="87">
        <f t="shared" si="39"/>
        <v>4112.6519707527304</v>
      </c>
      <c r="I228" s="87">
        <f t="shared" si="39"/>
        <v>3549.4385158299756</v>
      </c>
      <c r="J228" s="87">
        <f t="shared" si="39"/>
        <v>3149.4077126099801</v>
      </c>
      <c r="K228" s="87">
        <f t="shared" si="40"/>
        <v>2851.3515983844613</v>
      </c>
      <c r="L228" s="87">
        <f t="shared" si="37"/>
        <v>2621.2639094200185</v>
      </c>
      <c r="M228" s="87">
        <f t="shared" si="38"/>
        <v>2438.7392830228182</v>
      </c>
      <c r="N228" s="88"/>
      <c r="O228" s="89"/>
      <c r="P228" s="89"/>
      <c r="Q228" s="89"/>
      <c r="R228" s="90"/>
      <c r="S228" s="21"/>
    </row>
    <row r="229" spans="2:19" ht="15.5" hidden="1">
      <c r="B229" s="18"/>
      <c r="C229" s="78">
        <v>206000</v>
      </c>
      <c r="D229" s="79">
        <f t="shared" si="36"/>
        <v>0</v>
      </c>
      <c r="E229" s="79">
        <f t="shared" si="39"/>
        <v>9222.2174401737993</v>
      </c>
      <c r="F229" s="79">
        <f t="shared" si="39"/>
        <v>6359.7401322283813</v>
      </c>
      <c r="G229" s="79">
        <f t="shared" si="39"/>
        <v>4985.661991673891</v>
      </c>
      <c r="H229" s="79">
        <f t="shared" si="39"/>
        <v>4132.7136876832319</v>
      </c>
      <c r="I229" s="79">
        <f t="shared" si="39"/>
        <v>3566.7528500535363</v>
      </c>
      <c r="J229" s="79">
        <f t="shared" si="39"/>
        <v>3164.770677061736</v>
      </c>
      <c r="K229" s="79">
        <f t="shared" si="40"/>
        <v>2865.2606305717031</v>
      </c>
      <c r="L229" s="79">
        <f t="shared" si="37"/>
        <v>2634.0505626367017</v>
      </c>
      <c r="M229" s="79">
        <f t="shared" si="38"/>
        <v>2450.6355722082953</v>
      </c>
      <c r="N229" s="83"/>
      <c r="O229" s="84"/>
      <c r="P229" s="84"/>
      <c r="Q229" s="84"/>
      <c r="R229" s="85"/>
      <c r="S229" s="21"/>
    </row>
    <row r="230" spans="2:19" ht="15.5" hidden="1">
      <c r="B230" s="18"/>
      <c r="C230" s="78">
        <v>207000</v>
      </c>
      <c r="D230" s="79">
        <f t="shared" si="36"/>
        <v>0</v>
      </c>
      <c r="E230" s="79">
        <f t="shared" si="39"/>
        <v>9266.985485999885</v>
      </c>
      <c r="F230" s="79">
        <f t="shared" si="39"/>
        <v>6390.6126571421109</v>
      </c>
      <c r="G230" s="79">
        <f t="shared" si="39"/>
        <v>5009.8642343519195</v>
      </c>
      <c r="H230" s="79">
        <f t="shared" si="39"/>
        <v>4152.7754046137325</v>
      </c>
      <c r="I230" s="79">
        <f t="shared" si="39"/>
        <v>3584.067184277098</v>
      </c>
      <c r="J230" s="79">
        <f t="shared" si="39"/>
        <v>3180.133641513492</v>
      </c>
      <c r="K230" s="79">
        <f t="shared" si="40"/>
        <v>2879.1696627589445</v>
      </c>
      <c r="L230" s="79">
        <f t="shared" si="37"/>
        <v>2646.8372158533848</v>
      </c>
      <c r="M230" s="79">
        <f t="shared" si="38"/>
        <v>2462.531861393772</v>
      </c>
      <c r="N230" s="83"/>
      <c r="O230" s="84"/>
      <c r="P230" s="84"/>
      <c r="Q230" s="84"/>
      <c r="R230" s="85"/>
      <c r="S230" s="21"/>
    </row>
    <row r="231" spans="2:19" ht="15.5" hidden="1">
      <c r="B231" s="18"/>
      <c r="C231" s="78">
        <v>208000</v>
      </c>
      <c r="D231" s="79">
        <f t="shared" si="36"/>
        <v>0</v>
      </c>
      <c r="E231" s="79">
        <f t="shared" si="39"/>
        <v>9311.7535318259706</v>
      </c>
      <c r="F231" s="79">
        <f t="shared" si="39"/>
        <v>6421.4851820558424</v>
      </c>
      <c r="G231" s="79">
        <f t="shared" si="39"/>
        <v>5034.0664770299481</v>
      </c>
      <c r="H231" s="79">
        <f t="shared" si="39"/>
        <v>4172.8371215442339</v>
      </c>
      <c r="I231" s="79">
        <f t="shared" si="39"/>
        <v>3601.3815185006583</v>
      </c>
      <c r="J231" s="79">
        <f t="shared" si="39"/>
        <v>3195.4966059652479</v>
      </c>
      <c r="K231" s="79">
        <f t="shared" si="40"/>
        <v>2893.0786949461854</v>
      </c>
      <c r="L231" s="79">
        <f t="shared" si="37"/>
        <v>2659.6238690700679</v>
      </c>
      <c r="M231" s="79">
        <f t="shared" si="38"/>
        <v>2474.4281505792496</v>
      </c>
      <c r="N231" s="83"/>
      <c r="O231" s="84"/>
      <c r="P231" s="84"/>
      <c r="Q231" s="84"/>
      <c r="R231" s="85"/>
      <c r="S231" s="21"/>
    </row>
    <row r="232" spans="2:19" ht="15.5" hidden="1">
      <c r="B232" s="18"/>
      <c r="C232" s="78">
        <v>209000</v>
      </c>
      <c r="D232" s="79">
        <f t="shared" si="36"/>
        <v>0</v>
      </c>
      <c r="E232" s="79">
        <f t="shared" si="39"/>
        <v>9356.5215776520563</v>
      </c>
      <c r="F232" s="79">
        <f t="shared" si="39"/>
        <v>6452.3577069695721</v>
      </c>
      <c r="G232" s="79">
        <f t="shared" si="39"/>
        <v>5058.2687197079767</v>
      </c>
      <c r="H232" s="79">
        <f t="shared" si="39"/>
        <v>4192.8988384747354</v>
      </c>
      <c r="I232" s="79">
        <f t="shared" si="39"/>
        <v>3618.6958527242191</v>
      </c>
      <c r="J232" s="79">
        <f t="shared" si="39"/>
        <v>3210.8595704170039</v>
      </c>
      <c r="K232" s="79">
        <f t="shared" si="40"/>
        <v>2906.9877271334267</v>
      </c>
      <c r="L232" s="79">
        <f t="shared" si="37"/>
        <v>2672.4105222867511</v>
      </c>
      <c r="M232" s="79">
        <f t="shared" si="38"/>
        <v>2486.3244397647268</v>
      </c>
      <c r="N232" s="83"/>
      <c r="O232" s="84"/>
      <c r="P232" s="84"/>
      <c r="Q232" s="84"/>
      <c r="R232" s="85"/>
      <c r="S232" s="21"/>
    </row>
    <row r="233" spans="2:19" ht="15.5">
      <c r="B233" s="18"/>
      <c r="C233" s="78">
        <v>210000</v>
      </c>
      <c r="D233" s="79">
        <f t="shared" si="36"/>
        <v>0</v>
      </c>
      <c r="E233" s="79">
        <f t="shared" si="39"/>
        <v>9401.2896234781438</v>
      </c>
      <c r="F233" s="79">
        <f t="shared" si="39"/>
        <v>6483.2302318833017</v>
      </c>
      <c r="G233" s="79">
        <f t="shared" si="39"/>
        <v>5082.4709623860053</v>
      </c>
      <c r="H233" s="79">
        <f t="shared" si="39"/>
        <v>4212.9605554052359</v>
      </c>
      <c r="I233" s="79">
        <f t="shared" si="39"/>
        <v>3636.0101869477799</v>
      </c>
      <c r="J233" s="79">
        <f t="shared" si="39"/>
        <v>3226.2225348687598</v>
      </c>
      <c r="K233" s="79">
        <f t="shared" si="40"/>
        <v>2920.896759320668</v>
      </c>
      <c r="L233" s="79">
        <f t="shared" si="37"/>
        <v>2685.1971755034342</v>
      </c>
      <c r="M233" s="79">
        <f t="shared" si="38"/>
        <v>2498.2207289502039</v>
      </c>
      <c r="N233" s="88"/>
      <c r="O233" s="89"/>
      <c r="P233" s="89"/>
      <c r="Q233" s="89"/>
      <c r="R233" s="90"/>
      <c r="S233" s="21"/>
    </row>
    <row r="234" spans="2:19" ht="15.5" hidden="1">
      <c r="B234" s="18"/>
      <c r="C234" s="78">
        <v>211000</v>
      </c>
      <c r="D234" s="79">
        <f t="shared" si="36"/>
        <v>0</v>
      </c>
      <c r="E234" s="79">
        <f t="shared" si="39"/>
        <v>9446.0576693042294</v>
      </c>
      <c r="F234" s="79">
        <f t="shared" si="39"/>
        <v>6514.1027567970314</v>
      </c>
      <c r="G234" s="79">
        <f t="shared" si="39"/>
        <v>5106.6732050640339</v>
      </c>
      <c r="H234" s="79">
        <f t="shared" si="39"/>
        <v>4233.0222723357374</v>
      </c>
      <c r="I234" s="79">
        <f t="shared" si="39"/>
        <v>3653.3245211713406</v>
      </c>
      <c r="J234" s="79">
        <f t="shared" si="39"/>
        <v>3241.5854993205162</v>
      </c>
      <c r="K234" s="79">
        <f t="shared" si="40"/>
        <v>2934.8057915079094</v>
      </c>
      <c r="L234" s="79">
        <f t="shared" si="37"/>
        <v>2697.9838287201169</v>
      </c>
      <c r="M234" s="79">
        <f t="shared" si="38"/>
        <v>2510.1170181356811</v>
      </c>
      <c r="N234" s="83"/>
      <c r="O234" s="84"/>
      <c r="P234" s="84"/>
      <c r="Q234" s="84"/>
      <c r="R234" s="85"/>
      <c r="S234" s="21"/>
    </row>
    <row r="235" spans="2:19" ht="15.5" hidden="1">
      <c r="B235" s="18"/>
      <c r="C235" s="78">
        <v>212000</v>
      </c>
      <c r="D235" s="79">
        <f t="shared" si="36"/>
        <v>0</v>
      </c>
      <c r="E235" s="79">
        <f t="shared" si="39"/>
        <v>9490.8257151303151</v>
      </c>
      <c r="F235" s="79">
        <f t="shared" si="39"/>
        <v>6544.9752817107619</v>
      </c>
      <c r="G235" s="79">
        <f t="shared" si="39"/>
        <v>5130.8754477420625</v>
      </c>
      <c r="H235" s="79">
        <f t="shared" si="39"/>
        <v>4253.0839892662379</v>
      </c>
      <c r="I235" s="79">
        <f t="shared" si="39"/>
        <v>3670.6388553949014</v>
      </c>
      <c r="J235" s="79">
        <f t="shared" si="39"/>
        <v>3256.9484637722721</v>
      </c>
      <c r="K235" s="79">
        <f t="shared" si="40"/>
        <v>2948.7148236951507</v>
      </c>
      <c r="L235" s="79">
        <f t="shared" si="37"/>
        <v>2710.7704819368</v>
      </c>
      <c r="M235" s="79">
        <f t="shared" si="38"/>
        <v>2522.0133073211582</v>
      </c>
      <c r="N235" s="83"/>
      <c r="O235" s="84"/>
      <c r="P235" s="84"/>
      <c r="Q235" s="84"/>
      <c r="R235" s="85"/>
      <c r="S235" s="21"/>
    </row>
    <row r="236" spans="2:19" ht="15.5" hidden="1">
      <c r="B236" s="18"/>
      <c r="C236" s="78">
        <v>213000</v>
      </c>
      <c r="D236" s="79">
        <f t="shared" si="36"/>
        <v>0</v>
      </c>
      <c r="E236" s="79">
        <f t="shared" si="39"/>
        <v>9535.5937609564025</v>
      </c>
      <c r="F236" s="79">
        <f t="shared" si="39"/>
        <v>6575.8478066244916</v>
      </c>
      <c r="G236" s="79">
        <f t="shared" si="39"/>
        <v>5155.0776904200911</v>
      </c>
      <c r="H236" s="79">
        <f t="shared" si="39"/>
        <v>4273.1457061967394</v>
      </c>
      <c r="I236" s="79">
        <f t="shared" si="39"/>
        <v>3687.9531896184631</v>
      </c>
      <c r="J236" s="79">
        <f t="shared" si="39"/>
        <v>3272.3114282240281</v>
      </c>
      <c r="K236" s="79">
        <f t="shared" si="40"/>
        <v>2962.6238558823916</v>
      </c>
      <c r="L236" s="79">
        <f t="shared" si="37"/>
        <v>2723.5571351534832</v>
      </c>
      <c r="M236" s="79">
        <f t="shared" si="38"/>
        <v>2533.9095965066354</v>
      </c>
      <c r="N236" s="83"/>
      <c r="O236" s="84"/>
      <c r="P236" s="84"/>
      <c r="Q236" s="84"/>
      <c r="R236" s="85"/>
      <c r="S236" s="21"/>
    </row>
    <row r="237" spans="2:19" ht="15.5" hidden="1">
      <c r="B237" s="18"/>
      <c r="C237" s="78">
        <v>214000</v>
      </c>
      <c r="D237" s="79">
        <f t="shared" si="36"/>
        <v>0</v>
      </c>
      <c r="E237" s="79">
        <f t="shared" si="39"/>
        <v>9580.3618067824882</v>
      </c>
      <c r="F237" s="79">
        <f t="shared" si="39"/>
        <v>6606.7203315382212</v>
      </c>
      <c r="G237" s="79">
        <f t="shared" si="39"/>
        <v>5179.2799330981197</v>
      </c>
      <c r="H237" s="79">
        <f t="shared" si="39"/>
        <v>4293.2074231272409</v>
      </c>
      <c r="I237" s="79">
        <f t="shared" si="39"/>
        <v>3705.2675238420234</v>
      </c>
      <c r="J237" s="79">
        <f t="shared" si="39"/>
        <v>3287.674392675784</v>
      </c>
      <c r="K237" s="79">
        <f t="shared" si="40"/>
        <v>2976.5328880696334</v>
      </c>
      <c r="L237" s="79">
        <f t="shared" si="37"/>
        <v>2736.3437883701658</v>
      </c>
      <c r="M237" s="79">
        <f t="shared" si="38"/>
        <v>2545.8058856921125</v>
      </c>
      <c r="N237" s="83"/>
      <c r="O237" s="84"/>
      <c r="P237" s="84"/>
      <c r="Q237" s="84"/>
      <c r="R237" s="85"/>
      <c r="S237" s="21"/>
    </row>
    <row r="238" spans="2:19" ht="15.5">
      <c r="B238" s="18"/>
      <c r="C238" s="86">
        <v>215000</v>
      </c>
      <c r="D238" s="87">
        <f t="shared" si="36"/>
        <v>0</v>
      </c>
      <c r="E238" s="87">
        <f t="shared" si="39"/>
        <v>9625.1298526085757</v>
      </c>
      <c r="F238" s="87">
        <f t="shared" si="39"/>
        <v>6637.5928564519527</v>
      </c>
      <c r="G238" s="87">
        <f t="shared" si="39"/>
        <v>5203.4821757761483</v>
      </c>
      <c r="H238" s="87">
        <f t="shared" si="39"/>
        <v>4313.2691400577414</v>
      </c>
      <c r="I238" s="87">
        <f t="shared" si="39"/>
        <v>3722.5818580655841</v>
      </c>
      <c r="J238" s="87">
        <f t="shared" si="39"/>
        <v>3303.03735712754</v>
      </c>
      <c r="K238" s="87">
        <f t="shared" si="40"/>
        <v>2990.4419202568747</v>
      </c>
      <c r="L238" s="87">
        <f t="shared" si="37"/>
        <v>2749.130441586849</v>
      </c>
      <c r="M238" s="87">
        <f t="shared" si="38"/>
        <v>2557.7021748775896</v>
      </c>
      <c r="N238" s="88"/>
      <c r="O238" s="89"/>
      <c r="P238" s="89"/>
      <c r="Q238" s="89"/>
      <c r="R238" s="90"/>
      <c r="S238" s="21"/>
    </row>
    <row r="239" spans="2:19" ht="15.5" hidden="1">
      <c r="B239" s="18"/>
      <c r="C239" s="78">
        <v>216000</v>
      </c>
      <c r="D239" s="79">
        <f t="shared" si="36"/>
        <v>0</v>
      </c>
      <c r="E239" s="79">
        <f t="shared" si="39"/>
        <v>9669.8978984346613</v>
      </c>
      <c r="F239" s="79">
        <f t="shared" si="39"/>
        <v>6668.4653813656823</v>
      </c>
      <c r="G239" s="79">
        <f t="shared" si="39"/>
        <v>5227.6844184541769</v>
      </c>
      <c r="H239" s="79">
        <f t="shared" si="39"/>
        <v>4333.3308569882429</v>
      </c>
      <c r="I239" s="79">
        <f t="shared" si="39"/>
        <v>3739.8961922891449</v>
      </c>
      <c r="J239" s="79">
        <f t="shared" si="39"/>
        <v>3318.4003215792959</v>
      </c>
      <c r="K239" s="79">
        <f t="shared" si="40"/>
        <v>3004.3509524441156</v>
      </c>
      <c r="L239" s="79">
        <f t="shared" si="37"/>
        <v>2761.9170948035321</v>
      </c>
      <c r="M239" s="79">
        <f t="shared" si="38"/>
        <v>2569.5984640630668</v>
      </c>
      <c r="N239" s="83"/>
      <c r="O239" s="84"/>
      <c r="P239" s="84"/>
      <c r="Q239" s="84"/>
      <c r="R239" s="85"/>
      <c r="S239" s="21"/>
    </row>
    <row r="240" spans="2:19" ht="15.5" hidden="1">
      <c r="B240" s="18"/>
      <c r="C240" s="78">
        <v>217000</v>
      </c>
      <c r="D240" s="79">
        <f t="shared" si="36"/>
        <v>0</v>
      </c>
      <c r="E240" s="79">
        <f t="shared" si="39"/>
        <v>9714.6659442607488</v>
      </c>
      <c r="F240" s="79">
        <f t="shared" si="39"/>
        <v>6699.337906279412</v>
      </c>
      <c r="G240" s="79">
        <f t="shared" si="39"/>
        <v>5251.8866611322055</v>
      </c>
      <c r="H240" s="79">
        <f t="shared" si="39"/>
        <v>4353.3925739187434</v>
      </c>
      <c r="I240" s="79">
        <f t="shared" si="39"/>
        <v>3757.2105265127057</v>
      </c>
      <c r="J240" s="79">
        <f t="shared" si="39"/>
        <v>3333.7632860310518</v>
      </c>
      <c r="K240" s="79">
        <f t="shared" si="40"/>
        <v>3018.2599846313569</v>
      </c>
      <c r="L240" s="79">
        <f t="shared" si="37"/>
        <v>2774.7037480202148</v>
      </c>
      <c r="M240" s="79">
        <f t="shared" si="38"/>
        <v>2581.4947532485444</v>
      </c>
      <c r="N240" s="83"/>
      <c r="O240" s="84"/>
      <c r="P240" s="84"/>
      <c r="Q240" s="84"/>
      <c r="R240" s="85"/>
      <c r="S240" s="21"/>
    </row>
    <row r="241" spans="2:19" ht="15.5" hidden="1">
      <c r="B241" s="18"/>
      <c r="C241" s="78">
        <v>218000</v>
      </c>
      <c r="D241" s="79">
        <f t="shared" si="36"/>
        <v>0</v>
      </c>
      <c r="E241" s="79">
        <f t="shared" si="39"/>
        <v>9759.4339900868345</v>
      </c>
      <c r="F241" s="79">
        <f t="shared" si="39"/>
        <v>6730.2104311931407</v>
      </c>
      <c r="G241" s="79">
        <f t="shared" si="39"/>
        <v>5276.0889038102341</v>
      </c>
      <c r="H241" s="79">
        <f t="shared" si="39"/>
        <v>4373.4542908492449</v>
      </c>
      <c r="I241" s="79">
        <f t="shared" si="39"/>
        <v>3774.5248607362673</v>
      </c>
      <c r="J241" s="79">
        <f t="shared" si="39"/>
        <v>3349.1262504828078</v>
      </c>
      <c r="K241" s="79">
        <f t="shared" si="40"/>
        <v>3032.1690168185983</v>
      </c>
      <c r="L241" s="79">
        <f t="shared" si="37"/>
        <v>2787.4904012368979</v>
      </c>
      <c r="M241" s="79">
        <f t="shared" si="38"/>
        <v>2593.3910424340211</v>
      </c>
      <c r="N241" s="83"/>
      <c r="O241" s="84"/>
      <c r="P241" s="84"/>
      <c r="Q241" s="84"/>
      <c r="R241" s="85"/>
      <c r="S241" s="21"/>
    </row>
    <row r="242" spans="2:19" ht="15.5" hidden="1">
      <c r="B242" s="18"/>
      <c r="C242" s="78">
        <v>219000</v>
      </c>
      <c r="D242" s="79">
        <f t="shared" si="36"/>
        <v>0</v>
      </c>
      <c r="E242" s="79">
        <f t="shared" si="39"/>
        <v>9804.2020359129219</v>
      </c>
      <c r="F242" s="79">
        <f t="shared" si="39"/>
        <v>6761.0829561068722</v>
      </c>
      <c r="G242" s="79">
        <f t="shared" si="39"/>
        <v>5300.2911464882627</v>
      </c>
      <c r="H242" s="79">
        <f t="shared" si="39"/>
        <v>4393.5160077797455</v>
      </c>
      <c r="I242" s="79">
        <f t="shared" si="39"/>
        <v>3791.8391949598281</v>
      </c>
      <c r="J242" s="79">
        <f t="shared" si="39"/>
        <v>3364.4892149345637</v>
      </c>
      <c r="K242" s="79">
        <f t="shared" si="40"/>
        <v>3046.0780490058396</v>
      </c>
      <c r="L242" s="79">
        <f t="shared" si="37"/>
        <v>2800.2770544535811</v>
      </c>
      <c r="M242" s="79">
        <f t="shared" si="38"/>
        <v>2605.2873316194982</v>
      </c>
      <c r="N242" s="83"/>
      <c r="O242" s="84"/>
      <c r="P242" s="84"/>
      <c r="Q242" s="84"/>
      <c r="R242" s="85"/>
      <c r="S242" s="21"/>
    </row>
    <row r="243" spans="2:19" ht="15.5">
      <c r="B243" s="18"/>
      <c r="C243" s="92">
        <v>220000</v>
      </c>
      <c r="D243" s="93">
        <f t="shared" si="36"/>
        <v>0</v>
      </c>
      <c r="E243" s="79">
        <f t="shared" si="39"/>
        <v>9848.9700817390076</v>
      </c>
      <c r="F243" s="79">
        <f t="shared" si="39"/>
        <v>6791.9554810206018</v>
      </c>
      <c r="G243" s="79">
        <f t="shared" si="39"/>
        <v>5324.4933891662913</v>
      </c>
      <c r="H243" s="79">
        <f t="shared" si="39"/>
        <v>4413.5777247102469</v>
      </c>
      <c r="I243" s="79">
        <f t="shared" si="39"/>
        <v>3809.1535291833884</v>
      </c>
      <c r="J243" s="79">
        <f t="shared" si="39"/>
        <v>3379.8521793863197</v>
      </c>
      <c r="K243" s="79">
        <f t="shared" si="40"/>
        <v>3059.9870811930805</v>
      </c>
      <c r="L243" s="79">
        <f t="shared" si="37"/>
        <v>2813.0637076702642</v>
      </c>
      <c r="M243" s="79">
        <f t="shared" si="38"/>
        <v>2617.1836208049754</v>
      </c>
      <c r="N243" s="88"/>
      <c r="O243" s="89"/>
      <c r="P243" s="89"/>
      <c r="Q243" s="89"/>
      <c r="R243" s="90"/>
      <c r="S243" s="21"/>
    </row>
    <row r="244" spans="2:19" ht="15.5" hidden="1">
      <c r="B244" s="18"/>
      <c r="C244" s="92">
        <v>221000</v>
      </c>
      <c r="D244" s="93">
        <f t="shared" si="36"/>
        <v>0</v>
      </c>
      <c r="E244" s="79">
        <f t="shared" si="39"/>
        <v>9893.7381275650951</v>
      </c>
      <c r="F244" s="79">
        <f t="shared" si="39"/>
        <v>6822.8280059343315</v>
      </c>
      <c r="G244" s="79">
        <f t="shared" si="39"/>
        <v>5348.6956318443199</v>
      </c>
      <c r="H244" s="79">
        <f t="shared" si="39"/>
        <v>4433.6394416407484</v>
      </c>
      <c r="I244" s="79">
        <f t="shared" si="39"/>
        <v>3826.4678634069492</v>
      </c>
      <c r="J244" s="79">
        <f t="shared" si="39"/>
        <v>3395.2151438380756</v>
      </c>
      <c r="K244" s="79">
        <f t="shared" si="40"/>
        <v>3073.8961133803223</v>
      </c>
      <c r="L244" s="79">
        <f t="shared" si="37"/>
        <v>2825.8503608869473</v>
      </c>
      <c r="M244" s="79">
        <f t="shared" si="38"/>
        <v>2629.0799099904525</v>
      </c>
      <c r="N244" s="83"/>
      <c r="O244" s="84"/>
      <c r="P244" s="84"/>
      <c r="Q244" s="84"/>
      <c r="R244" s="85"/>
      <c r="S244" s="21"/>
    </row>
    <row r="245" spans="2:19" ht="15.5" hidden="1">
      <c r="B245" s="18"/>
      <c r="C245" s="92">
        <v>222000</v>
      </c>
      <c r="D245" s="93">
        <f t="shared" si="36"/>
        <v>0</v>
      </c>
      <c r="E245" s="79">
        <f t="shared" si="39"/>
        <v>9938.5061733911807</v>
      </c>
      <c r="F245" s="79">
        <f t="shared" si="39"/>
        <v>6853.700530848062</v>
      </c>
      <c r="G245" s="79">
        <f t="shared" si="39"/>
        <v>5372.8978745223485</v>
      </c>
      <c r="H245" s="79">
        <f t="shared" si="39"/>
        <v>4453.7011585712489</v>
      </c>
      <c r="I245" s="79">
        <f t="shared" si="39"/>
        <v>3843.7821976305099</v>
      </c>
      <c r="J245" s="79">
        <f t="shared" si="39"/>
        <v>3410.5781082898316</v>
      </c>
      <c r="K245" s="79">
        <f t="shared" si="40"/>
        <v>3087.8051455675636</v>
      </c>
      <c r="L245" s="79">
        <f t="shared" si="37"/>
        <v>2838.6370141036305</v>
      </c>
      <c r="M245" s="79">
        <f t="shared" si="38"/>
        <v>2640.9761991759301</v>
      </c>
      <c r="N245" s="83"/>
      <c r="O245" s="84"/>
      <c r="P245" s="84"/>
      <c r="Q245" s="84"/>
      <c r="R245" s="85"/>
      <c r="S245" s="21"/>
    </row>
    <row r="246" spans="2:19" ht="15.5" hidden="1">
      <c r="B246" s="18"/>
      <c r="C246" s="92">
        <v>223000</v>
      </c>
      <c r="D246" s="93">
        <f t="shared" si="36"/>
        <v>0</v>
      </c>
      <c r="E246" s="79">
        <f t="shared" si="39"/>
        <v>9983.2742192172664</v>
      </c>
      <c r="F246" s="79">
        <f t="shared" si="39"/>
        <v>6884.5730557617917</v>
      </c>
      <c r="G246" s="79">
        <f t="shared" si="39"/>
        <v>5397.1001172003771</v>
      </c>
      <c r="H246" s="79">
        <f t="shared" si="39"/>
        <v>4473.7628755017504</v>
      </c>
      <c r="I246" s="79">
        <f t="shared" si="39"/>
        <v>3861.0965318540716</v>
      </c>
      <c r="J246" s="79">
        <f t="shared" si="39"/>
        <v>3425.9410727415884</v>
      </c>
      <c r="K246" s="79">
        <f t="shared" si="40"/>
        <v>3101.714177754805</v>
      </c>
      <c r="L246" s="79">
        <f t="shared" si="37"/>
        <v>2851.4236673203131</v>
      </c>
      <c r="M246" s="79">
        <f t="shared" si="38"/>
        <v>2652.8724883614072</v>
      </c>
      <c r="N246" s="83"/>
      <c r="O246" s="84"/>
      <c r="P246" s="84"/>
      <c r="Q246" s="84"/>
      <c r="R246" s="85"/>
      <c r="S246" s="21"/>
    </row>
    <row r="247" spans="2:19" ht="15.5" hidden="1">
      <c r="B247" s="18"/>
      <c r="C247" s="92">
        <v>224000</v>
      </c>
      <c r="D247" s="93">
        <f t="shared" si="36"/>
        <v>0</v>
      </c>
      <c r="E247" s="79">
        <f t="shared" si="39"/>
        <v>10028.042265043354</v>
      </c>
      <c r="F247" s="79">
        <f t="shared" si="39"/>
        <v>6915.4455806755213</v>
      </c>
      <c r="G247" s="79">
        <f t="shared" si="39"/>
        <v>5421.3023598784057</v>
      </c>
      <c r="H247" s="79">
        <f t="shared" si="39"/>
        <v>4493.8245924322518</v>
      </c>
      <c r="I247" s="79">
        <f t="shared" si="39"/>
        <v>3878.4108660776324</v>
      </c>
      <c r="J247" s="79">
        <f t="shared" si="39"/>
        <v>3441.3040371933444</v>
      </c>
      <c r="K247" s="79">
        <f t="shared" si="40"/>
        <v>3115.6232099420458</v>
      </c>
      <c r="L247" s="79">
        <f t="shared" si="37"/>
        <v>2864.2103205369963</v>
      </c>
      <c r="M247" s="79">
        <f t="shared" si="38"/>
        <v>2664.7687775468839</v>
      </c>
      <c r="N247" s="83"/>
      <c r="O247" s="84"/>
      <c r="P247" s="84"/>
      <c r="Q247" s="84"/>
      <c r="R247" s="85"/>
      <c r="S247" s="21"/>
    </row>
    <row r="248" spans="2:19" ht="15.5">
      <c r="B248" s="18"/>
      <c r="C248" s="86">
        <v>225000</v>
      </c>
      <c r="D248" s="87">
        <f t="shared" si="36"/>
        <v>0</v>
      </c>
      <c r="E248" s="87">
        <f t="shared" si="39"/>
        <v>10072.810310869439</v>
      </c>
      <c r="F248" s="87">
        <f t="shared" si="39"/>
        <v>6946.318105589251</v>
      </c>
      <c r="G248" s="87">
        <f t="shared" si="39"/>
        <v>5445.5046025564343</v>
      </c>
      <c r="H248" s="87">
        <f t="shared" si="39"/>
        <v>4513.8863093627524</v>
      </c>
      <c r="I248" s="87">
        <f t="shared" si="39"/>
        <v>3895.7252003011931</v>
      </c>
      <c r="J248" s="87">
        <f t="shared" si="39"/>
        <v>3456.6670016451003</v>
      </c>
      <c r="K248" s="87">
        <f t="shared" si="40"/>
        <v>3129.5322421292872</v>
      </c>
      <c r="L248" s="87">
        <f t="shared" si="37"/>
        <v>2876.996973753679</v>
      </c>
      <c r="M248" s="87">
        <f t="shared" si="38"/>
        <v>2676.6650667323611</v>
      </c>
      <c r="N248" s="88"/>
      <c r="O248" s="89"/>
      <c r="P248" s="89"/>
      <c r="Q248" s="89"/>
      <c r="R248" s="90"/>
      <c r="S248" s="21"/>
    </row>
    <row r="249" spans="2:19" ht="15.5" hidden="1">
      <c r="B249" s="18"/>
      <c r="C249" s="92">
        <v>226000</v>
      </c>
      <c r="D249" s="93">
        <f t="shared" si="36"/>
        <v>0</v>
      </c>
      <c r="E249" s="79">
        <f t="shared" si="39"/>
        <v>10117.578356695525</v>
      </c>
      <c r="F249" s="79">
        <f t="shared" si="39"/>
        <v>6977.1906305029825</v>
      </c>
      <c r="G249" s="79">
        <f t="shared" si="39"/>
        <v>5469.7068452344629</v>
      </c>
      <c r="H249" s="79">
        <f t="shared" si="39"/>
        <v>4533.9480262932539</v>
      </c>
      <c r="I249" s="79">
        <f t="shared" si="39"/>
        <v>3913.0395345247534</v>
      </c>
      <c r="J249" s="79">
        <f t="shared" si="39"/>
        <v>3472.0299660968562</v>
      </c>
      <c r="K249" s="79">
        <f t="shared" si="40"/>
        <v>3143.4412743165285</v>
      </c>
      <c r="L249" s="79">
        <f t="shared" si="37"/>
        <v>2889.7836269703621</v>
      </c>
      <c r="M249" s="79">
        <f t="shared" si="38"/>
        <v>2688.5613559178382</v>
      </c>
      <c r="N249" s="83"/>
      <c r="O249" s="84"/>
      <c r="P249" s="84"/>
      <c r="Q249" s="84"/>
      <c r="R249" s="85"/>
      <c r="S249" s="21"/>
    </row>
    <row r="250" spans="2:19" ht="15.5" hidden="1">
      <c r="B250" s="18"/>
      <c r="C250" s="92">
        <v>227000</v>
      </c>
      <c r="D250" s="93">
        <f t="shared" si="36"/>
        <v>0</v>
      </c>
      <c r="E250" s="79">
        <f t="shared" si="39"/>
        <v>10162.346402521613</v>
      </c>
      <c r="F250" s="79">
        <f t="shared" si="39"/>
        <v>7008.0631554167121</v>
      </c>
      <c r="G250" s="79">
        <f t="shared" si="39"/>
        <v>5493.9090879124915</v>
      </c>
      <c r="H250" s="79">
        <f t="shared" si="39"/>
        <v>4554.0097432237553</v>
      </c>
      <c r="I250" s="79">
        <f t="shared" si="39"/>
        <v>3930.3538687483142</v>
      </c>
      <c r="J250" s="79">
        <f t="shared" si="39"/>
        <v>3487.3929305486122</v>
      </c>
      <c r="K250" s="79">
        <f t="shared" si="40"/>
        <v>3157.3503065037698</v>
      </c>
      <c r="L250" s="79">
        <f t="shared" si="37"/>
        <v>2902.5702801870452</v>
      </c>
      <c r="M250" s="79">
        <f t="shared" si="38"/>
        <v>2700.4576451033158</v>
      </c>
      <c r="N250" s="83"/>
      <c r="O250" s="84"/>
      <c r="P250" s="84"/>
      <c r="Q250" s="84"/>
      <c r="R250" s="85"/>
      <c r="S250" s="21"/>
    </row>
    <row r="251" spans="2:19" ht="15.5" hidden="1">
      <c r="B251" s="18"/>
      <c r="C251" s="92">
        <v>228000</v>
      </c>
      <c r="D251" s="93">
        <f t="shared" si="36"/>
        <v>0</v>
      </c>
      <c r="E251" s="79">
        <f t="shared" si="39"/>
        <v>10207.114448347698</v>
      </c>
      <c r="F251" s="79">
        <f t="shared" si="39"/>
        <v>7038.9356803304418</v>
      </c>
      <c r="G251" s="79">
        <f t="shared" si="39"/>
        <v>5518.1113305905201</v>
      </c>
      <c r="H251" s="79">
        <f t="shared" si="39"/>
        <v>4574.0714601542559</v>
      </c>
      <c r="I251" s="79">
        <f t="shared" si="39"/>
        <v>3947.6682029718759</v>
      </c>
      <c r="J251" s="79">
        <f t="shared" si="39"/>
        <v>3502.7558950003681</v>
      </c>
      <c r="K251" s="79">
        <f t="shared" si="40"/>
        <v>3171.2593386910107</v>
      </c>
      <c r="L251" s="79">
        <f t="shared" si="37"/>
        <v>2915.3569334037284</v>
      </c>
      <c r="M251" s="79">
        <f t="shared" si="38"/>
        <v>2712.353934288793</v>
      </c>
      <c r="N251" s="83"/>
      <c r="O251" s="84"/>
      <c r="P251" s="84"/>
      <c r="Q251" s="84"/>
      <c r="R251" s="85"/>
      <c r="S251" s="21"/>
    </row>
    <row r="252" spans="2:19" ht="15.5" hidden="1">
      <c r="B252" s="18"/>
      <c r="C252" s="92">
        <v>229000</v>
      </c>
      <c r="D252" s="93">
        <f t="shared" si="36"/>
        <v>0</v>
      </c>
      <c r="E252" s="79">
        <f t="shared" si="39"/>
        <v>10251.882494173784</v>
      </c>
      <c r="F252" s="79">
        <f t="shared" si="39"/>
        <v>7069.8082052441723</v>
      </c>
      <c r="G252" s="79">
        <f t="shared" si="39"/>
        <v>5542.3135732685487</v>
      </c>
      <c r="H252" s="79">
        <f t="shared" si="39"/>
        <v>4594.1331770847573</v>
      </c>
      <c r="I252" s="79">
        <f t="shared" si="39"/>
        <v>3964.9825371954366</v>
      </c>
      <c r="J252" s="79">
        <f t="shared" si="39"/>
        <v>3518.1188594521241</v>
      </c>
      <c r="K252" s="79">
        <f t="shared" si="40"/>
        <v>3185.1683708782525</v>
      </c>
      <c r="L252" s="79">
        <f t="shared" si="37"/>
        <v>2928.143586620411</v>
      </c>
      <c r="M252" s="79">
        <f t="shared" si="38"/>
        <v>2724.2502234742701</v>
      </c>
      <c r="N252" s="83"/>
      <c r="O252" s="84"/>
      <c r="P252" s="84"/>
      <c r="Q252" s="84"/>
      <c r="R252" s="85"/>
      <c r="S252" s="21"/>
    </row>
    <row r="253" spans="2:19" ht="15.5">
      <c r="B253" s="18"/>
      <c r="C253" s="92">
        <v>230000</v>
      </c>
      <c r="D253" s="93">
        <f t="shared" si="36"/>
        <v>0</v>
      </c>
      <c r="E253" s="79">
        <f t="shared" si="39"/>
        <v>10296.650539999871</v>
      </c>
      <c r="F253" s="79">
        <f t="shared" si="39"/>
        <v>7100.680730157902</v>
      </c>
      <c r="G253" s="79">
        <f t="shared" si="39"/>
        <v>5566.5158159465773</v>
      </c>
      <c r="H253" s="79">
        <f t="shared" si="39"/>
        <v>4614.1948940152579</v>
      </c>
      <c r="I253" s="79">
        <f t="shared" si="39"/>
        <v>3982.2968714189974</v>
      </c>
      <c r="J253" s="79">
        <f t="shared" si="39"/>
        <v>3533.48182390388</v>
      </c>
      <c r="K253" s="79">
        <f t="shared" si="40"/>
        <v>3199.0774030654939</v>
      </c>
      <c r="L253" s="79">
        <f t="shared" si="37"/>
        <v>2940.9302398370942</v>
      </c>
      <c r="M253" s="79">
        <f t="shared" si="38"/>
        <v>2736.1465126597473</v>
      </c>
      <c r="N253" s="88"/>
      <c r="O253" s="89"/>
      <c r="P253" s="89"/>
      <c r="Q253" s="89"/>
      <c r="R253" s="90"/>
      <c r="S253" s="21"/>
    </row>
    <row r="254" spans="2:19" ht="15.5" hidden="1">
      <c r="B254" s="18"/>
      <c r="C254" s="92">
        <v>231000</v>
      </c>
      <c r="D254" s="93">
        <f t="shared" si="36"/>
        <v>0</v>
      </c>
      <c r="E254" s="79">
        <f t="shared" si="39"/>
        <v>10341.418585825957</v>
      </c>
      <c r="F254" s="79">
        <f t="shared" si="39"/>
        <v>7131.5532550716316</v>
      </c>
      <c r="G254" s="79">
        <f t="shared" si="39"/>
        <v>5590.7180586246059</v>
      </c>
      <c r="H254" s="79">
        <f t="shared" si="39"/>
        <v>4634.2566109457593</v>
      </c>
      <c r="I254" s="79">
        <f t="shared" si="39"/>
        <v>3999.6112056425582</v>
      </c>
      <c r="J254" s="79">
        <f t="shared" si="39"/>
        <v>3548.844788355636</v>
      </c>
      <c r="K254" s="79">
        <f t="shared" si="40"/>
        <v>3212.9864352527347</v>
      </c>
      <c r="L254" s="79">
        <f t="shared" si="37"/>
        <v>2953.7168930537773</v>
      </c>
      <c r="M254" s="79">
        <f t="shared" si="38"/>
        <v>2748.0428018452239</v>
      </c>
      <c r="N254" s="83"/>
      <c r="O254" s="84"/>
      <c r="P254" s="84"/>
      <c r="Q254" s="84"/>
      <c r="R254" s="85"/>
      <c r="S254" s="21"/>
    </row>
    <row r="255" spans="2:19" ht="15.5" hidden="1">
      <c r="B255" s="18"/>
      <c r="C255" s="92">
        <v>232000</v>
      </c>
      <c r="D255" s="93">
        <f t="shared" si="36"/>
        <v>0</v>
      </c>
      <c r="E255" s="79">
        <f t="shared" si="39"/>
        <v>10386.186631652045</v>
      </c>
      <c r="F255" s="79">
        <f t="shared" si="39"/>
        <v>7162.4257799853613</v>
      </c>
      <c r="G255" s="79">
        <f t="shared" si="39"/>
        <v>5614.9203013026345</v>
      </c>
      <c r="H255" s="79">
        <f t="shared" si="39"/>
        <v>4654.3183278762608</v>
      </c>
      <c r="I255" s="79">
        <f t="shared" si="39"/>
        <v>4016.9255398661185</v>
      </c>
      <c r="J255" s="79">
        <f t="shared" si="39"/>
        <v>3564.2077528073919</v>
      </c>
      <c r="K255" s="79">
        <f t="shared" si="40"/>
        <v>3226.8954674399761</v>
      </c>
      <c r="L255" s="79">
        <f t="shared" si="37"/>
        <v>2966.5035462704604</v>
      </c>
      <c r="M255" s="79">
        <f t="shared" si="38"/>
        <v>2759.9390910307015</v>
      </c>
      <c r="N255" s="83"/>
      <c r="O255" s="84"/>
      <c r="P255" s="84"/>
      <c r="Q255" s="84"/>
      <c r="R255" s="85"/>
      <c r="S255" s="21"/>
    </row>
    <row r="256" spans="2:19" ht="15.5" hidden="1">
      <c r="B256" s="18"/>
      <c r="C256" s="92">
        <v>233000</v>
      </c>
      <c r="D256" s="93">
        <f t="shared" si="36"/>
        <v>0</v>
      </c>
      <c r="E256" s="79">
        <f t="shared" si="39"/>
        <v>10430.95467747813</v>
      </c>
      <c r="F256" s="79">
        <f t="shared" si="39"/>
        <v>7193.2983048990918</v>
      </c>
      <c r="G256" s="79">
        <f t="shared" si="39"/>
        <v>5639.1225439806631</v>
      </c>
      <c r="H256" s="79">
        <f t="shared" si="39"/>
        <v>4674.3800448067614</v>
      </c>
      <c r="I256" s="79">
        <f t="shared" si="39"/>
        <v>4034.2398740896792</v>
      </c>
      <c r="J256" s="79">
        <f t="shared" si="39"/>
        <v>3579.5707172591478</v>
      </c>
      <c r="K256" s="79">
        <f t="shared" si="40"/>
        <v>3240.8044996272174</v>
      </c>
      <c r="L256" s="79">
        <f t="shared" si="37"/>
        <v>2979.2901994871436</v>
      </c>
      <c r="M256" s="79">
        <f t="shared" si="38"/>
        <v>2771.8353802161787</v>
      </c>
      <c r="N256" s="83"/>
      <c r="O256" s="84"/>
      <c r="P256" s="84"/>
      <c r="Q256" s="84"/>
      <c r="R256" s="85"/>
      <c r="S256" s="21"/>
    </row>
    <row r="257" spans="2:19" ht="15.5" hidden="1">
      <c r="B257" s="18"/>
      <c r="C257" s="92">
        <v>234000</v>
      </c>
      <c r="D257" s="93">
        <f t="shared" si="36"/>
        <v>0</v>
      </c>
      <c r="E257" s="79">
        <f t="shared" si="39"/>
        <v>10475.722723304218</v>
      </c>
      <c r="F257" s="79">
        <f t="shared" si="39"/>
        <v>7224.1708298128215</v>
      </c>
      <c r="G257" s="79">
        <f t="shared" si="39"/>
        <v>5663.3247866586926</v>
      </c>
      <c r="H257" s="79">
        <f t="shared" si="39"/>
        <v>4694.4417617372628</v>
      </c>
      <c r="I257" s="79">
        <f t="shared" si="39"/>
        <v>4051.5542083132409</v>
      </c>
      <c r="J257" s="79">
        <f t="shared" si="39"/>
        <v>3594.9336817109038</v>
      </c>
      <c r="K257" s="79">
        <f t="shared" si="40"/>
        <v>3254.7135318144587</v>
      </c>
      <c r="L257" s="79">
        <f t="shared" si="37"/>
        <v>2992.0768527038267</v>
      </c>
      <c r="M257" s="79">
        <f t="shared" si="38"/>
        <v>2783.7316694016558</v>
      </c>
      <c r="N257" s="83"/>
      <c r="O257" s="84"/>
      <c r="P257" s="84"/>
      <c r="Q257" s="84"/>
      <c r="R257" s="85"/>
      <c r="S257" s="21"/>
    </row>
    <row r="258" spans="2:19" ht="15.5">
      <c r="B258" s="18"/>
      <c r="C258" s="86">
        <v>235000</v>
      </c>
      <c r="D258" s="87">
        <f t="shared" si="36"/>
        <v>0</v>
      </c>
      <c r="E258" s="87">
        <f t="shared" si="39"/>
        <v>10520.490769130303</v>
      </c>
      <c r="F258" s="87">
        <f t="shared" si="39"/>
        <v>7255.0433547265511</v>
      </c>
      <c r="G258" s="87">
        <f t="shared" si="39"/>
        <v>5687.5270293367203</v>
      </c>
      <c r="H258" s="87">
        <f t="shared" si="39"/>
        <v>4714.5034786677643</v>
      </c>
      <c r="I258" s="87">
        <f t="shared" si="39"/>
        <v>4068.8685425368017</v>
      </c>
      <c r="J258" s="87">
        <f t="shared" si="39"/>
        <v>3610.2966461626597</v>
      </c>
      <c r="K258" s="87">
        <f t="shared" si="40"/>
        <v>3268.6225640016996</v>
      </c>
      <c r="L258" s="87">
        <f t="shared" si="37"/>
        <v>3004.8635059205094</v>
      </c>
      <c r="M258" s="87">
        <f t="shared" si="38"/>
        <v>2795.627958587133</v>
      </c>
      <c r="N258" s="88"/>
      <c r="O258" s="89"/>
      <c r="P258" s="89"/>
      <c r="Q258" s="89"/>
      <c r="R258" s="90"/>
      <c r="S258" s="21"/>
    </row>
    <row r="259" spans="2:19" ht="15.5" hidden="1">
      <c r="B259" s="18"/>
      <c r="C259" s="92">
        <v>236000</v>
      </c>
      <c r="D259" s="93">
        <f t="shared" si="36"/>
        <v>0</v>
      </c>
      <c r="E259" s="79">
        <f t="shared" si="39"/>
        <v>10565.258814956391</v>
      </c>
      <c r="F259" s="79">
        <f t="shared" si="39"/>
        <v>7285.9158796402826</v>
      </c>
      <c r="G259" s="79">
        <f t="shared" si="39"/>
        <v>5711.7292720147489</v>
      </c>
      <c r="H259" s="79">
        <f t="shared" si="39"/>
        <v>4734.5651955982648</v>
      </c>
      <c r="I259" s="79">
        <f t="shared" si="39"/>
        <v>4086.1828767603624</v>
      </c>
      <c r="J259" s="79">
        <f t="shared" si="39"/>
        <v>3625.6596106144157</v>
      </c>
      <c r="K259" s="79">
        <f t="shared" si="40"/>
        <v>3282.531596188941</v>
      </c>
      <c r="L259" s="79">
        <f t="shared" si="37"/>
        <v>3017.6501591371925</v>
      </c>
      <c r="M259" s="79">
        <f t="shared" si="38"/>
        <v>2807.5242477726101</v>
      </c>
      <c r="N259" s="83"/>
      <c r="O259" s="84"/>
      <c r="P259" s="84"/>
      <c r="Q259" s="84"/>
      <c r="R259" s="85"/>
      <c r="S259" s="21"/>
    </row>
    <row r="260" spans="2:19" ht="15.5" hidden="1">
      <c r="B260" s="18"/>
      <c r="C260" s="92">
        <v>237000</v>
      </c>
      <c r="D260" s="93">
        <f t="shared" si="36"/>
        <v>0</v>
      </c>
      <c r="E260" s="79">
        <f t="shared" si="39"/>
        <v>10610.026860782476</v>
      </c>
      <c r="F260" s="79">
        <f t="shared" si="39"/>
        <v>7316.7884045540122</v>
      </c>
      <c r="G260" s="79">
        <f t="shared" si="39"/>
        <v>5735.9315146927775</v>
      </c>
      <c r="H260" s="79">
        <f t="shared" si="39"/>
        <v>4754.6269125287663</v>
      </c>
      <c r="I260" s="79">
        <f t="shared" si="39"/>
        <v>4103.4972109839227</v>
      </c>
      <c r="J260" s="79">
        <f t="shared" si="39"/>
        <v>3641.0225750661716</v>
      </c>
      <c r="K260" s="79">
        <f t="shared" si="40"/>
        <v>3296.4406283761828</v>
      </c>
      <c r="L260" s="79">
        <f t="shared" si="37"/>
        <v>3030.4368123538752</v>
      </c>
      <c r="M260" s="79">
        <f t="shared" si="38"/>
        <v>2819.4205369580873</v>
      </c>
      <c r="N260" s="83"/>
      <c r="O260" s="84"/>
      <c r="P260" s="84"/>
      <c r="Q260" s="84"/>
      <c r="R260" s="85"/>
      <c r="S260" s="21"/>
    </row>
    <row r="261" spans="2:19" ht="15.5" hidden="1">
      <c r="B261" s="18"/>
      <c r="C261" s="92">
        <v>238000</v>
      </c>
      <c r="D261" s="93">
        <f t="shared" si="36"/>
        <v>0</v>
      </c>
      <c r="E261" s="79">
        <f t="shared" si="39"/>
        <v>10654.794906608564</v>
      </c>
      <c r="F261" s="79">
        <f t="shared" si="39"/>
        <v>7347.6609294677419</v>
      </c>
      <c r="G261" s="79">
        <f t="shared" si="39"/>
        <v>5760.1337573708061</v>
      </c>
      <c r="H261" s="79">
        <f t="shared" si="39"/>
        <v>4774.6886294592678</v>
      </c>
      <c r="I261" s="79">
        <f t="shared" si="39"/>
        <v>4120.8115452074835</v>
      </c>
      <c r="J261" s="79">
        <f t="shared" si="39"/>
        <v>3656.3855395179276</v>
      </c>
      <c r="K261" s="79">
        <f t="shared" si="40"/>
        <v>3310.3496605634236</v>
      </c>
      <c r="L261" s="79">
        <f t="shared" si="37"/>
        <v>3043.2234655705583</v>
      </c>
      <c r="M261" s="79">
        <f t="shared" si="38"/>
        <v>2831.3168261435644</v>
      </c>
      <c r="N261" s="83"/>
      <c r="O261" s="84"/>
      <c r="P261" s="84"/>
      <c r="Q261" s="84"/>
      <c r="R261" s="85"/>
      <c r="S261" s="21"/>
    </row>
    <row r="262" spans="2:19" ht="15.5" hidden="1">
      <c r="B262" s="18"/>
      <c r="C262" s="92">
        <v>239000</v>
      </c>
      <c r="D262" s="93">
        <f t="shared" si="36"/>
        <v>0</v>
      </c>
      <c r="E262" s="79">
        <f t="shared" si="39"/>
        <v>10699.56295243465</v>
      </c>
      <c r="F262" s="79">
        <f t="shared" si="39"/>
        <v>7378.5334543814724</v>
      </c>
      <c r="G262" s="79">
        <f t="shared" si="39"/>
        <v>5784.3360000488346</v>
      </c>
      <c r="H262" s="79">
        <f t="shared" si="39"/>
        <v>4794.7503463897683</v>
      </c>
      <c r="I262" s="79">
        <f t="shared" si="39"/>
        <v>4138.1258794310452</v>
      </c>
      <c r="J262" s="79">
        <f t="shared" si="39"/>
        <v>3671.7485039696835</v>
      </c>
      <c r="K262" s="79">
        <f t="shared" si="40"/>
        <v>3324.258692750665</v>
      </c>
      <c r="L262" s="79">
        <f t="shared" si="37"/>
        <v>3056.0101187872415</v>
      </c>
      <c r="M262" s="79">
        <f t="shared" si="38"/>
        <v>2843.2131153290416</v>
      </c>
      <c r="N262" s="83"/>
      <c r="O262" s="84"/>
      <c r="P262" s="84"/>
      <c r="Q262" s="84"/>
      <c r="R262" s="85"/>
      <c r="S262" s="21"/>
    </row>
    <row r="263" spans="2:19" ht="15.5">
      <c r="B263" s="18"/>
      <c r="C263" s="92">
        <v>240000</v>
      </c>
      <c r="D263" s="93">
        <f t="shared" si="36"/>
        <v>0</v>
      </c>
      <c r="E263" s="79">
        <f t="shared" si="39"/>
        <v>10744.330998260735</v>
      </c>
      <c r="F263" s="79">
        <f t="shared" si="39"/>
        <v>7409.4059792952021</v>
      </c>
      <c r="G263" s="79">
        <f t="shared" si="39"/>
        <v>5808.5382427268642</v>
      </c>
      <c r="H263" s="79">
        <f t="shared" si="39"/>
        <v>4814.8120633202698</v>
      </c>
      <c r="I263" s="79">
        <f t="shared" si="39"/>
        <v>4155.4402136546059</v>
      </c>
      <c r="J263" s="79">
        <f t="shared" si="39"/>
        <v>3687.1114684214403</v>
      </c>
      <c r="K263" s="79">
        <f t="shared" si="40"/>
        <v>3338.1677249379059</v>
      </c>
      <c r="L263" s="79">
        <f t="shared" si="37"/>
        <v>3068.7967720039246</v>
      </c>
      <c r="M263" s="79">
        <f t="shared" si="38"/>
        <v>2855.1094045145187</v>
      </c>
      <c r="N263" s="88"/>
      <c r="O263" s="89"/>
      <c r="P263" s="89"/>
      <c r="Q263" s="89"/>
      <c r="R263" s="90"/>
      <c r="S263" s="21"/>
    </row>
    <row r="264" spans="2:19" ht="15.5" hidden="1">
      <c r="B264" s="18"/>
      <c r="C264" s="78">
        <v>241000</v>
      </c>
      <c r="D264" s="79">
        <f t="shared" si="36"/>
        <v>0</v>
      </c>
      <c r="E264" s="79">
        <f t="shared" si="39"/>
        <v>10789.099044086823</v>
      </c>
      <c r="F264" s="79">
        <f t="shared" si="39"/>
        <v>7440.2785042089317</v>
      </c>
      <c r="G264" s="79">
        <f t="shared" si="39"/>
        <v>5832.7404854048918</v>
      </c>
      <c r="H264" s="79">
        <f t="shared" si="39"/>
        <v>4834.8737802507712</v>
      </c>
      <c r="I264" s="79">
        <f t="shared" si="39"/>
        <v>4172.7545478781667</v>
      </c>
      <c r="J264" s="79">
        <f t="shared" si="39"/>
        <v>3702.4744328731963</v>
      </c>
      <c r="K264" s="79">
        <f t="shared" si="40"/>
        <v>3352.0767571251477</v>
      </c>
      <c r="L264" s="79">
        <f t="shared" si="37"/>
        <v>3081.5834252206073</v>
      </c>
      <c r="M264" s="79">
        <f t="shared" si="38"/>
        <v>2867.0056936999958</v>
      </c>
      <c r="N264" s="83"/>
      <c r="O264" s="84"/>
      <c r="P264" s="84"/>
      <c r="Q264" s="84"/>
      <c r="R264" s="85"/>
      <c r="S264" s="21"/>
    </row>
    <row r="265" spans="2:19" ht="15.5" hidden="1">
      <c r="B265" s="18"/>
      <c r="C265" s="78">
        <v>242000</v>
      </c>
      <c r="D265" s="79">
        <f t="shared" si="36"/>
        <v>0</v>
      </c>
      <c r="E265" s="79">
        <f t="shared" si="39"/>
        <v>10833.867089912908</v>
      </c>
      <c r="F265" s="79">
        <f t="shared" si="39"/>
        <v>7471.1510291226614</v>
      </c>
      <c r="G265" s="79">
        <f t="shared" si="39"/>
        <v>5856.9427280829204</v>
      </c>
      <c r="H265" s="79">
        <f t="shared" si="39"/>
        <v>4854.9354971812718</v>
      </c>
      <c r="I265" s="79">
        <f t="shared" si="39"/>
        <v>4190.0688821017275</v>
      </c>
      <c r="J265" s="79">
        <f t="shared" si="39"/>
        <v>3717.8373973249522</v>
      </c>
      <c r="K265" s="79">
        <f t="shared" si="40"/>
        <v>3365.985789312389</v>
      </c>
      <c r="L265" s="79">
        <f t="shared" si="37"/>
        <v>3094.3700784372904</v>
      </c>
      <c r="M265" s="79">
        <f t="shared" si="38"/>
        <v>2878.901982885473</v>
      </c>
      <c r="N265" s="83"/>
      <c r="O265" s="84"/>
      <c r="P265" s="84"/>
      <c r="Q265" s="84"/>
      <c r="R265" s="85"/>
      <c r="S265" s="21"/>
    </row>
    <row r="266" spans="2:19" ht="15.5" hidden="1">
      <c r="B266" s="18"/>
      <c r="C266" s="78">
        <v>243000</v>
      </c>
      <c r="D266" s="79">
        <f t="shared" si="36"/>
        <v>0</v>
      </c>
      <c r="E266" s="79">
        <f t="shared" si="39"/>
        <v>10878.635135738994</v>
      </c>
      <c r="F266" s="79">
        <f t="shared" si="39"/>
        <v>7502.0235540363929</v>
      </c>
      <c r="G266" s="79">
        <f t="shared" si="39"/>
        <v>5881.144970760949</v>
      </c>
      <c r="H266" s="79">
        <f t="shared" si="39"/>
        <v>4874.9972141117732</v>
      </c>
      <c r="I266" s="79">
        <f t="shared" si="39"/>
        <v>4207.3832163252882</v>
      </c>
      <c r="J266" s="79">
        <f t="shared" si="39"/>
        <v>3733.2003617767082</v>
      </c>
      <c r="K266" s="79">
        <f t="shared" si="40"/>
        <v>3379.8948214996299</v>
      </c>
      <c r="L266" s="79">
        <f t="shared" si="37"/>
        <v>3107.1567316539736</v>
      </c>
      <c r="M266" s="79">
        <f t="shared" si="38"/>
        <v>2890.7982720709501</v>
      </c>
      <c r="N266" s="83"/>
      <c r="O266" s="84"/>
      <c r="P266" s="84"/>
      <c r="Q266" s="84"/>
      <c r="R266" s="85"/>
      <c r="S266" s="21"/>
    </row>
    <row r="267" spans="2:19" ht="15.5" hidden="1">
      <c r="B267" s="18"/>
      <c r="C267" s="78">
        <v>244000</v>
      </c>
      <c r="D267" s="79">
        <f t="shared" si="36"/>
        <v>0</v>
      </c>
      <c r="E267" s="79">
        <f t="shared" si="39"/>
        <v>10923.403181565081</v>
      </c>
      <c r="F267" s="79">
        <f t="shared" si="39"/>
        <v>7532.8960789501225</v>
      </c>
      <c r="G267" s="79">
        <f t="shared" si="39"/>
        <v>5905.3472134389776</v>
      </c>
      <c r="H267" s="79">
        <f t="shared" si="39"/>
        <v>4895.0589310422747</v>
      </c>
      <c r="I267" s="79">
        <f t="shared" si="39"/>
        <v>4224.6975505488499</v>
      </c>
      <c r="J267" s="79">
        <f t="shared" si="39"/>
        <v>3748.5633262284641</v>
      </c>
      <c r="K267" s="79">
        <f t="shared" si="40"/>
        <v>3393.8038536868717</v>
      </c>
      <c r="L267" s="79">
        <f t="shared" si="37"/>
        <v>3119.9433848706567</v>
      </c>
      <c r="M267" s="79">
        <f t="shared" si="38"/>
        <v>2902.6945612564273</v>
      </c>
      <c r="N267" s="83"/>
      <c r="O267" s="84"/>
      <c r="P267" s="84"/>
      <c r="Q267" s="84"/>
      <c r="R267" s="85"/>
      <c r="S267" s="21"/>
    </row>
    <row r="268" spans="2:19" ht="15.5">
      <c r="B268" s="18"/>
      <c r="C268" s="86">
        <v>245000</v>
      </c>
      <c r="D268" s="87">
        <f t="shared" si="36"/>
        <v>0</v>
      </c>
      <c r="E268" s="87">
        <f t="shared" si="39"/>
        <v>10968.171227391167</v>
      </c>
      <c r="F268" s="87">
        <f t="shared" si="39"/>
        <v>7563.7686038638521</v>
      </c>
      <c r="G268" s="87">
        <f t="shared" si="39"/>
        <v>5929.5494561170062</v>
      </c>
      <c r="H268" s="87">
        <f t="shared" ref="H268:J331" si="41">PMT(H$11,H$6,$C268*(-1))</f>
        <v>4915.1206479727753</v>
      </c>
      <c r="I268" s="87">
        <f t="shared" si="41"/>
        <v>4242.0118847724107</v>
      </c>
      <c r="J268" s="87">
        <f t="shared" si="41"/>
        <v>3763.9262906802201</v>
      </c>
      <c r="K268" s="87">
        <f t="shared" si="40"/>
        <v>3407.7128858741125</v>
      </c>
      <c r="L268" s="87">
        <f t="shared" si="37"/>
        <v>3132.7300380873398</v>
      </c>
      <c r="M268" s="87">
        <f t="shared" si="38"/>
        <v>2914.5908504419044</v>
      </c>
      <c r="N268" s="88"/>
      <c r="O268" s="89"/>
      <c r="P268" s="89"/>
      <c r="Q268" s="89"/>
      <c r="R268" s="90"/>
      <c r="S268" s="21"/>
    </row>
    <row r="269" spans="2:19" ht="15.5" hidden="1">
      <c r="B269" s="18"/>
      <c r="C269" s="78">
        <v>246000</v>
      </c>
      <c r="D269" s="79">
        <f t="shared" si="36"/>
        <v>0</v>
      </c>
      <c r="E269" s="79">
        <f t="shared" ref="E269:J332" si="42">PMT(E$11,E$6,$C269*(-1))</f>
        <v>11012.939273217253</v>
      </c>
      <c r="F269" s="79">
        <f t="shared" si="42"/>
        <v>7594.6411287775827</v>
      </c>
      <c r="G269" s="79">
        <f t="shared" si="42"/>
        <v>5953.7516987950357</v>
      </c>
      <c r="H269" s="79">
        <f t="shared" si="41"/>
        <v>4935.1823649032767</v>
      </c>
      <c r="I269" s="79">
        <f t="shared" si="41"/>
        <v>4259.3262189959705</v>
      </c>
      <c r="J269" s="79">
        <f t="shared" si="41"/>
        <v>3779.289255131976</v>
      </c>
      <c r="K269" s="79">
        <f t="shared" si="40"/>
        <v>3421.6219180613543</v>
      </c>
      <c r="L269" s="79">
        <f t="shared" si="37"/>
        <v>3145.5166913040225</v>
      </c>
      <c r="M269" s="79">
        <f t="shared" si="38"/>
        <v>2926.487139627382</v>
      </c>
      <c r="N269" s="83"/>
      <c r="O269" s="84"/>
      <c r="P269" s="84"/>
      <c r="Q269" s="84"/>
      <c r="R269" s="85"/>
      <c r="S269" s="21"/>
    </row>
    <row r="270" spans="2:19" ht="15.5" hidden="1">
      <c r="B270" s="18"/>
      <c r="C270" s="78">
        <v>247000</v>
      </c>
      <c r="D270" s="79">
        <f t="shared" si="36"/>
        <v>0</v>
      </c>
      <c r="E270" s="79">
        <f t="shared" si="42"/>
        <v>11057.70731904334</v>
      </c>
      <c r="F270" s="79">
        <f t="shared" si="42"/>
        <v>7625.5136536913124</v>
      </c>
      <c r="G270" s="79">
        <f t="shared" si="42"/>
        <v>5977.9539414730634</v>
      </c>
      <c r="H270" s="79">
        <f t="shared" si="41"/>
        <v>4955.2440818337782</v>
      </c>
      <c r="I270" s="79">
        <f t="shared" si="41"/>
        <v>4276.6405532195313</v>
      </c>
      <c r="J270" s="79">
        <f t="shared" si="41"/>
        <v>3794.6522195837319</v>
      </c>
      <c r="K270" s="79">
        <f t="shared" si="40"/>
        <v>3435.5309502485948</v>
      </c>
      <c r="L270" s="79">
        <f t="shared" si="37"/>
        <v>3158.3033445207057</v>
      </c>
      <c r="M270" s="79">
        <f t="shared" si="38"/>
        <v>2938.3834288128592</v>
      </c>
      <c r="N270" s="83"/>
      <c r="O270" s="84"/>
      <c r="P270" s="84"/>
      <c r="Q270" s="84"/>
      <c r="R270" s="85"/>
      <c r="S270" s="21"/>
    </row>
    <row r="271" spans="2:19" ht="15.5" hidden="1">
      <c r="B271" s="18"/>
      <c r="C271" s="78">
        <v>248000</v>
      </c>
      <c r="D271" s="79">
        <f t="shared" si="36"/>
        <v>0</v>
      </c>
      <c r="E271" s="79">
        <f t="shared" si="42"/>
        <v>11102.475364869426</v>
      </c>
      <c r="F271" s="79">
        <f t="shared" si="42"/>
        <v>7656.386178605042</v>
      </c>
      <c r="G271" s="79">
        <f t="shared" si="42"/>
        <v>6002.156184151092</v>
      </c>
      <c r="H271" s="79">
        <f t="shared" si="41"/>
        <v>4975.3057987642787</v>
      </c>
      <c r="I271" s="79">
        <f t="shared" si="41"/>
        <v>4293.954887443092</v>
      </c>
      <c r="J271" s="79">
        <f t="shared" si="41"/>
        <v>3810.0151840354879</v>
      </c>
      <c r="K271" s="79">
        <f t="shared" si="40"/>
        <v>3449.4399824358366</v>
      </c>
      <c r="L271" s="79">
        <f t="shared" si="37"/>
        <v>3171.0899977373888</v>
      </c>
      <c r="M271" s="79">
        <f t="shared" si="38"/>
        <v>2950.2797179983359</v>
      </c>
      <c r="N271" s="83"/>
      <c r="O271" s="84"/>
      <c r="P271" s="84"/>
      <c r="Q271" s="84"/>
      <c r="R271" s="85"/>
      <c r="S271" s="21"/>
    </row>
    <row r="272" spans="2:19" ht="15.5" hidden="1">
      <c r="B272" s="18"/>
      <c r="C272" s="78">
        <v>249000</v>
      </c>
      <c r="D272" s="79">
        <f t="shared" si="36"/>
        <v>0</v>
      </c>
      <c r="E272" s="79">
        <f t="shared" si="42"/>
        <v>11147.243410695513</v>
      </c>
      <c r="F272" s="79">
        <f t="shared" si="42"/>
        <v>7687.2587035187717</v>
      </c>
      <c r="G272" s="79">
        <f t="shared" si="42"/>
        <v>6026.3584268291206</v>
      </c>
      <c r="H272" s="79">
        <f t="shared" si="41"/>
        <v>4995.3675156947802</v>
      </c>
      <c r="I272" s="79">
        <f t="shared" si="41"/>
        <v>4311.2692216666537</v>
      </c>
      <c r="J272" s="79">
        <f t="shared" si="41"/>
        <v>3825.3781484872438</v>
      </c>
      <c r="K272" s="79">
        <f t="shared" si="40"/>
        <v>3463.3490146230783</v>
      </c>
      <c r="L272" s="79">
        <f t="shared" si="37"/>
        <v>3183.8766509540715</v>
      </c>
      <c r="M272" s="79">
        <f t="shared" si="38"/>
        <v>2962.176007183813</v>
      </c>
      <c r="N272" s="83"/>
      <c r="O272" s="84"/>
      <c r="P272" s="84"/>
      <c r="Q272" s="84"/>
      <c r="R272" s="85"/>
      <c r="S272" s="21"/>
    </row>
    <row r="273" spans="2:19" ht="15.5">
      <c r="B273" s="18"/>
      <c r="C273" s="78">
        <v>250000</v>
      </c>
      <c r="D273" s="79">
        <f t="shared" si="36"/>
        <v>0</v>
      </c>
      <c r="E273" s="79">
        <f t="shared" si="42"/>
        <v>11192.011456521599</v>
      </c>
      <c r="F273" s="79">
        <f t="shared" si="42"/>
        <v>7718.1312284325022</v>
      </c>
      <c r="G273" s="79">
        <f t="shared" si="42"/>
        <v>6050.5606695071492</v>
      </c>
      <c r="H273" s="79">
        <f t="shared" si="41"/>
        <v>5015.4292326252807</v>
      </c>
      <c r="I273" s="79">
        <f t="shared" si="41"/>
        <v>4328.5835558902145</v>
      </c>
      <c r="J273" s="79">
        <f t="shared" si="41"/>
        <v>3840.7411129389998</v>
      </c>
      <c r="K273" s="79">
        <f t="shared" si="40"/>
        <v>3477.2580468103192</v>
      </c>
      <c r="L273" s="79">
        <f t="shared" si="37"/>
        <v>3196.6633041707546</v>
      </c>
      <c r="M273" s="79">
        <f t="shared" si="38"/>
        <v>2974.0722963692901</v>
      </c>
      <c r="N273" s="88"/>
      <c r="O273" s="89"/>
      <c r="P273" s="89"/>
      <c r="Q273" s="89"/>
      <c r="R273" s="90"/>
      <c r="S273" s="21"/>
    </row>
    <row r="274" spans="2:19" ht="15.5" hidden="1">
      <c r="B274" s="18"/>
      <c r="C274" s="92">
        <v>251000</v>
      </c>
      <c r="D274" s="79">
        <f t="shared" ref="D274:D323" si="43">IF(OR($V$19="P4",$V$19="P5"),PMT(D$11,D$6,$C274*(-1)),0)</f>
        <v>0</v>
      </c>
      <c r="E274" s="79">
        <f t="shared" si="42"/>
        <v>11236.779502347687</v>
      </c>
      <c r="F274" s="79">
        <f t="shared" si="42"/>
        <v>7749.0037533462319</v>
      </c>
      <c r="G274" s="79">
        <f t="shared" si="42"/>
        <v>6074.7629121851778</v>
      </c>
      <c r="H274" s="79">
        <f t="shared" si="41"/>
        <v>5035.4909495557822</v>
      </c>
      <c r="I274" s="79">
        <f t="shared" si="41"/>
        <v>4345.8978901137752</v>
      </c>
      <c r="J274" s="79">
        <f t="shared" si="41"/>
        <v>3856.1040773907557</v>
      </c>
      <c r="K274" s="79">
        <f t="shared" si="40"/>
        <v>3491.1670789975606</v>
      </c>
      <c r="L274" s="79">
        <f t="shared" si="37"/>
        <v>3209.4499573874377</v>
      </c>
      <c r="M274" s="79">
        <f t="shared" si="38"/>
        <v>2985.9685855547677</v>
      </c>
      <c r="N274" s="94"/>
      <c r="O274" s="95"/>
      <c r="P274" s="95"/>
      <c r="Q274" s="95"/>
      <c r="R274" s="96"/>
      <c r="S274" s="21"/>
    </row>
    <row r="275" spans="2:19" ht="15.5" hidden="1">
      <c r="B275" s="18"/>
      <c r="C275" s="78">
        <v>252000</v>
      </c>
      <c r="D275" s="79">
        <f t="shared" si="43"/>
        <v>0</v>
      </c>
      <c r="E275" s="79">
        <f t="shared" si="42"/>
        <v>11281.547548173772</v>
      </c>
      <c r="F275" s="79">
        <f t="shared" si="42"/>
        <v>7779.8762782599615</v>
      </c>
      <c r="G275" s="79">
        <f t="shared" si="42"/>
        <v>6098.9651548632073</v>
      </c>
      <c r="H275" s="79">
        <f t="shared" si="41"/>
        <v>5055.5526664862828</v>
      </c>
      <c r="I275" s="79">
        <f t="shared" si="41"/>
        <v>4363.212224337336</v>
      </c>
      <c r="J275" s="79">
        <f t="shared" si="41"/>
        <v>3871.4670418425117</v>
      </c>
      <c r="K275" s="79">
        <f t="shared" si="40"/>
        <v>3505.0761111848014</v>
      </c>
      <c r="L275" s="79">
        <f t="shared" si="37"/>
        <v>3222.2366106041204</v>
      </c>
      <c r="M275" s="79">
        <f t="shared" si="38"/>
        <v>2997.8648747402449</v>
      </c>
      <c r="N275" s="97"/>
      <c r="O275" s="98"/>
      <c r="P275" s="98"/>
      <c r="Q275" s="98"/>
      <c r="R275" s="99"/>
      <c r="S275" s="21"/>
    </row>
    <row r="276" spans="2:19" ht="15.5" hidden="1">
      <c r="B276" s="18"/>
      <c r="C276" s="78">
        <v>253000</v>
      </c>
      <c r="D276" s="79">
        <f t="shared" si="43"/>
        <v>0</v>
      </c>
      <c r="E276" s="79">
        <f t="shared" si="42"/>
        <v>11326.31559399986</v>
      </c>
      <c r="F276" s="79">
        <f t="shared" si="42"/>
        <v>7810.748803173693</v>
      </c>
      <c r="G276" s="79">
        <f t="shared" si="42"/>
        <v>6123.167397541235</v>
      </c>
      <c r="H276" s="79">
        <f t="shared" si="41"/>
        <v>5075.6143834167842</v>
      </c>
      <c r="I276" s="79">
        <f t="shared" si="41"/>
        <v>4380.5265585608968</v>
      </c>
      <c r="J276" s="79">
        <f t="shared" si="41"/>
        <v>3886.8300062942676</v>
      </c>
      <c r="K276" s="79">
        <f t="shared" si="40"/>
        <v>3518.9851433720432</v>
      </c>
      <c r="L276" s="79">
        <f t="shared" si="37"/>
        <v>3235.0232638208035</v>
      </c>
      <c r="M276" s="79">
        <f t="shared" si="38"/>
        <v>3009.761163925722</v>
      </c>
      <c r="N276" s="97"/>
      <c r="O276" s="98"/>
      <c r="P276" s="98"/>
      <c r="Q276" s="98"/>
      <c r="R276" s="99"/>
      <c r="S276" s="21"/>
    </row>
    <row r="277" spans="2:19" ht="15.5" hidden="1">
      <c r="B277" s="18"/>
      <c r="C277" s="78">
        <v>254000</v>
      </c>
      <c r="D277" s="79">
        <f t="shared" si="43"/>
        <v>0</v>
      </c>
      <c r="E277" s="79">
        <f t="shared" si="42"/>
        <v>11371.083639825945</v>
      </c>
      <c r="F277" s="79">
        <f t="shared" si="42"/>
        <v>7841.6213280874226</v>
      </c>
      <c r="G277" s="79">
        <f t="shared" si="42"/>
        <v>6147.3696402192636</v>
      </c>
      <c r="H277" s="79">
        <f t="shared" si="41"/>
        <v>5095.6761003472857</v>
      </c>
      <c r="I277" s="79">
        <f t="shared" si="41"/>
        <v>4397.8408927844575</v>
      </c>
      <c r="J277" s="79">
        <f t="shared" si="41"/>
        <v>3902.1929707460235</v>
      </c>
      <c r="K277" s="79">
        <f t="shared" si="40"/>
        <v>3532.8941755592841</v>
      </c>
      <c r="L277" s="79">
        <f t="shared" si="37"/>
        <v>3247.8099170374867</v>
      </c>
      <c r="M277" s="79">
        <f t="shared" si="38"/>
        <v>3021.6574531111987</v>
      </c>
      <c r="N277" s="97"/>
      <c r="O277" s="98"/>
      <c r="P277" s="98"/>
      <c r="Q277" s="98"/>
      <c r="R277" s="99"/>
      <c r="S277" s="21"/>
    </row>
    <row r="278" spans="2:19" ht="15.5">
      <c r="B278" s="18"/>
      <c r="C278" s="86">
        <v>255000</v>
      </c>
      <c r="D278" s="87">
        <f t="shared" si="43"/>
        <v>0</v>
      </c>
      <c r="E278" s="87">
        <f t="shared" si="42"/>
        <v>11415.851685652033</v>
      </c>
      <c r="F278" s="87">
        <f t="shared" si="42"/>
        <v>7872.4938530011523</v>
      </c>
      <c r="G278" s="87">
        <f t="shared" si="42"/>
        <v>6171.5718828972922</v>
      </c>
      <c r="H278" s="87">
        <f t="shared" si="41"/>
        <v>5115.7378172777862</v>
      </c>
      <c r="I278" s="87">
        <f t="shared" si="41"/>
        <v>4415.1552270080192</v>
      </c>
      <c r="J278" s="87">
        <f t="shared" si="41"/>
        <v>3917.5559351977795</v>
      </c>
      <c r="K278" s="87">
        <f t="shared" si="40"/>
        <v>3546.8032077465255</v>
      </c>
      <c r="L278" s="87">
        <f t="shared" si="37"/>
        <v>3260.5965702541698</v>
      </c>
      <c r="M278" s="87">
        <f t="shared" si="38"/>
        <v>3033.5537422966759</v>
      </c>
      <c r="N278" s="97"/>
      <c r="O278" s="98"/>
      <c r="P278" s="98"/>
      <c r="Q278" s="98"/>
      <c r="R278" s="99"/>
      <c r="S278" s="21"/>
    </row>
    <row r="279" spans="2:19" ht="15.5" hidden="1">
      <c r="B279" s="18"/>
      <c r="C279" s="78">
        <v>256000</v>
      </c>
      <c r="D279" s="79">
        <f t="shared" si="43"/>
        <v>0</v>
      </c>
      <c r="E279" s="79">
        <f t="shared" si="42"/>
        <v>11460.619731478118</v>
      </c>
      <c r="F279" s="79">
        <f t="shared" si="42"/>
        <v>7903.3663779148819</v>
      </c>
      <c r="G279" s="79">
        <f t="shared" si="42"/>
        <v>6195.7741255753208</v>
      </c>
      <c r="H279" s="79">
        <f t="shared" si="41"/>
        <v>5135.7995342082877</v>
      </c>
      <c r="I279" s="79">
        <f t="shared" si="41"/>
        <v>4432.46956123158</v>
      </c>
      <c r="J279" s="79">
        <f t="shared" si="41"/>
        <v>3932.9188996495363</v>
      </c>
      <c r="K279" s="79">
        <f t="shared" si="40"/>
        <v>3560.7122399337673</v>
      </c>
      <c r="L279" s="79">
        <f t="shared" si="37"/>
        <v>3273.383223470853</v>
      </c>
      <c r="M279" s="79">
        <f t="shared" si="38"/>
        <v>3045.4500314821535</v>
      </c>
      <c r="N279" s="97"/>
      <c r="O279" s="98"/>
      <c r="P279" s="98"/>
      <c r="Q279" s="98"/>
      <c r="R279" s="99"/>
      <c r="S279" s="21"/>
    </row>
    <row r="280" spans="2:19" ht="15.5" hidden="1">
      <c r="B280" s="18"/>
      <c r="C280" s="78">
        <v>257000</v>
      </c>
      <c r="D280" s="79">
        <f t="shared" si="43"/>
        <v>0</v>
      </c>
      <c r="E280" s="79">
        <f t="shared" si="42"/>
        <v>11505.387777304204</v>
      </c>
      <c r="F280" s="79">
        <f t="shared" si="42"/>
        <v>7934.2389028286125</v>
      </c>
      <c r="G280" s="79">
        <f t="shared" si="42"/>
        <v>6219.9763682533494</v>
      </c>
      <c r="H280" s="79">
        <f t="shared" si="41"/>
        <v>5155.8612511387882</v>
      </c>
      <c r="I280" s="79">
        <f t="shared" si="41"/>
        <v>4449.7838954551407</v>
      </c>
      <c r="J280" s="79">
        <f t="shared" si="41"/>
        <v>3948.2818641012923</v>
      </c>
      <c r="K280" s="79">
        <f t="shared" si="40"/>
        <v>3574.6212721210081</v>
      </c>
      <c r="L280" s="79">
        <f t="shared" si="37"/>
        <v>3286.1698766875361</v>
      </c>
      <c r="M280" s="79">
        <f t="shared" si="38"/>
        <v>3057.3463206676306</v>
      </c>
      <c r="N280" s="97"/>
      <c r="O280" s="98"/>
      <c r="P280" s="98"/>
      <c r="Q280" s="98"/>
      <c r="R280" s="99"/>
      <c r="S280" s="21"/>
    </row>
    <row r="281" spans="2:19" ht="15.5" hidden="1">
      <c r="B281" s="18"/>
      <c r="C281" s="78">
        <v>258000</v>
      </c>
      <c r="D281" s="79">
        <f t="shared" si="43"/>
        <v>0</v>
      </c>
      <c r="E281" s="79">
        <f t="shared" si="42"/>
        <v>11550.15582313029</v>
      </c>
      <c r="F281" s="79">
        <f t="shared" si="42"/>
        <v>7965.1114277423421</v>
      </c>
      <c r="G281" s="79">
        <f t="shared" si="42"/>
        <v>6244.1786109313789</v>
      </c>
      <c r="H281" s="79">
        <f t="shared" si="41"/>
        <v>5175.9229680692897</v>
      </c>
      <c r="I281" s="79">
        <f t="shared" si="41"/>
        <v>4467.0982296787006</v>
      </c>
      <c r="J281" s="79">
        <f t="shared" si="41"/>
        <v>3963.6448285530482</v>
      </c>
      <c r="K281" s="79">
        <f t="shared" si="40"/>
        <v>3588.5303043082495</v>
      </c>
      <c r="L281" s="79">
        <f t="shared" si="37"/>
        <v>3298.9565299042188</v>
      </c>
      <c r="M281" s="79">
        <f t="shared" si="38"/>
        <v>3069.2426098531078</v>
      </c>
      <c r="N281" s="97"/>
      <c r="O281" s="98"/>
      <c r="P281" s="98"/>
      <c r="Q281" s="98"/>
      <c r="R281" s="99"/>
      <c r="S281" s="21"/>
    </row>
    <row r="282" spans="2:19" ht="15.5" hidden="1">
      <c r="B282" s="18"/>
      <c r="C282" s="78">
        <v>259000</v>
      </c>
      <c r="D282" s="79">
        <f t="shared" si="43"/>
        <v>0</v>
      </c>
      <c r="E282" s="79">
        <f t="shared" si="42"/>
        <v>11594.923868956377</v>
      </c>
      <c r="F282" s="79">
        <f t="shared" si="42"/>
        <v>7995.9839526560718</v>
      </c>
      <c r="G282" s="79">
        <f t="shared" si="42"/>
        <v>6268.3808536094066</v>
      </c>
      <c r="H282" s="79">
        <f t="shared" si="41"/>
        <v>5195.9846849997903</v>
      </c>
      <c r="I282" s="79">
        <f t="shared" si="41"/>
        <v>4484.4125639022614</v>
      </c>
      <c r="J282" s="79">
        <f t="shared" si="41"/>
        <v>3979.0077930048042</v>
      </c>
      <c r="K282" s="79">
        <f t="shared" si="40"/>
        <v>3602.4393364954904</v>
      </c>
      <c r="L282" s="79">
        <f t="shared" si="37"/>
        <v>3311.7431831209019</v>
      </c>
      <c r="M282" s="79">
        <f t="shared" si="38"/>
        <v>3081.1388990385849</v>
      </c>
      <c r="N282" s="97"/>
      <c r="O282" s="98"/>
      <c r="P282" s="98"/>
      <c r="Q282" s="98"/>
      <c r="R282" s="99"/>
      <c r="S282" s="21"/>
    </row>
    <row r="283" spans="2:19" ht="15.5">
      <c r="B283" s="18"/>
      <c r="C283" s="78">
        <v>260000</v>
      </c>
      <c r="D283" s="79">
        <f t="shared" si="43"/>
        <v>0</v>
      </c>
      <c r="E283" s="79">
        <f t="shared" si="42"/>
        <v>11639.691914782463</v>
      </c>
      <c r="F283" s="79">
        <f t="shared" si="42"/>
        <v>8026.8564775698032</v>
      </c>
      <c r="G283" s="79">
        <f t="shared" si="42"/>
        <v>6292.5830962874352</v>
      </c>
      <c r="H283" s="79">
        <f t="shared" si="41"/>
        <v>5216.0464019302917</v>
      </c>
      <c r="I283" s="79">
        <f t="shared" si="41"/>
        <v>4501.726898125823</v>
      </c>
      <c r="J283" s="79">
        <f t="shared" si="41"/>
        <v>3994.3707574565601</v>
      </c>
      <c r="K283" s="79">
        <f t="shared" si="40"/>
        <v>3616.3483686827321</v>
      </c>
      <c r="L283" s="79">
        <f t="shared" si="37"/>
        <v>3324.5298363375846</v>
      </c>
      <c r="M283" s="79">
        <f t="shared" si="38"/>
        <v>3093.035188224062</v>
      </c>
      <c r="N283" s="97"/>
      <c r="O283" s="98"/>
      <c r="P283" s="98"/>
      <c r="Q283" s="98"/>
      <c r="R283" s="99"/>
      <c r="S283" s="21"/>
    </row>
    <row r="284" spans="2:19" ht="15.5" hidden="1">
      <c r="B284" s="18"/>
      <c r="C284" s="78">
        <v>261000</v>
      </c>
      <c r="D284" s="79">
        <f t="shared" si="43"/>
        <v>0</v>
      </c>
      <c r="E284" s="79">
        <f t="shared" si="42"/>
        <v>11684.459960608548</v>
      </c>
      <c r="F284" s="79">
        <f t="shared" si="42"/>
        <v>8057.729002483532</v>
      </c>
      <c r="G284" s="79">
        <f t="shared" si="42"/>
        <v>6316.7853389654638</v>
      </c>
      <c r="H284" s="79">
        <f t="shared" si="41"/>
        <v>5236.1081188607932</v>
      </c>
      <c r="I284" s="79">
        <f t="shared" si="41"/>
        <v>4519.0412323493838</v>
      </c>
      <c r="J284" s="79">
        <f t="shared" si="41"/>
        <v>4009.7337219083161</v>
      </c>
      <c r="K284" s="79">
        <f t="shared" si="40"/>
        <v>3630.257400869973</v>
      </c>
      <c r="L284" s="79">
        <f t="shared" si="37"/>
        <v>3337.3164895542677</v>
      </c>
      <c r="M284" s="79">
        <f t="shared" si="38"/>
        <v>3104.9314774095392</v>
      </c>
      <c r="N284" s="97"/>
      <c r="O284" s="98"/>
      <c r="P284" s="98"/>
      <c r="Q284" s="98"/>
      <c r="R284" s="99"/>
      <c r="S284" s="21"/>
    </row>
    <row r="285" spans="2:19" ht="15.5" hidden="1">
      <c r="B285" s="18"/>
      <c r="C285" s="78">
        <v>262000</v>
      </c>
      <c r="D285" s="79">
        <f t="shared" si="43"/>
        <v>0</v>
      </c>
      <c r="E285" s="79">
        <f t="shared" si="42"/>
        <v>11729.228006434636</v>
      </c>
      <c r="F285" s="79">
        <f t="shared" si="42"/>
        <v>8088.6015273972616</v>
      </c>
      <c r="G285" s="79">
        <f t="shared" si="42"/>
        <v>6340.9875816434924</v>
      </c>
      <c r="H285" s="79">
        <f t="shared" si="41"/>
        <v>5256.1698357912937</v>
      </c>
      <c r="I285" s="79">
        <f t="shared" si="41"/>
        <v>4536.3555665729446</v>
      </c>
      <c r="J285" s="79">
        <f t="shared" si="41"/>
        <v>4025.096686360072</v>
      </c>
      <c r="K285" s="79">
        <f t="shared" si="40"/>
        <v>3644.1664330572144</v>
      </c>
      <c r="L285" s="79">
        <f t="shared" si="37"/>
        <v>3350.1031427709509</v>
      </c>
      <c r="M285" s="79">
        <f t="shared" si="38"/>
        <v>3116.8277665950163</v>
      </c>
      <c r="N285" s="97"/>
      <c r="O285" s="98"/>
      <c r="P285" s="98"/>
      <c r="Q285" s="98"/>
      <c r="R285" s="99"/>
      <c r="S285" s="21"/>
    </row>
    <row r="286" spans="2:19" ht="15.5" hidden="1">
      <c r="B286" s="18"/>
      <c r="C286" s="78">
        <v>263000</v>
      </c>
      <c r="D286" s="79">
        <f t="shared" si="43"/>
        <v>0</v>
      </c>
      <c r="E286" s="79">
        <f t="shared" si="42"/>
        <v>11773.996052260722</v>
      </c>
      <c r="F286" s="79">
        <f t="shared" si="42"/>
        <v>8119.4740523109913</v>
      </c>
      <c r="G286" s="79">
        <f t="shared" si="42"/>
        <v>6365.189824321521</v>
      </c>
      <c r="H286" s="79">
        <f t="shared" si="41"/>
        <v>5276.2315527217952</v>
      </c>
      <c r="I286" s="79">
        <f t="shared" si="41"/>
        <v>4553.6699007965053</v>
      </c>
      <c r="J286" s="79">
        <f t="shared" si="41"/>
        <v>4040.4596508118279</v>
      </c>
      <c r="K286" s="79">
        <f t="shared" si="40"/>
        <v>3658.0754652444552</v>
      </c>
      <c r="L286" s="79">
        <f t="shared" si="37"/>
        <v>3362.8897959876335</v>
      </c>
      <c r="M286" s="79">
        <f t="shared" si="38"/>
        <v>3128.7240557804935</v>
      </c>
      <c r="N286" s="97"/>
      <c r="O286" s="98"/>
      <c r="P286" s="98"/>
      <c r="Q286" s="98"/>
      <c r="R286" s="99"/>
      <c r="S286" s="21"/>
    </row>
    <row r="287" spans="2:19" ht="15.5" hidden="1">
      <c r="B287" s="18"/>
      <c r="C287" s="78">
        <v>264000</v>
      </c>
      <c r="D287" s="79">
        <f t="shared" si="43"/>
        <v>0</v>
      </c>
      <c r="E287" s="79">
        <f t="shared" si="42"/>
        <v>11818.764098086809</v>
      </c>
      <c r="F287" s="79">
        <f t="shared" si="42"/>
        <v>8150.3465772247228</v>
      </c>
      <c r="G287" s="79">
        <f t="shared" si="42"/>
        <v>6389.3920669995496</v>
      </c>
      <c r="H287" s="79">
        <f t="shared" si="41"/>
        <v>5296.2932696522967</v>
      </c>
      <c r="I287" s="79">
        <f t="shared" si="41"/>
        <v>4570.9842350200661</v>
      </c>
      <c r="J287" s="79">
        <f t="shared" si="41"/>
        <v>4055.8226152635839</v>
      </c>
      <c r="K287" s="79">
        <f t="shared" si="40"/>
        <v>3671.984497431697</v>
      </c>
      <c r="L287" s="79">
        <f t="shared" si="37"/>
        <v>3375.6764492043171</v>
      </c>
      <c r="M287" s="79">
        <f t="shared" si="38"/>
        <v>3140.6203449659706</v>
      </c>
      <c r="N287" s="97"/>
      <c r="O287" s="98"/>
      <c r="P287" s="98"/>
      <c r="Q287" s="98"/>
      <c r="R287" s="99"/>
      <c r="S287" s="21"/>
    </row>
    <row r="288" spans="2:19" ht="15.5">
      <c r="B288" s="18"/>
      <c r="C288" s="86">
        <v>265000</v>
      </c>
      <c r="D288" s="87">
        <f t="shared" si="43"/>
        <v>0</v>
      </c>
      <c r="E288" s="87">
        <f t="shared" si="42"/>
        <v>11863.532143912895</v>
      </c>
      <c r="F288" s="87">
        <f t="shared" si="42"/>
        <v>8181.2191021384524</v>
      </c>
      <c r="G288" s="87">
        <f t="shared" si="42"/>
        <v>6413.5943096775782</v>
      </c>
      <c r="H288" s="87">
        <f t="shared" si="41"/>
        <v>5316.3549865827972</v>
      </c>
      <c r="I288" s="87">
        <f t="shared" si="41"/>
        <v>4588.2985692436278</v>
      </c>
      <c r="J288" s="87">
        <f t="shared" si="41"/>
        <v>4071.1855797153398</v>
      </c>
      <c r="K288" s="87">
        <f t="shared" si="40"/>
        <v>3685.8935296189384</v>
      </c>
      <c r="L288" s="87">
        <f t="shared" si="37"/>
        <v>3388.4631024209998</v>
      </c>
      <c r="M288" s="87">
        <f t="shared" si="38"/>
        <v>3152.5166341514478</v>
      </c>
      <c r="N288" s="97"/>
      <c r="O288" s="98"/>
      <c r="P288" s="98"/>
      <c r="Q288" s="98"/>
      <c r="R288" s="99"/>
      <c r="S288" s="21"/>
    </row>
    <row r="289" spans="2:19" ht="15.5" hidden="1">
      <c r="B289" s="18"/>
      <c r="C289" s="78">
        <v>266000</v>
      </c>
      <c r="D289" s="79">
        <f t="shared" si="43"/>
        <v>0</v>
      </c>
      <c r="E289" s="79">
        <f t="shared" si="42"/>
        <v>11908.300189738982</v>
      </c>
      <c r="F289" s="79">
        <f t="shared" si="42"/>
        <v>8212.0916270521811</v>
      </c>
      <c r="G289" s="79">
        <f t="shared" si="42"/>
        <v>6437.7965523556068</v>
      </c>
      <c r="H289" s="79">
        <f t="shared" si="41"/>
        <v>5336.4167035132987</v>
      </c>
      <c r="I289" s="79">
        <f t="shared" si="41"/>
        <v>4605.6129034671885</v>
      </c>
      <c r="J289" s="79">
        <f t="shared" si="41"/>
        <v>4086.5485441670958</v>
      </c>
      <c r="K289" s="79">
        <f t="shared" si="40"/>
        <v>3699.8025618061793</v>
      </c>
      <c r="L289" s="79">
        <f t="shared" ref="L289:L352" si="44">PMT($L$11,$L$6,C289*(-1))</f>
        <v>3401.2497556376834</v>
      </c>
      <c r="M289" s="79">
        <f t="shared" ref="M289:M352" si="45">PMT($M$11,$M$6,C289*(-1))</f>
        <v>3164.4129233369249</v>
      </c>
      <c r="N289" s="97"/>
      <c r="O289" s="98"/>
      <c r="P289" s="98"/>
      <c r="Q289" s="98"/>
      <c r="R289" s="99"/>
      <c r="S289" s="21"/>
    </row>
    <row r="290" spans="2:19" ht="15.5" hidden="1">
      <c r="B290" s="18"/>
      <c r="C290" s="78">
        <v>267000</v>
      </c>
      <c r="D290" s="79">
        <f t="shared" si="43"/>
        <v>0</v>
      </c>
      <c r="E290" s="79">
        <f t="shared" si="42"/>
        <v>11953.068235565068</v>
      </c>
      <c r="F290" s="79">
        <f t="shared" si="42"/>
        <v>8242.9641519659126</v>
      </c>
      <c r="G290" s="79">
        <f t="shared" si="42"/>
        <v>6461.9987950336354</v>
      </c>
      <c r="H290" s="79">
        <f t="shared" si="41"/>
        <v>5356.4784204438001</v>
      </c>
      <c r="I290" s="79">
        <f t="shared" si="41"/>
        <v>4622.9272376907493</v>
      </c>
      <c r="J290" s="79">
        <f t="shared" si="41"/>
        <v>4101.9115086188522</v>
      </c>
      <c r="K290" s="79">
        <f t="shared" ref="K290:K353" si="46">PMT($K$11,$K$6,C290*(-1))</f>
        <v>3713.711593993421</v>
      </c>
      <c r="L290" s="79">
        <f t="shared" si="44"/>
        <v>3414.0364088543661</v>
      </c>
      <c r="M290" s="79">
        <f t="shared" si="45"/>
        <v>3176.309212522402</v>
      </c>
      <c r="N290" s="97"/>
      <c r="O290" s="98"/>
      <c r="P290" s="98"/>
      <c r="Q290" s="98"/>
      <c r="R290" s="99"/>
      <c r="S290" s="21"/>
    </row>
    <row r="291" spans="2:19" ht="15.5" hidden="1">
      <c r="B291" s="18"/>
      <c r="C291" s="78">
        <v>268000</v>
      </c>
      <c r="D291" s="79">
        <f t="shared" si="43"/>
        <v>0</v>
      </c>
      <c r="E291" s="79">
        <f t="shared" si="42"/>
        <v>11997.836281391155</v>
      </c>
      <c r="F291" s="79">
        <f t="shared" si="42"/>
        <v>8273.8366768796423</v>
      </c>
      <c r="G291" s="79">
        <f t="shared" si="42"/>
        <v>6486.201037711664</v>
      </c>
      <c r="H291" s="79">
        <f t="shared" si="41"/>
        <v>5376.5401373743007</v>
      </c>
      <c r="I291" s="79">
        <f t="shared" si="41"/>
        <v>4640.24157191431</v>
      </c>
      <c r="J291" s="79">
        <f t="shared" si="41"/>
        <v>4117.2744730706081</v>
      </c>
      <c r="K291" s="79">
        <f t="shared" si="46"/>
        <v>3727.6206261806619</v>
      </c>
      <c r="L291" s="79">
        <f t="shared" si="44"/>
        <v>3426.8230620710488</v>
      </c>
      <c r="M291" s="79">
        <f t="shared" si="45"/>
        <v>3188.2055017078792</v>
      </c>
      <c r="N291" s="97"/>
      <c r="O291" s="98"/>
      <c r="P291" s="98"/>
      <c r="Q291" s="98"/>
      <c r="R291" s="99"/>
      <c r="S291" s="21"/>
    </row>
    <row r="292" spans="2:19" ht="15.5" hidden="1">
      <c r="B292" s="18"/>
      <c r="C292" s="78">
        <v>269000</v>
      </c>
      <c r="D292" s="79">
        <f t="shared" si="43"/>
        <v>0</v>
      </c>
      <c r="E292" s="79">
        <f t="shared" si="42"/>
        <v>12042.604327217241</v>
      </c>
      <c r="F292" s="79">
        <f t="shared" si="42"/>
        <v>8304.7092017933719</v>
      </c>
      <c r="G292" s="79">
        <f t="shared" si="42"/>
        <v>6510.4032803896926</v>
      </c>
      <c r="H292" s="79">
        <f t="shared" si="41"/>
        <v>5396.6018543048021</v>
      </c>
      <c r="I292" s="79">
        <f t="shared" si="41"/>
        <v>4657.5559061378708</v>
      </c>
      <c r="J292" s="79">
        <f t="shared" si="41"/>
        <v>4132.6374375223641</v>
      </c>
      <c r="K292" s="79">
        <f t="shared" si="46"/>
        <v>3741.5296583679033</v>
      </c>
      <c r="L292" s="79">
        <f t="shared" si="44"/>
        <v>3439.6097152877323</v>
      </c>
      <c r="M292" s="79">
        <f t="shared" si="45"/>
        <v>3200.1017908933563</v>
      </c>
      <c r="N292" s="97"/>
      <c r="O292" s="98"/>
      <c r="P292" s="98"/>
      <c r="Q292" s="98"/>
      <c r="R292" s="99"/>
      <c r="S292" s="21"/>
    </row>
    <row r="293" spans="2:19" ht="15.5">
      <c r="B293" s="18"/>
      <c r="C293" s="78">
        <v>270000</v>
      </c>
      <c r="D293" s="79">
        <f t="shared" si="43"/>
        <v>0</v>
      </c>
      <c r="E293" s="79">
        <f t="shared" si="42"/>
        <v>12087.372373043328</v>
      </c>
      <c r="F293" s="79">
        <f t="shared" si="42"/>
        <v>8335.5817267071016</v>
      </c>
      <c r="G293" s="79">
        <f t="shared" si="42"/>
        <v>6534.6055230677212</v>
      </c>
      <c r="H293" s="79">
        <f t="shared" si="41"/>
        <v>5416.6635712353036</v>
      </c>
      <c r="I293" s="79">
        <f t="shared" si="41"/>
        <v>4674.8702403614316</v>
      </c>
      <c r="J293" s="79">
        <f t="shared" si="41"/>
        <v>4148.00040197412</v>
      </c>
      <c r="K293" s="79">
        <f t="shared" si="46"/>
        <v>3755.4386905551441</v>
      </c>
      <c r="L293" s="79">
        <f t="shared" si="44"/>
        <v>3452.396368504415</v>
      </c>
      <c r="M293" s="79">
        <f t="shared" si="45"/>
        <v>3211.9980800788335</v>
      </c>
      <c r="N293" s="97"/>
      <c r="O293" s="98"/>
      <c r="P293" s="98"/>
      <c r="Q293" s="98"/>
      <c r="R293" s="99"/>
      <c r="S293" s="21"/>
    </row>
    <row r="294" spans="2:19" ht="15.5" hidden="1">
      <c r="B294" s="18"/>
      <c r="C294" s="78">
        <v>271000</v>
      </c>
      <c r="D294" s="79">
        <f t="shared" si="43"/>
        <v>0</v>
      </c>
      <c r="E294" s="79">
        <f t="shared" si="42"/>
        <v>12132.140418869414</v>
      </c>
      <c r="F294" s="79">
        <f t="shared" si="42"/>
        <v>8366.454251620833</v>
      </c>
      <c r="G294" s="79">
        <f t="shared" si="42"/>
        <v>6558.8077657457497</v>
      </c>
      <c r="H294" s="79">
        <f t="shared" si="41"/>
        <v>5436.7252881658042</v>
      </c>
      <c r="I294" s="79">
        <f t="shared" si="41"/>
        <v>4692.1845745849923</v>
      </c>
      <c r="J294" s="79">
        <f t="shared" si="41"/>
        <v>4163.3633664258759</v>
      </c>
      <c r="K294" s="79">
        <f t="shared" si="46"/>
        <v>3769.3477227423859</v>
      </c>
      <c r="L294" s="79">
        <f t="shared" si="44"/>
        <v>3465.1830217210982</v>
      </c>
      <c r="M294" s="79">
        <f t="shared" si="45"/>
        <v>3223.8943692643111</v>
      </c>
      <c r="N294" s="97"/>
      <c r="O294" s="98"/>
      <c r="P294" s="98"/>
      <c r="Q294" s="98"/>
      <c r="R294" s="99"/>
      <c r="S294" s="21"/>
    </row>
    <row r="295" spans="2:19" ht="15.5" hidden="1">
      <c r="B295" s="18"/>
      <c r="C295" s="78">
        <v>272000</v>
      </c>
      <c r="D295" s="79">
        <f t="shared" si="43"/>
        <v>0</v>
      </c>
      <c r="E295" s="79">
        <f t="shared" si="42"/>
        <v>12176.9084646955</v>
      </c>
      <c r="F295" s="79">
        <f t="shared" si="42"/>
        <v>8397.3267765345627</v>
      </c>
      <c r="G295" s="79">
        <f t="shared" si="42"/>
        <v>6583.0100084237783</v>
      </c>
      <c r="H295" s="79">
        <f t="shared" si="41"/>
        <v>5456.7870050963056</v>
      </c>
      <c r="I295" s="79">
        <f t="shared" si="41"/>
        <v>4709.4989088085531</v>
      </c>
      <c r="J295" s="79">
        <f t="shared" si="41"/>
        <v>4178.7263308776319</v>
      </c>
      <c r="K295" s="79">
        <f t="shared" si="46"/>
        <v>3783.2567549296277</v>
      </c>
      <c r="L295" s="79">
        <f t="shared" si="44"/>
        <v>3477.9696749377808</v>
      </c>
      <c r="M295" s="79">
        <f t="shared" si="45"/>
        <v>3235.7906584497878</v>
      </c>
      <c r="N295" s="97"/>
      <c r="O295" s="98"/>
      <c r="P295" s="98"/>
      <c r="Q295" s="98"/>
      <c r="R295" s="99"/>
      <c r="S295" s="21"/>
    </row>
    <row r="296" spans="2:19" ht="15.5" hidden="1">
      <c r="B296" s="18"/>
      <c r="C296" s="78">
        <v>273000</v>
      </c>
      <c r="D296" s="79">
        <f t="shared" si="43"/>
        <v>0</v>
      </c>
      <c r="E296" s="79">
        <f t="shared" si="42"/>
        <v>12221.676510521587</v>
      </c>
      <c r="F296" s="79">
        <f t="shared" si="42"/>
        <v>8428.1993014482923</v>
      </c>
      <c r="G296" s="79">
        <f t="shared" si="42"/>
        <v>6607.212251101806</v>
      </c>
      <c r="H296" s="79">
        <f t="shared" si="41"/>
        <v>5476.8487220268071</v>
      </c>
      <c r="I296" s="79">
        <f t="shared" si="41"/>
        <v>4726.8132430321139</v>
      </c>
      <c r="J296" s="79">
        <f t="shared" si="41"/>
        <v>4194.0892953293878</v>
      </c>
      <c r="K296" s="79">
        <f t="shared" si="46"/>
        <v>3797.1657871168686</v>
      </c>
      <c r="L296" s="79">
        <f t="shared" si="44"/>
        <v>3490.756328154464</v>
      </c>
      <c r="M296" s="79">
        <f t="shared" si="45"/>
        <v>3247.6869476352649</v>
      </c>
      <c r="N296" s="97"/>
      <c r="O296" s="98"/>
      <c r="P296" s="98"/>
      <c r="Q296" s="98"/>
      <c r="R296" s="99"/>
      <c r="S296" s="21"/>
    </row>
    <row r="297" spans="2:19" ht="15.5" hidden="1">
      <c r="B297" s="18"/>
      <c r="C297" s="78">
        <v>274000</v>
      </c>
      <c r="D297" s="79">
        <f t="shared" si="43"/>
        <v>0</v>
      </c>
      <c r="E297" s="79">
        <f t="shared" si="42"/>
        <v>12266.444556347673</v>
      </c>
      <c r="F297" s="79">
        <f t="shared" si="42"/>
        <v>8459.0718263620238</v>
      </c>
      <c r="G297" s="79">
        <f t="shared" si="42"/>
        <v>6631.4144937798355</v>
      </c>
      <c r="H297" s="79">
        <f t="shared" si="41"/>
        <v>5496.9104389573076</v>
      </c>
      <c r="I297" s="79">
        <f t="shared" si="41"/>
        <v>4744.1275772556746</v>
      </c>
      <c r="J297" s="79">
        <f t="shared" si="41"/>
        <v>4209.4522597811438</v>
      </c>
      <c r="K297" s="79">
        <f t="shared" si="46"/>
        <v>3811.07481930411</v>
      </c>
      <c r="L297" s="79">
        <f t="shared" si="44"/>
        <v>3503.5429813711471</v>
      </c>
      <c r="M297" s="79">
        <f t="shared" si="45"/>
        <v>3259.5832368207421</v>
      </c>
      <c r="N297" s="97"/>
      <c r="O297" s="98"/>
      <c r="P297" s="98"/>
      <c r="Q297" s="98"/>
      <c r="R297" s="99"/>
      <c r="S297" s="21"/>
    </row>
    <row r="298" spans="2:19" ht="15.5">
      <c r="B298" s="18"/>
      <c r="C298" s="86">
        <v>275000</v>
      </c>
      <c r="D298" s="87">
        <f t="shared" si="43"/>
        <v>0</v>
      </c>
      <c r="E298" s="87">
        <f t="shared" si="42"/>
        <v>12311.21260217376</v>
      </c>
      <c r="F298" s="87">
        <f t="shared" si="42"/>
        <v>8489.9443512757534</v>
      </c>
      <c r="G298" s="87">
        <f t="shared" si="42"/>
        <v>6655.6167364578641</v>
      </c>
      <c r="H298" s="87">
        <f t="shared" si="41"/>
        <v>5516.9721558878091</v>
      </c>
      <c r="I298" s="87">
        <f t="shared" si="41"/>
        <v>4761.4419114792354</v>
      </c>
      <c r="J298" s="87">
        <f t="shared" si="41"/>
        <v>4224.8152242328997</v>
      </c>
      <c r="K298" s="87">
        <f t="shared" si="46"/>
        <v>3824.9838514913508</v>
      </c>
      <c r="L298" s="87">
        <f t="shared" si="44"/>
        <v>3516.3296345878298</v>
      </c>
      <c r="M298" s="87">
        <f t="shared" si="45"/>
        <v>3271.4795260062192</v>
      </c>
      <c r="N298" s="97"/>
      <c r="O298" s="98"/>
      <c r="P298" s="98"/>
      <c r="Q298" s="98"/>
      <c r="R298" s="99"/>
      <c r="S298" s="21"/>
    </row>
    <row r="299" spans="2:19" ht="15.5" hidden="1">
      <c r="B299" s="18"/>
      <c r="C299" s="78">
        <v>276000</v>
      </c>
      <c r="D299" s="79">
        <f t="shared" si="43"/>
        <v>0</v>
      </c>
      <c r="E299" s="79">
        <f t="shared" si="42"/>
        <v>12355.980647999846</v>
      </c>
      <c r="F299" s="79">
        <f t="shared" si="42"/>
        <v>8520.8168761894813</v>
      </c>
      <c r="G299" s="79">
        <f t="shared" si="42"/>
        <v>6679.8189791358936</v>
      </c>
      <c r="H299" s="79">
        <f t="shared" si="41"/>
        <v>5537.0338728183106</v>
      </c>
      <c r="I299" s="79">
        <f t="shared" si="41"/>
        <v>4778.7562457027971</v>
      </c>
      <c r="J299" s="79">
        <f t="shared" si="41"/>
        <v>4240.1781886846557</v>
      </c>
      <c r="K299" s="79">
        <f t="shared" si="46"/>
        <v>3838.8928836785926</v>
      </c>
      <c r="L299" s="79">
        <f t="shared" si="44"/>
        <v>3529.1162878045134</v>
      </c>
      <c r="M299" s="79">
        <f t="shared" si="45"/>
        <v>3283.3758151916968</v>
      </c>
      <c r="N299" s="97"/>
      <c r="O299" s="98"/>
      <c r="P299" s="98"/>
      <c r="Q299" s="98"/>
      <c r="R299" s="99"/>
      <c r="S299" s="21"/>
    </row>
    <row r="300" spans="2:19" ht="15.5" hidden="1">
      <c r="B300" s="18"/>
      <c r="C300" s="78">
        <v>277000</v>
      </c>
      <c r="D300" s="79">
        <f t="shared" si="43"/>
        <v>0</v>
      </c>
      <c r="E300" s="79">
        <f t="shared" si="42"/>
        <v>12400.748693825934</v>
      </c>
      <c r="F300" s="79">
        <f t="shared" si="42"/>
        <v>8551.6894011032109</v>
      </c>
      <c r="G300" s="79">
        <f t="shared" si="42"/>
        <v>6704.0212218139213</v>
      </c>
      <c r="H300" s="79">
        <f t="shared" si="41"/>
        <v>5557.0955897488111</v>
      </c>
      <c r="I300" s="79">
        <f t="shared" si="41"/>
        <v>4796.0705799263578</v>
      </c>
      <c r="J300" s="79">
        <f t="shared" si="41"/>
        <v>4255.5411531364116</v>
      </c>
      <c r="K300" s="79">
        <f t="shared" si="46"/>
        <v>3852.8019158658335</v>
      </c>
      <c r="L300" s="79">
        <f t="shared" si="44"/>
        <v>3541.9029410211961</v>
      </c>
      <c r="M300" s="79">
        <f t="shared" si="45"/>
        <v>3295.2721043771739</v>
      </c>
      <c r="N300" s="97"/>
      <c r="O300" s="98"/>
      <c r="P300" s="98"/>
      <c r="Q300" s="98"/>
      <c r="R300" s="99"/>
      <c r="S300" s="21"/>
    </row>
    <row r="301" spans="2:19" ht="15.5" hidden="1">
      <c r="B301" s="18"/>
      <c r="C301" s="78">
        <v>278000</v>
      </c>
      <c r="D301" s="79">
        <f t="shared" si="43"/>
        <v>0</v>
      </c>
      <c r="E301" s="79">
        <f t="shared" si="42"/>
        <v>12445.516739652019</v>
      </c>
      <c r="F301" s="79">
        <f t="shared" si="42"/>
        <v>8582.5619260169424</v>
      </c>
      <c r="G301" s="79">
        <f t="shared" si="42"/>
        <v>6728.2234644919508</v>
      </c>
      <c r="H301" s="79">
        <f t="shared" si="41"/>
        <v>5577.1573066793126</v>
      </c>
      <c r="I301" s="79">
        <f t="shared" si="41"/>
        <v>4813.3849141499186</v>
      </c>
      <c r="J301" s="79">
        <f t="shared" si="41"/>
        <v>4270.9041175881675</v>
      </c>
      <c r="K301" s="79">
        <f t="shared" si="46"/>
        <v>3866.7109480530748</v>
      </c>
      <c r="L301" s="79">
        <f t="shared" si="44"/>
        <v>3554.6895942378796</v>
      </c>
      <c r="M301" s="79">
        <f t="shared" si="45"/>
        <v>3307.1683935626511</v>
      </c>
      <c r="N301" s="97"/>
      <c r="O301" s="98"/>
      <c r="P301" s="98"/>
      <c r="Q301" s="98"/>
      <c r="R301" s="99"/>
      <c r="S301" s="21"/>
    </row>
    <row r="302" spans="2:19" ht="15.5" hidden="1">
      <c r="B302" s="18"/>
      <c r="C302" s="78">
        <v>279000</v>
      </c>
      <c r="D302" s="79">
        <f t="shared" si="43"/>
        <v>0</v>
      </c>
      <c r="E302" s="79">
        <f t="shared" si="42"/>
        <v>12490.284785478107</v>
      </c>
      <c r="F302" s="79">
        <f t="shared" si="42"/>
        <v>8613.434450930672</v>
      </c>
      <c r="G302" s="79">
        <f t="shared" si="42"/>
        <v>6752.4257071699785</v>
      </c>
      <c r="H302" s="79">
        <f t="shared" si="41"/>
        <v>5597.219023609814</v>
      </c>
      <c r="I302" s="79">
        <f t="shared" si="41"/>
        <v>4830.6992483734793</v>
      </c>
      <c r="J302" s="79">
        <f t="shared" si="41"/>
        <v>4286.2670820399235</v>
      </c>
      <c r="K302" s="79">
        <f t="shared" si="46"/>
        <v>3880.6199802403166</v>
      </c>
      <c r="L302" s="79">
        <f t="shared" si="44"/>
        <v>3567.4762474545623</v>
      </c>
      <c r="M302" s="79">
        <f t="shared" si="45"/>
        <v>3319.0646827481282</v>
      </c>
      <c r="N302" s="97"/>
      <c r="O302" s="98"/>
      <c r="P302" s="98"/>
      <c r="Q302" s="98"/>
      <c r="R302" s="99"/>
      <c r="S302" s="21"/>
    </row>
    <row r="303" spans="2:19" ht="15.5">
      <c r="B303" s="18"/>
      <c r="C303" s="78">
        <v>280000</v>
      </c>
      <c r="D303" s="79">
        <f t="shared" si="43"/>
        <v>0</v>
      </c>
      <c r="E303" s="79">
        <f t="shared" si="42"/>
        <v>12535.052831304192</v>
      </c>
      <c r="F303" s="79">
        <f t="shared" si="42"/>
        <v>8644.3069758444017</v>
      </c>
      <c r="G303" s="79">
        <f t="shared" si="42"/>
        <v>6776.6279498480071</v>
      </c>
      <c r="H303" s="79">
        <f t="shared" si="41"/>
        <v>5617.2807405403146</v>
      </c>
      <c r="I303" s="79">
        <f t="shared" si="41"/>
        <v>4848.0135825970401</v>
      </c>
      <c r="J303" s="79">
        <f t="shared" si="41"/>
        <v>4301.6300464916794</v>
      </c>
      <c r="K303" s="79">
        <f t="shared" si="46"/>
        <v>3894.5290124275575</v>
      </c>
      <c r="L303" s="79">
        <f t="shared" si="44"/>
        <v>3580.262900671245</v>
      </c>
      <c r="M303" s="79">
        <f t="shared" si="45"/>
        <v>3330.9609719336054</v>
      </c>
      <c r="N303" s="97"/>
      <c r="O303" s="98"/>
      <c r="P303" s="98"/>
      <c r="Q303" s="98"/>
      <c r="R303" s="99"/>
      <c r="S303" s="21"/>
    </row>
    <row r="304" spans="2:19" ht="15.5" hidden="1">
      <c r="B304" s="18"/>
      <c r="C304" s="78">
        <v>281000</v>
      </c>
      <c r="D304" s="79">
        <f t="shared" si="43"/>
        <v>0</v>
      </c>
      <c r="E304" s="79">
        <f t="shared" si="42"/>
        <v>12579.82087713028</v>
      </c>
      <c r="F304" s="79">
        <f t="shared" si="42"/>
        <v>8675.1795007581331</v>
      </c>
      <c r="G304" s="79">
        <f t="shared" si="42"/>
        <v>6800.8301925260357</v>
      </c>
      <c r="H304" s="79">
        <f t="shared" si="41"/>
        <v>5637.342457470816</v>
      </c>
      <c r="I304" s="79">
        <f t="shared" si="41"/>
        <v>4865.3279168206009</v>
      </c>
      <c r="J304" s="79">
        <f t="shared" si="41"/>
        <v>4316.9930109434363</v>
      </c>
      <c r="K304" s="79">
        <f t="shared" si="46"/>
        <v>3908.4380446147989</v>
      </c>
      <c r="L304" s="79">
        <f t="shared" si="44"/>
        <v>3593.0495538879286</v>
      </c>
      <c r="M304" s="79">
        <f t="shared" si="45"/>
        <v>3342.8572611190825</v>
      </c>
      <c r="N304" s="97"/>
      <c r="O304" s="98"/>
      <c r="P304" s="98"/>
      <c r="Q304" s="98"/>
      <c r="R304" s="99"/>
      <c r="S304" s="21"/>
    </row>
    <row r="305" spans="2:19" ht="15.5" hidden="1">
      <c r="B305" s="18"/>
      <c r="C305" s="78">
        <v>282000</v>
      </c>
      <c r="D305" s="79">
        <f t="shared" si="43"/>
        <v>0</v>
      </c>
      <c r="E305" s="79">
        <f t="shared" si="42"/>
        <v>12624.588922956365</v>
      </c>
      <c r="F305" s="79">
        <f t="shared" si="42"/>
        <v>8706.0520256718628</v>
      </c>
      <c r="G305" s="79">
        <f t="shared" si="42"/>
        <v>6825.0324352040643</v>
      </c>
      <c r="H305" s="79">
        <f t="shared" si="41"/>
        <v>5657.4041744013175</v>
      </c>
      <c r="I305" s="79">
        <f t="shared" si="41"/>
        <v>4882.6422510441616</v>
      </c>
      <c r="J305" s="79">
        <f t="shared" si="41"/>
        <v>4332.3559753951922</v>
      </c>
      <c r="K305" s="79">
        <f t="shared" si="46"/>
        <v>3922.3470768020397</v>
      </c>
      <c r="L305" s="79">
        <f t="shared" si="44"/>
        <v>3605.8362071046113</v>
      </c>
      <c r="M305" s="79">
        <f t="shared" si="45"/>
        <v>3354.7535503045597</v>
      </c>
      <c r="N305" s="97"/>
      <c r="O305" s="98"/>
      <c r="P305" s="98"/>
      <c r="Q305" s="98"/>
      <c r="R305" s="99"/>
      <c r="S305" s="21"/>
    </row>
    <row r="306" spans="2:19" ht="15.5" hidden="1">
      <c r="B306" s="18"/>
      <c r="C306" s="78">
        <v>283000</v>
      </c>
      <c r="D306" s="79">
        <f t="shared" si="43"/>
        <v>0</v>
      </c>
      <c r="E306" s="79">
        <f t="shared" si="42"/>
        <v>12669.356968782449</v>
      </c>
      <c r="F306" s="79">
        <f t="shared" si="42"/>
        <v>8736.9245505855924</v>
      </c>
      <c r="G306" s="79">
        <f t="shared" si="42"/>
        <v>6849.2346778820938</v>
      </c>
      <c r="H306" s="79">
        <f t="shared" si="41"/>
        <v>5677.4658913318181</v>
      </c>
      <c r="I306" s="79">
        <f t="shared" si="41"/>
        <v>4899.9565852677224</v>
      </c>
      <c r="J306" s="79">
        <f t="shared" si="41"/>
        <v>4347.7189398469482</v>
      </c>
      <c r="K306" s="79">
        <f t="shared" si="46"/>
        <v>3936.2561089892815</v>
      </c>
      <c r="L306" s="79">
        <f t="shared" si="44"/>
        <v>3618.6228603212944</v>
      </c>
      <c r="M306" s="79">
        <f t="shared" si="45"/>
        <v>3366.6498394900368</v>
      </c>
      <c r="N306" s="97"/>
      <c r="O306" s="98"/>
      <c r="P306" s="98"/>
      <c r="Q306" s="98"/>
      <c r="R306" s="99"/>
      <c r="S306" s="21"/>
    </row>
    <row r="307" spans="2:19" ht="15.5" hidden="1">
      <c r="B307" s="18"/>
      <c r="C307" s="78">
        <v>284000</v>
      </c>
      <c r="D307" s="79">
        <f t="shared" si="43"/>
        <v>0</v>
      </c>
      <c r="E307" s="79">
        <f t="shared" si="42"/>
        <v>12714.125014608535</v>
      </c>
      <c r="F307" s="79">
        <f t="shared" si="42"/>
        <v>8767.7970754993221</v>
      </c>
      <c r="G307" s="79">
        <f t="shared" si="42"/>
        <v>6873.4369205601215</v>
      </c>
      <c r="H307" s="79">
        <f t="shared" si="41"/>
        <v>5697.5276082623195</v>
      </c>
      <c r="I307" s="79">
        <f t="shared" si="41"/>
        <v>4917.2709194912832</v>
      </c>
      <c r="J307" s="79">
        <f t="shared" si="41"/>
        <v>4363.0819042987041</v>
      </c>
      <c r="K307" s="79">
        <f t="shared" si="46"/>
        <v>3950.1651411765224</v>
      </c>
      <c r="L307" s="79">
        <f t="shared" si="44"/>
        <v>3631.4095135379771</v>
      </c>
      <c r="M307" s="79">
        <f t="shared" si="45"/>
        <v>3378.5461286755135</v>
      </c>
      <c r="N307" s="97"/>
      <c r="O307" s="98"/>
      <c r="P307" s="98"/>
      <c r="Q307" s="98"/>
      <c r="R307" s="99"/>
      <c r="S307" s="21"/>
    </row>
    <row r="308" spans="2:19" ht="15.5">
      <c r="B308" s="18"/>
      <c r="C308" s="86">
        <v>285000</v>
      </c>
      <c r="D308" s="87">
        <f t="shared" si="43"/>
        <v>0</v>
      </c>
      <c r="E308" s="87">
        <f t="shared" si="42"/>
        <v>12758.893060434622</v>
      </c>
      <c r="F308" s="87">
        <f t="shared" si="42"/>
        <v>8798.6696004130536</v>
      </c>
      <c r="G308" s="87">
        <f t="shared" si="42"/>
        <v>6897.6391632381492</v>
      </c>
      <c r="H308" s="87">
        <f t="shared" si="41"/>
        <v>5717.5893251928201</v>
      </c>
      <c r="I308" s="87">
        <f t="shared" si="41"/>
        <v>4934.5852537148439</v>
      </c>
      <c r="J308" s="87">
        <f t="shared" si="41"/>
        <v>4378.44486875046</v>
      </c>
      <c r="K308" s="87">
        <f t="shared" si="46"/>
        <v>3964.0741733637637</v>
      </c>
      <c r="L308" s="87">
        <f t="shared" si="44"/>
        <v>3644.1961667546598</v>
      </c>
      <c r="M308" s="87">
        <f t="shared" si="45"/>
        <v>3390.4424178609906</v>
      </c>
      <c r="N308" s="97"/>
      <c r="O308" s="98"/>
      <c r="P308" s="98"/>
      <c r="Q308" s="98"/>
      <c r="R308" s="99"/>
      <c r="S308" s="21"/>
    </row>
    <row r="309" spans="2:19" ht="15.5" hidden="1">
      <c r="B309" s="18"/>
      <c r="C309" s="78">
        <v>286000</v>
      </c>
      <c r="D309" s="79">
        <f t="shared" si="43"/>
        <v>0</v>
      </c>
      <c r="E309" s="79">
        <f t="shared" si="42"/>
        <v>12803.661106260708</v>
      </c>
      <c r="F309" s="79">
        <f t="shared" si="42"/>
        <v>8829.5421253267832</v>
      </c>
      <c r="G309" s="79">
        <f t="shared" si="42"/>
        <v>6921.8414059161787</v>
      </c>
      <c r="H309" s="79">
        <f t="shared" si="41"/>
        <v>5737.6510421233215</v>
      </c>
      <c r="I309" s="79">
        <f t="shared" si="41"/>
        <v>4951.8995879384056</v>
      </c>
      <c r="J309" s="79">
        <f t="shared" si="41"/>
        <v>4393.807833202216</v>
      </c>
      <c r="K309" s="79">
        <f t="shared" si="46"/>
        <v>3977.9832055510046</v>
      </c>
      <c r="L309" s="79">
        <f t="shared" si="44"/>
        <v>3656.9828199713434</v>
      </c>
      <c r="M309" s="79">
        <f t="shared" si="45"/>
        <v>3402.3387070464678</v>
      </c>
      <c r="N309" s="97"/>
      <c r="O309" s="98"/>
      <c r="P309" s="98"/>
      <c r="Q309" s="98"/>
      <c r="R309" s="99"/>
      <c r="S309" s="21"/>
    </row>
    <row r="310" spans="2:19" ht="15.5" hidden="1">
      <c r="B310" s="18"/>
      <c r="C310" s="78">
        <v>287000</v>
      </c>
      <c r="D310" s="79">
        <f t="shared" si="43"/>
        <v>0</v>
      </c>
      <c r="E310" s="79">
        <f t="shared" si="42"/>
        <v>12848.429152086796</v>
      </c>
      <c r="F310" s="79">
        <f t="shared" si="42"/>
        <v>8860.4146502405129</v>
      </c>
      <c r="G310" s="79">
        <f t="shared" si="42"/>
        <v>6946.0436485942073</v>
      </c>
      <c r="H310" s="79">
        <f t="shared" si="41"/>
        <v>5757.712759053823</v>
      </c>
      <c r="I310" s="79">
        <f t="shared" si="41"/>
        <v>4969.2139221619664</v>
      </c>
      <c r="J310" s="79">
        <f t="shared" si="41"/>
        <v>4409.1707976539719</v>
      </c>
      <c r="K310" s="79">
        <f t="shared" si="46"/>
        <v>3991.8922377382464</v>
      </c>
      <c r="L310" s="79">
        <f t="shared" si="44"/>
        <v>3669.769473188026</v>
      </c>
      <c r="M310" s="79">
        <f t="shared" si="45"/>
        <v>3414.2349962319449</v>
      </c>
      <c r="N310" s="97"/>
      <c r="O310" s="98"/>
      <c r="P310" s="98"/>
      <c r="Q310" s="98"/>
      <c r="R310" s="99"/>
      <c r="S310" s="21"/>
    </row>
    <row r="311" spans="2:19" ht="15.5" hidden="1">
      <c r="B311" s="18"/>
      <c r="C311" s="78">
        <v>288000</v>
      </c>
      <c r="D311" s="79">
        <f t="shared" si="43"/>
        <v>0</v>
      </c>
      <c r="E311" s="79">
        <f t="shared" si="42"/>
        <v>12893.197197912881</v>
      </c>
      <c r="F311" s="79">
        <f t="shared" si="42"/>
        <v>8891.2871751542425</v>
      </c>
      <c r="G311" s="79">
        <f t="shared" si="42"/>
        <v>6970.2458912722368</v>
      </c>
      <c r="H311" s="79">
        <f t="shared" si="41"/>
        <v>5777.7744759843235</v>
      </c>
      <c r="I311" s="79">
        <f t="shared" si="41"/>
        <v>4986.5282563855271</v>
      </c>
      <c r="J311" s="79">
        <f t="shared" si="41"/>
        <v>4424.5337621057279</v>
      </c>
      <c r="K311" s="79">
        <f t="shared" si="46"/>
        <v>4005.8012699254878</v>
      </c>
      <c r="L311" s="79">
        <f t="shared" si="44"/>
        <v>3682.5561264047096</v>
      </c>
      <c r="M311" s="79">
        <f t="shared" si="45"/>
        <v>3426.131285417423</v>
      </c>
      <c r="N311" s="97"/>
      <c r="O311" s="98"/>
      <c r="P311" s="98"/>
      <c r="Q311" s="98"/>
      <c r="R311" s="99"/>
      <c r="S311" s="21"/>
    </row>
    <row r="312" spans="2:19" ht="15.5" hidden="1">
      <c r="B312" s="18"/>
      <c r="C312" s="78">
        <v>289000</v>
      </c>
      <c r="D312" s="79">
        <f t="shared" si="43"/>
        <v>0</v>
      </c>
      <c r="E312" s="79">
        <f t="shared" si="42"/>
        <v>12937.965243738969</v>
      </c>
      <c r="F312" s="79">
        <f t="shared" si="42"/>
        <v>8922.1597000679722</v>
      </c>
      <c r="G312" s="79">
        <f t="shared" si="42"/>
        <v>6994.4481339502645</v>
      </c>
      <c r="H312" s="79">
        <f t="shared" si="41"/>
        <v>5797.836192914825</v>
      </c>
      <c r="I312" s="79">
        <f t="shared" si="41"/>
        <v>5003.8425906090879</v>
      </c>
      <c r="J312" s="79">
        <f t="shared" si="41"/>
        <v>4439.8967265574838</v>
      </c>
      <c r="K312" s="79">
        <f t="shared" si="46"/>
        <v>4019.7103021127286</v>
      </c>
      <c r="L312" s="79">
        <f t="shared" si="44"/>
        <v>3695.3427796213923</v>
      </c>
      <c r="M312" s="79">
        <f t="shared" si="45"/>
        <v>3438.0275746028997</v>
      </c>
      <c r="N312" s="97"/>
      <c r="O312" s="98"/>
      <c r="P312" s="98"/>
      <c r="Q312" s="98"/>
      <c r="R312" s="99"/>
      <c r="S312" s="21"/>
    </row>
    <row r="313" spans="2:19" ht="15.5">
      <c r="B313" s="18"/>
      <c r="C313" s="78">
        <v>290000</v>
      </c>
      <c r="D313" s="79">
        <f t="shared" si="43"/>
        <v>0</v>
      </c>
      <c r="E313" s="79">
        <f t="shared" si="42"/>
        <v>12982.733289565054</v>
      </c>
      <c r="F313" s="79">
        <f t="shared" si="42"/>
        <v>8953.0322249817018</v>
      </c>
      <c r="G313" s="79">
        <f t="shared" si="42"/>
        <v>7018.650376628294</v>
      </c>
      <c r="H313" s="79">
        <f t="shared" si="41"/>
        <v>5817.8979098453256</v>
      </c>
      <c r="I313" s="79">
        <f t="shared" si="41"/>
        <v>5021.1569248326487</v>
      </c>
      <c r="J313" s="79">
        <f t="shared" si="41"/>
        <v>4455.2596910092398</v>
      </c>
      <c r="K313" s="79">
        <f t="shared" si="46"/>
        <v>4033.6193342999704</v>
      </c>
      <c r="L313" s="79">
        <f t="shared" si="44"/>
        <v>3708.1294328380759</v>
      </c>
      <c r="M313" s="79">
        <f t="shared" si="45"/>
        <v>3449.9238637883768</v>
      </c>
      <c r="N313" s="97"/>
      <c r="O313" s="98"/>
      <c r="P313" s="98"/>
      <c r="Q313" s="98"/>
      <c r="R313" s="99"/>
      <c r="S313" s="21"/>
    </row>
    <row r="314" spans="2:19" ht="15.5" hidden="1">
      <c r="B314" s="18"/>
      <c r="C314" s="78">
        <v>291000</v>
      </c>
      <c r="D314" s="79">
        <f t="shared" si="43"/>
        <v>0</v>
      </c>
      <c r="E314" s="79">
        <f t="shared" si="42"/>
        <v>13027.501335391142</v>
      </c>
      <c r="F314" s="79">
        <f t="shared" si="42"/>
        <v>8983.9047498954315</v>
      </c>
      <c r="G314" s="79">
        <f t="shared" si="42"/>
        <v>7042.8526193063217</v>
      </c>
      <c r="H314" s="79">
        <f t="shared" si="41"/>
        <v>5837.959626775827</v>
      </c>
      <c r="I314" s="79">
        <f t="shared" si="41"/>
        <v>5038.4712590562094</v>
      </c>
      <c r="J314" s="79">
        <f t="shared" si="41"/>
        <v>4470.6226554609957</v>
      </c>
      <c r="K314" s="79">
        <f t="shared" si="46"/>
        <v>4047.5283664872113</v>
      </c>
      <c r="L314" s="79">
        <f t="shared" si="44"/>
        <v>3720.9160860547586</v>
      </c>
      <c r="M314" s="79">
        <f t="shared" si="45"/>
        <v>3461.820152973854</v>
      </c>
      <c r="N314" s="97"/>
      <c r="O314" s="98"/>
      <c r="P314" s="98"/>
      <c r="Q314" s="98"/>
      <c r="R314" s="99"/>
      <c r="S314" s="21"/>
    </row>
    <row r="315" spans="2:19" ht="15.5" hidden="1">
      <c r="B315" s="18"/>
      <c r="C315" s="78">
        <v>292000</v>
      </c>
      <c r="D315" s="79">
        <f t="shared" si="43"/>
        <v>0</v>
      </c>
      <c r="E315" s="79">
        <f t="shared" si="42"/>
        <v>13072.269381217227</v>
      </c>
      <c r="F315" s="79">
        <f t="shared" si="42"/>
        <v>9014.7772748091629</v>
      </c>
      <c r="G315" s="79">
        <f t="shared" si="42"/>
        <v>7067.0548619843503</v>
      </c>
      <c r="H315" s="79">
        <f t="shared" si="41"/>
        <v>5858.0213437063285</v>
      </c>
      <c r="I315" s="79">
        <f t="shared" si="41"/>
        <v>5055.7855932797702</v>
      </c>
      <c r="J315" s="79">
        <f t="shared" si="41"/>
        <v>4485.9856199127516</v>
      </c>
      <c r="K315" s="79">
        <f t="shared" si="46"/>
        <v>4061.4373986744527</v>
      </c>
      <c r="L315" s="79">
        <f t="shared" si="44"/>
        <v>3733.7027392714413</v>
      </c>
      <c r="M315" s="79">
        <f t="shared" si="45"/>
        <v>3473.7164421593311</v>
      </c>
      <c r="N315" s="97"/>
      <c r="O315" s="98"/>
      <c r="P315" s="98"/>
      <c r="Q315" s="98"/>
      <c r="R315" s="99"/>
      <c r="S315" s="21"/>
    </row>
    <row r="316" spans="2:19" ht="15.5" hidden="1">
      <c r="B316" s="18"/>
      <c r="C316" s="78">
        <v>293000</v>
      </c>
      <c r="D316" s="79">
        <f t="shared" si="43"/>
        <v>0</v>
      </c>
      <c r="E316" s="79">
        <f t="shared" si="42"/>
        <v>13117.037427043315</v>
      </c>
      <c r="F316" s="79">
        <f t="shared" si="42"/>
        <v>9045.6497997228926</v>
      </c>
      <c r="G316" s="79">
        <f t="shared" si="42"/>
        <v>7091.2571046623798</v>
      </c>
      <c r="H316" s="79">
        <f t="shared" si="41"/>
        <v>5878.083060636829</v>
      </c>
      <c r="I316" s="79">
        <f t="shared" si="41"/>
        <v>5073.0999275033309</v>
      </c>
      <c r="J316" s="79">
        <f t="shared" si="41"/>
        <v>4501.3485843645076</v>
      </c>
      <c r="K316" s="79">
        <f t="shared" si="46"/>
        <v>4075.3464308616935</v>
      </c>
      <c r="L316" s="79">
        <f t="shared" si="44"/>
        <v>3746.4893924881248</v>
      </c>
      <c r="M316" s="79">
        <f t="shared" si="45"/>
        <v>3485.6127313448083</v>
      </c>
      <c r="N316" s="97"/>
      <c r="O316" s="98"/>
      <c r="P316" s="98"/>
      <c r="Q316" s="98"/>
      <c r="R316" s="99"/>
      <c r="S316" s="21"/>
    </row>
    <row r="317" spans="2:19" ht="15.5" hidden="1">
      <c r="B317" s="18"/>
      <c r="C317" s="78">
        <v>294000</v>
      </c>
      <c r="D317" s="79">
        <f t="shared" si="43"/>
        <v>0</v>
      </c>
      <c r="E317" s="79">
        <f t="shared" si="42"/>
        <v>13161.805472869401</v>
      </c>
      <c r="F317" s="79">
        <f t="shared" si="42"/>
        <v>9076.5223246366222</v>
      </c>
      <c r="G317" s="79">
        <f t="shared" si="42"/>
        <v>7115.4593473404075</v>
      </c>
      <c r="H317" s="79">
        <f t="shared" si="41"/>
        <v>5898.1447775673305</v>
      </c>
      <c r="I317" s="79">
        <f t="shared" si="41"/>
        <v>5090.4142617268917</v>
      </c>
      <c r="J317" s="79">
        <f t="shared" si="41"/>
        <v>4516.7115488162635</v>
      </c>
      <c r="K317" s="79">
        <f t="shared" si="46"/>
        <v>4089.2554630489353</v>
      </c>
      <c r="L317" s="79">
        <f t="shared" si="44"/>
        <v>3759.2760457048075</v>
      </c>
      <c r="M317" s="79">
        <f t="shared" si="45"/>
        <v>3497.5090205302854</v>
      </c>
      <c r="N317" s="97"/>
      <c r="O317" s="98"/>
      <c r="P317" s="98"/>
      <c r="Q317" s="98"/>
      <c r="R317" s="99"/>
      <c r="S317" s="21"/>
    </row>
    <row r="318" spans="2:19" ht="15.5">
      <c r="B318" s="18"/>
      <c r="C318" s="86">
        <v>295000</v>
      </c>
      <c r="D318" s="87">
        <f t="shared" si="43"/>
        <v>0</v>
      </c>
      <c r="E318" s="87">
        <f t="shared" si="42"/>
        <v>13206.573518695486</v>
      </c>
      <c r="F318" s="87">
        <f t="shared" si="42"/>
        <v>9107.3948495503537</v>
      </c>
      <c r="G318" s="87">
        <f t="shared" si="42"/>
        <v>7139.661590018437</v>
      </c>
      <c r="H318" s="87">
        <f t="shared" si="41"/>
        <v>5918.206494497831</v>
      </c>
      <c r="I318" s="87">
        <f t="shared" si="41"/>
        <v>5107.7285959504525</v>
      </c>
      <c r="J318" s="87">
        <f t="shared" si="41"/>
        <v>4532.0745132680204</v>
      </c>
      <c r="K318" s="87">
        <f t="shared" si="46"/>
        <v>4103.1644952361767</v>
      </c>
      <c r="L318" s="87">
        <f t="shared" si="44"/>
        <v>3772.0626989214907</v>
      </c>
      <c r="M318" s="87">
        <f t="shared" si="45"/>
        <v>3509.4053097157625</v>
      </c>
      <c r="N318" s="97"/>
      <c r="O318" s="98"/>
      <c r="P318" s="98"/>
      <c r="Q318" s="98"/>
      <c r="R318" s="99"/>
      <c r="S318" s="21"/>
    </row>
    <row r="319" spans="2:19" ht="15.5" hidden="1">
      <c r="B319" s="18"/>
      <c r="C319" s="78">
        <v>296000</v>
      </c>
      <c r="D319" s="79">
        <f t="shared" si="43"/>
        <v>0</v>
      </c>
      <c r="E319" s="79">
        <f t="shared" si="42"/>
        <v>13251.341564521574</v>
      </c>
      <c r="F319" s="79">
        <f t="shared" si="42"/>
        <v>9138.2673744640833</v>
      </c>
      <c r="G319" s="79">
        <f t="shared" si="42"/>
        <v>7163.8638326964647</v>
      </c>
      <c r="H319" s="79">
        <f t="shared" si="41"/>
        <v>5938.2682114283325</v>
      </c>
      <c r="I319" s="79">
        <f t="shared" si="41"/>
        <v>5125.0429301740132</v>
      </c>
      <c r="J319" s="79">
        <f t="shared" si="41"/>
        <v>4547.4374777197763</v>
      </c>
      <c r="K319" s="79">
        <f t="shared" si="46"/>
        <v>4117.0735274234175</v>
      </c>
      <c r="L319" s="79">
        <f t="shared" si="44"/>
        <v>3784.8493521381733</v>
      </c>
      <c r="M319" s="79">
        <f t="shared" si="45"/>
        <v>3521.3015989012397</v>
      </c>
      <c r="N319" s="97"/>
      <c r="O319" s="98"/>
      <c r="P319" s="98"/>
      <c r="Q319" s="98"/>
      <c r="R319" s="99"/>
      <c r="S319" s="21"/>
    </row>
    <row r="320" spans="2:19" ht="15.5" hidden="1">
      <c r="B320" s="18"/>
      <c r="C320" s="78">
        <v>297000</v>
      </c>
      <c r="D320" s="79">
        <f t="shared" si="43"/>
        <v>0</v>
      </c>
      <c r="E320" s="79">
        <f t="shared" si="42"/>
        <v>13296.109610347659</v>
      </c>
      <c r="F320" s="79">
        <f t="shared" si="42"/>
        <v>9169.139899377813</v>
      </c>
      <c r="G320" s="79">
        <f t="shared" si="42"/>
        <v>7188.0660753744924</v>
      </c>
      <c r="H320" s="79">
        <f t="shared" si="41"/>
        <v>5958.3299283588331</v>
      </c>
      <c r="I320" s="79">
        <f t="shared" si="41"/>
        <v>5142.3572643975749</v>
      </c>
      <c r="J320" s="79">
        <f t="shared" si="41"/>
        <v>4562.8004421715323</v>
      </c>
      <c r="K320" s="79">
        <f t="shared" si="46"/>
        <v>4130.9825596106593</v>
      </c>
      <c r="L320" s="79">
        <f t="shared" si="44"/>
        <v>3797.636005354856</v>
      </c>
      <c r="M320" s="79">
        <f t="shared" si="45"/>
        <v>3533.1978880867164</v>
      </c>
      <c r="N320" s="97"/>
      <c r="O320" s="98"/>
      <c r="P320" s="98"/>
      <c r="Q320" s="98"/>
      <c r="R320" s="99"/>
      <c r="S320" s="21"/>
    </row>
    <row r="321" spans="2:19" ht="15.5" hidden="1">
      <c r="B321" s="18"/>
      <c r="C321" s="78">
        <v>298000</v>
      </c>
      <c r="D321" s="79">
        <f t="shared" si="43"/>
        <v>0</v>
      </c>
      <c r="E321" s="79">
        <f t="shared" si="42"/>
        <v>13340.877656173747</v>
      </c>
      <c r="F321" s="79">
        <f t="shared" si="42"/>
        <v>9200.0124242915426</v>
      </c>
      <c r="G321" s="79">
        <f t="shared" si="42"/>
        <v>7212.2683180525219</v>
      </c>
      <c r="H321" s="79">
        <f t="shared" si="41"/>
        <v>5978.3916452893345</v>
      </c>
      <c r="I321" s="79">
        <f t="shared" si="41"/>
        <v>5159.6715986211357</v>
      </c>
      <c r="J321" s="79">
        <f t="shared" si="41"/>
        <v>4578.1634066232882</v>
      </c>
      <c r="K321" s="79">
        <f t="shared" si="46"/>
        <v>4144.8915917979002</v>
      </c>
      <c r="L321" s="79">
        <f t="shared" si="44"/>
        <v>3810.4226585715396</v>
      </c>
      <c r="M321" s="79">
        <f t="shared" si="45"/>
        <v>3545.0941772721944</v>
      </c>
      <c r="N321" s="97"/>
      <c r="O321" s="98"/>
      <c r="P321" s="98"/>
      <c r="Q321" s="98"/>
      <c r="R321" s="99"/>
      <c r="S321" s="21"/>
    </row>
    <row r="322" spans="2:19" ht="15.5" hidden="1">
      <c r="B322" s="18"/>
      <c r="C322" s="78">
        <v>299000</v>
      </c>
      <c r="D322" s="79">
        <f t="shared" si="43"/>
        <v>0</v>
      </c>
      <c r="E322" s="79">
        <f t="shared" si="42"/>
        <v>13385.645701999832</v>
      </c>
      <c r="F322" s="79">
        <f t="shared" si="42"/>
        <v>9230.8849492052723</v>
      </c>
      <c r="G322" s="79">
        <f t="shared" si="42"/>
        <v>7236.4705607305505</v>
      </c>
      <c r="H322" s="79">
        <f t="shared" si="41"/>
        <v>5998.453362219836</v>
      </c>
      <c r="I322" s="79">
        <f t="shared" si="41"/>
        <v>5176.9859328446964</v>
      </c>
      <c r="J322" s="79">
        <f t="shared" si="41"/>
        <v>4593.5263710750442</v>
      </c>
      <c r="K322" s="79">
        <f t="shared" si="46"/>
        <v>4158.800623985142</v>
      </c>
      <c r="L322" s="79">
        <f t="shared" si="44"/>
        <v>3823.2093117882223</v>
      </c>
      <c r="M322" s="79">
        <f t="shared" si="45"/>
        <v>3556.9904664576716</v>
      </c>
      <c r="N322" s="97"/>
      <c r="O322" s="98"/>
      <c r="P322" s="98"/>
      <c r="Q322" s="98"/>
      <c r="R322" s="99"/>
      <c r="S322" s="21"/>
    </row>
    <row r="323" spans="2:19" ht="15.5">
      <c r="B323" s="18"/>
      <c r="C323" s="78">
        <v>300000</v>
      </c>
      <c r="D323" s="79">
        <f t="shared" si="43"/>
        <v>0</v>
      </c>
      <c r="E323" s="79">
        <f t="shared" si="42"/>
        <v>13430.41374782592</v>
      </c>
      <c r="F323" s="79">
        <f t="shared" si="42"/>
        <v>9261.7574741190019</v>
      </c>
      <c r="G323" s="79">
        <f t="shared" si="42"/>
        <v>7260.67280340858</v>
      </c>
      <c r="H323" s="79">
        <f t="shared" si="41"/>
        <v>6018.5150791503365</v>
      </c>
      <c r="I323" s="79">
        <f t="shared" si="41"/>
        <v>5194.3002670682572</v>
      </c>
      <c r="J323" s="79">
        <f t="shared" si="41"/>
        <v>4608.8893355268001</v>
      </c>
      <c r="K323" s="79">
        <f t="shared" si="46"/>
        <v>4172.7096561723829</v>
      </c>
      <c r="L323" s="79">
        <f t="shared" si="44"/>
        <v>3835.9959650049059</v>
      </c>
      <c r="M323" s="79">
        <f t="shared" si="45"/>
        <v>3568.8867556431487</v>
      </c>
      <c r="N323" s="97"/>
      <c r="O323" s="98"/>
      <c r="P323" s="98"/>
      <c r="Q323" s="98"/>
      <c r="R323" s="99"/>
      <c r="S323" s="21"/>
    </row>
    <row r="324" spans="2:19" ht="15.5" hidden="1">
      <c r="B324" s="18"/>
      <c r="C324" s="78">
        <v>301000</v>
      </c>
      <c r="D324" s="79">
        <f t="shared" ref="D324:D375" si="47">IF($V$19="P4",PMT(D$11,D$6,$C324*(-1)),0)</f>
        <v>0</v>
      </c>
      <c r="E324" s="79">
        <f t="shared" si="42"/>
        <v>13475.181793652006</v>
      </c>
      <c r="F324" s="79">
        <f t="shared" si="42"/>
        <v>9292.6299990327316</v>
      </c>
      <c r="G324" s="79">
        <f t="shared" si="42"/>
        <v>7284.8750460866077</v>
      </c>
      <c r="H324" s="79">
        <f t="shared" si="41"/>
        <v>6038.576796080838</v>
      </c>
      <c r="I324" s="79">
        <f t="shared" si="41"/>
        <v>5211.614601291818</v>
      </c>
      <c r="J324" s="79">
        <f t="shared" si="41"/>
        <v>4624.252299978556</v>
      </c>
      <c r="K324" s="79">
        <f t="shared" si="46"/>
        <v>4186.6186883596247</v>
      </c>
      <c r="L324" s="79">
        <f t="shared" si="44"/>
        <v>3848.7826182215886</v>
      </c>
      <c r="M324" s="79">
        <f t="shared" si="45"/>
        <v>3580.7830448286259</v>
      </c>
      <c r="N324" s="97"/>
      <c r="O324" s="98"/>
      <c r="P324" s="98"/>
      <c r="Q324" s="98"/>
      <c r="R324" s="99"/>
      <c r="S324" s="21"/>
    </row>
    <row r="325" spans="2:19" ht="15.5" hidden="1">
      <c r="B325" s="18"/>
      <c r="C325" s="78">
        <v>302000</v>
      </c>
      <c r="D325" s="79">
        <f t="shared" si="47"/>
        <v>0</v>
      </c>
      <c r="E325" s="79">
        <f t="shared" si="42"/>
        <v>13519.949839478093</v>
      </c>
      <c r="F325" s="79">
        <f t="shared" si="42"/>
        <v>9323.502523946463</v>
      </c>
      <c r="G325" s="79">
        <f t="shared" si="42"/>
        <v>7309.0772887646372</v>
      </c>
      <c r="H325" s="79">
        <f t="shared" si="41"/>
        <v>6058.6385130113395</v>
      </c>
      <c r="I325" s="79">
        <f t="shared" si="41"/>
        <v>5228.9289355153787</v>
      </c>
      <c r="J325" s="79">
        <f t="shared" si="41"/>
        <v>4639.615264430312</v>
      </c>
      <c r="K325" s="79">
        <f t="shared" si="46"/>
        <v>4200.5277205468656</v>
      </c>
      <c r="L325" s="79">
        <f t="shared" si="44"/>
        <v>3861.5692714382722</v>
      </c>
      <c r="M325" s="79">
        <f t="shared" si="45"/>
        <v>3592.6793340141026</v>
      </c>
      <c r="N325" s="97"/>
      <c r="O325" s="98"/>
      <c r="P325" s="98"/>
      <c r="Q325" s="98"/>
      <c r="R325" s="99"/>
      <c r="S325" s="21"/>
    </row>
    <row r="326" spans="2:19" ht="15.5" hidden="1">
      <c r="B326" s="18"/>
      <c r="C326" s="78">
        <v>303000</v>
      </c>
      <c r="D326" s="79">
        <f t="shared" si="47"/>
        <v>0</v>
      </c>
      <c r="E326" s="79">
        <f t="shared" si="42"/>
        <v>13564.717885304179</v>
      </c>
      <c r="F326" s="79">
        <f t="shared" si="42"/>
        <v>9354.3750488601927</v>
      </c>
      <c r="G326" s="79">
        <f t="shared" si="42"/>
        <v>7333.2795314426648</v>
      </c>
      <c r="H326" s="79">
        <f t="shared" si="41"/>
        <v>6078.70022994184</v>
      </c>
      <c r="I326" s="79">
        <f t="shared" si="41"/>
        <v>5246.2432697389395</v>
      </c>
      <c r="J326" s="79">
        <f t="shared" si="41"/>
        <v>4654.9782288820679</v>
      </c>
      <c r="K326" s="79">
        <f t="shared" si="46"/>
        <v>4214.4367527341064</v>
      </c>
      <c r="L326" s="79">
        <f t="shared" si="44"/>
        <v>3874.3559246549548</v>
      </c>
      <c r="M326" s="79">
        <f t="shared" si="45"/>
        <v>3604.5756231995797</v>
      </c>
      <c r="N326" s="97"/>
      <c r="O326" s="98"/>
      <c r="P326" s="98"/>
      <c r="Q326" s="98"/>
      <c r="R326" s="99"/>
      <c r="S326" s="21"/>
    </row>
    <row r="327" spans="2:19" ht="15.5" hidden="1">
      <c r="B327" s="18"/>
      <c r="C327" s="78">
        <v>304000</v>
      </c>
      <c r="D327" s="79">
        <f t="shared" si="47"/>
        <v>0</v>
      </c>
      <c r="E327" s="79">
        <f t="shared" si="42"/>
        <v>13609.485931130264</v>
      </c>
      <c r="F327" s="79">
        <f t="shared" si="42"/>
        <v>9385.2475737739223</v>
      </c>
      <c r="G327" s="79">
        <f t="shared" si="42"/>
        <v>7357.4817741206934</v>
      </c>
      <c r="H327" s="79">
        <f t="shared" si="41"/>
        <v>6098.7619468723415</v>
      </c>
      <c r="I327" s="79">
        <f t="shared" si="41"/>
        <v>5263.5576039625003</v>
      </c>
      <c r="J327" s="79">
        <f t="shared" si="41"/>
        <v>4670.3411933338239</v>
      </c>
      <c r="K327" s="79">
        <f t="shared" si="46"/>
        <v>4228.3457849213482</v>
      </c>
      <c r="L327" s="79">
        <f t="shared" si="44"/>
        <v>3887.1425778716375</v>
      </c>
      <c r="M327" s="79">
        <f t="shared" si="45"/>
        <v>3616.4719123850568</v>
      </c>
      <c r="N327" s="97"/>
      <c r="O327" s="98"/>
      <c r="P327" s="98"/>
      <c r="Q327" s="98"/>
      <c r="R327" s="99"/>
      <c r="S327" s="21"/>
    </row>
    <row r="328" spans="2:19" ht="15.5" hidden="1">
      <c r="B328" s="18"/>
      <c r="C328" s="86">
        <v>305000</v>
      </c>
      <c r="D328" s="87">
        <f t="shared" si="47"/>
        <v>0</v>
      </c>
      <c r="E328" s="79">
        <f t="shared" si="42"/>
        <v>13654.253976956352</v>
      </c>
      <c r="F328" s="79">
        <f t="shared" si="42"/>
        <v>9416.120098687652</v>
      </c>
      <c r="G328" s="79">
        <f t="shared" si="42"/>
        <v>7381.684016798723</v>
      </c>
      <c r="H328" s="79">
        <f t="shared" si="41"/>
        <v>6118.8236638028429</v>
      </c>
      <c r="I328" s="79">
        <f t="shared" si="41"/>
        <v>5280.871938186061</v>
      </c>
      <c r="J328" s="79">
        <f t="shared" si="41"/>
        <v>4685.7041577855798</v>
      </c>
      <c r="K328" s="79">
        <f t="shared" si="46"/>
        <v>4242.2548171085891</v>
      </c>
      <c r="L328" s="79">
        <f t="shared" si="44"/>
        <v>3899.9292310883206</v>
      </c>
      <c r="M328" s="79">
        <f t="shared" si="45"/>
        <v>3628.368201570534</v>
      </c>
      <c r="N328" s="97"/>
      <c r="O328" s="98"/>
      <c r="P328" s="98"/>
      <c r="Q328" s="98"/>
      <c r="R328" s="99"/>
      <c r="S328" s="21"/>
    </row>
    <row r="329" spans="2:19" ht="15.5" hidden="1">
      <c r="B329" s="18"/>
      <c r="C329" s="78">
        <v>306000</v>
      </c>
      <c r="D329" s="79">
        <f t="shared" si="47"/>
        <v>0</v>
      </c>
      <c r="E329" s="79">
        <f t="shared" si="42"/>
        <v>13699.022022782437</v>
      </c>
      <c r="F329" s="79">
        <f t="shared" si="42"/>
        <v>9446.9926236013835</v>
      </c>
      <c r="G329" s="79">
        <f t="shared" si="42"/>
        <v>7405.8862594767506</v>
      </c>
      <c r="H329" s="79">
        <f t="shared" si="41"/>
        <v>6138.8853807333435</v>
      </c>
      <c r="I329" s="79">
        <f t="shared" si="41"/>
        <v>5298.1862724096218</v>
      </c>
      <c r="J329" s="79">
        <f t="shared" si="41"/>
        <v>4701.0671222373358</v>
      </c>
      <c r="K329" s="79">
        <f t="shared" si="46"/>
        <v>4256.1638492958309</v>
      </c>
      <c r="L329" s="79">
        <f t="shared" si="44"/>
        <v>3912.7158843050038</v>
      </c>
      <c r="M329" s="79">
        <f t="shared" si="45"/>
        <v>3640.2644907560111</v>
      </c>
      <c r="N329" s="97"/>
      <c r="O329" s="98"/>
      <c r="P329" s="98"/>
      <c r="Q329" s="98"/>
      <c r="R329" s="99"/>
      <c r="S329" s="21"/>
    </row>
    <row r="330" spans="2:19" ht="15.5" hidden="1">
      <c r="B330" s="18"/>
      <c r="C330" s="78">
        <v>307000</v>
      </c>
      <c r="D330" s="79">
        <f t="shared" si="47"/>
        <v>0</v>
      </c>
      <c r="E330" s="79">
        <f t="shared" si="42"/>
        <v>13743.790068608525</v>
      </c>
      <c r="F330" s="79">
        <f t="shared" si="42"/>
        <v>9477.8651485151131</v>
      </c>
      <c r="G330" s="79">
        <f t="shared" si="42"/>
        <v>7430.0885021547801</v>
      </c>
      <c r="H330" s="79">
        <f t="shared" si="41"/>
        <v>6158.9470976638449</v>
      </c>
      <c r="I330" s="79">
        <f t="shared" si="41"/>
        <v>5315.5006066331835</v>
      </c>
      <c r="J330" s="79">
        <f t="shared" si="41"/>
        <v>4716.4300866890917</v>
      </c>
      <c r="K330" s="79">
        <f t="shared" si="46"/>
        <v>4270.0728814830718</v>
      </c>
      <c r="L330" s="79">
        <f t="shared" si="44"/>
        <v>3925.5025375216869</v>
      </c>
      <c r="M330" s="79">
        <f t="shared" si="45"/>
        <v>3652.1607799414887</v>
      </c>
      <c r="N330" s="97"/>
      <c r="O330" s="98"/>
      <c r="P330" s="98"/>
      <c r="Q330" s="98"/>
      <c r="R330" s="99"/>
      <c r="S330" s="21"/>
    </row>
    <row r="331" spans="2:19" ht="15.5" hidden="1">
      <c r="B331" s="18"/>
      <c r="C331" s="78">
        <v>308000</v>
      </c>
      <c r="D331" s="79">
        <f t="shared" si="47"/>
        <v>0</v>
      </c>
      <c r="E331" s="79">
        <f t="shared" si="42"/>
        <v>13788.558114434611</v>
      </c>
      <c r="F331" s="79">
        <f t="shared" si="42"/>
        <v>9508.7376734288428</v>
      </c>
      <c r="G331" s="79">
        <f t="shared" si="42"/>
        <v>7454.2907448328078</v>
      </c>
      <c r="H331" s="79">
        <f t="shared" si="41"/>
        <v>6179.0088145943464</v>
      </c>
      <c r="I331" s="79">
        <f t="shared" si="41"/>
        <v>5332.8149408567442</v>
      </c>
      <c r="J331" s="79">
        <f t="shared" si="41"/>
        <v>4731.7930511408476</v>
      </c>
      <c r="K331" s="79">
        <f t="shared" si="46"/>
        <v>4283.9819136703136</v>
      </c>
      <c r="L331" s="79">
        <f t="shared" si="44"/>
        <v>3938.2891907383696</v>
      </c>
      <c r="M331" s="79">
        <f t="shared" si="45"/>
        <v>3664.0570691269659</v>
      </c>
      <c r="N331" s="97"/>
      <c r="O331" s="98"/>
      <c r="P331" s="98"/>
      <c r="Q331" s="98"/>
      <c r="R331" s="99"/>
      <c r="S331" s="21"/>
    </row>
    <row r="332" spans="2:19" ht="15.5" hidden="1">
      <c r="B332" s="18"/>
      <c r="C332" s="78">
        <v>309000</v>
      </c>
      <c r="D332" s="79">
        <f t="shared" si="47"/>
        <v>0</v>
      </c>
      <c r="E332" s="79">
        <f t="shared" si="42"/>
        <v>13833.326160260698</v>
      </c>
      <c r="F332" s="79">
        <f t="shared" si="42"/>
        <v>9539.6101983425724</v>
      </c>
      <c r="G332" s="79">
        <f t="shared" si="42"/>
        <v>7478.4929875108355</v>
      </c>
      <c r="H332" s="79">
        <f t="shared" si="42"/>
        <v>6199.070531524847</v>
      </c>
      <c r="I332" s="79">
        <f t="shared" si="42"/>
        <v>5350.129275080305</v>
      </c>
      <c r="J332" s="79">
        <f t="shared" si="42"/>
        <v>4747.1560155926036</v>
      </c>
      <c r="K332" s="79">
        <f t="shared" si="46"/>
        <v>4297.8909458575545</v>
      </c>
      <c r="L332" s="79">
        <f t="shared" si="44"/>
        <v>3951.0758439550523</v>
      </c>
      <c r="M332" s="79">
        <f t="shared" si="45"/>
        <v>3675.953358312443</v>
      </c>
      <c r="N332" s="97"/>
      <c r="O332" s="98"/>
      <c r="P332" s="98"/>
      <c r="Q332" s="98"/>
      <c r="R332" s="99"/>
      <c r="S332" s="21"/>
    </row>
    <row r="333" spans="2:19" ht="15.5" hidden="1">
      <c r="B333" s="18"/>
      <c r="C333" s="78">
        <v>310000</v>
      </c>
      <c r="D333" s="79">
        <f t="shared" si="47"/>
        <v>0</v>
      </c>
      <c r="E333" s="79">
        <f t="shared" ref="E333:J375" si="48">PMT(E$11,E$6,$C333*(-1))</f>
        <v>13878.094206086784</v>
      </c>
      <c r="F333" s="79">
        <f t="shared" si="48"/>
        <v>9570.4827232563021</v>
      </c>
      <c r="G333" s="79">
        <f t="shared" si="48"/>
        <v>7502.695230188865</v>
      </c>
      <c r="H333" s="79">
        <f t="shared" si="48"/>
        <v>6219.1322484553484</v>
      </c>
      <c r="I333" s="79">
        <f t="shared" si="48"/>
        <v>5367.4436093038657</v>
      </c>
      <c r="J333" s="79">
        <f t="shared" si="48"/>
        <v>4762.5189800443604</v>
      </c>
      <c r="K333" s="79">
        <f t="shared" si="46"/>
        <v>4311.7999780447954</v>
      </c>
      <c r="L333" s="79">
        <f t="shared" si="44"/>
        <v>3963.8624971717359</v>
      </c>
      <c r="M333" s="79">
        <f t="shared" si="45"/>
        <v>3687.8496474979202</v>
      </c>
      <c r="N333" s="97"/>
      <c r="O333" s="98"/>
      <c r="P333" s="98"/>
      <c r="Q333" s="98"/>
      <c r="R333" s="99"/>
      <c r="S333" s="21"/>
    </row>
    <row r="334" spans="2:19" ht="15.5" hidden="1">
      <c r="B334" s="18"/>
      <c r="C334" s="78">
        <v>311000</v>
      </c>
      <c r="D334" s="79">
        <f t="shared" si="47"/>
        <v>0</v>
      </c>
      <c r="E334" s="79">
        <f t="shared" si="48"/>
        <v>13922.862251912871</v>
      </c>
      <c r="F334" s="79">
        <f t="shared" si="48"/>
        <v>9601.3552481700317</v>
      </c>
      <c r="G334" s="79">
        <f t="shared" si="48"/>
        <v>7526.8974728668936</v>
      </c>
      <c r="H334" s="79">
        <f t="shared" si="48"/>
        <v>6239.193965385849</v>
      </c>
      <c r="I334" s="79">
        <f t="shared" si="48"/>
        <v>5384.7579435274265</v>
      </c>
      <c r="J334" s="79">
        <f t="shared" si="48"/>
        <v>4777.8819444961164</v>
      </c>
      <c r="K334" s="79">
        <f t="shared" si="46"/>
        <v>4325.7090102320371</v>
      </c>
      <c r="L334" s="79">
        <f t="shared" si="44"/>
        <v>3976.6491503884185</v>
      </c>
      <c r="M334" s="79">
        <f t="shared" si="45"/>
        <v>3699.7459366833973</v>
      </c>
      <c r="N334" s="97"/>
      <c r="O334" s="98"/>
      <c r="P334" s="98"/>
      <c r="Q334" s="98"/>
      <c r="R334" s="99"/>
      <c r="S334" s="21"/>
    </row>
    <row r="335" spans="2:19" ht="15.5" hidden="1">
      <c r="B335" s="18"/>
      <c r="C335" s="78">
        <v>312000</v>
      </c>
      <c r="D335" s="79">
        <f t="shared" si="47"/>
        <v>0</v>
      </c>
      <c r="E335" s="79">
        <f t="shared" si="48"/>
        <v>13967.630297738957</v>
      </c>
      <c r="F335" s="79">
        <f t="shared" si="48"/>
        <v>9632.2277730837613</v>
      </c>
      <c r="G335" s="79">
        <f t="shared" si="48"/>
        <v>7551.0997155449231</v>
      </c>
      <c r="H335" s="79">
        <f t="shared" si="48"/>
        <v>6259.2556823163504</v>
      </c>
      <c r="I335" s="79">
        <f t="shared" si="48"/>
        <v>5402.0722777509882</v>
      </c>
      <c r="J335" s="79">
        <f t="shared" si="48"/>
        <v>4793.2449089478723</v>
      </c>
      <c r="K335" s="79">
        <f t="shared" si="46"/>
        <v>4339.618042419278</v>
      </c>
      <c r="L335" s="79">
        <f t="shared" si="44"/>
        <v>3989.4358036051021</v>
      </c>
      <c r="M335" s="79">
        <f t="shared" si="45"/>
        <v>3711.6422258688744</v>
      </c>
      <c r="N335" s="97"/>
      <c r="O335" s="98"/>
      <c r="P335" s="98"/>
      <c r="Q335" s="98"/>
      <c r="R335" s="99"/>
      <c r="S335" s="21"/>
    </row>
    <row r="336" spans="2:19" ht="15.5" hidden="1">
      <c r="B336" s="18"/>
      <c r="C336" s="78">
        <v>313000</v>
      </c>
      <c r="D336" s="79">
        <f t="shared" si="47"/>
        <v>0</v>
      </c>
      <c r="E336" s="79">
        <f t="shared" si="48"/>
        <v>14012.398343565044</v>
      </c>
      <c r="F336" s="79">
        <f t="shared" si="48"/>
        <v>9663.1002979974928</v>
      </c>
      <c r="G336" s="79">
        <f t="shared" si="48"/>
        <v>7575.3019582229508</v>
      </c>
      <c r="H336" s="79">
        <f t="shared" si="48"/>
        <v>6279.3173992468519</v>
      </c>
      <c r="I336" s="79">
        <f t="shared" si="48"/>
        <v>5419.3866119745489</v>
      </c>
      <c r="J336" s="79">
        <f t="shared" si="48"/>
        <v>4808.6078733996283</v>
      </c>
      <c r="K336" s="79">
        <f t="shared" si="46"/>
        <v>4353.5270746065198</v>
      </c>
      <c r="L336" s="79">
        <f t="shared" si="44"/>
        <v>4002.2224568217848</v>
      </c>
      <c r="M336" s="79">
        <f t="shared" si="45"/>
        <v>3723.5385150543516</v>
      </c>
      <c r="N336" s="97"/>
      <c r="O336" s="98"/>
      <c r="P336" s="98"/>
      <c r="Q336" s="98"/>
      <c r="R336" s="99"/>
      <c r="S336" s="21"/>
    </row>
    <row r="337" spans="2:19" ht="15.5" hidden="1">
      <c r="B337" s="18"/>
      <c r="C337" s="78">
        <v>314000</v>
      </c>
      <c r="D337" s="79">
        <f t="shared" si="47"/>
        <v>0</v>
      </c>
      <c r="E337" s="79">
        <f t="shared" si="48"/>
        <v>14057.16638939113</v>
      </c>
      <c r="F337" s="79">
        <f t="shared" si="48"/>
        <v>9693.9728229112225</v>
      </c>
      <c r="G337" s="79">
        <f t="shared" si="48"/>
        <v>7599.5042009009803</v>
      </c>
      <c r="H337" s="79">
        <f t="shared" si="48"/>
        <v>6299.3791161773524</v>
      </c>
      <c r="I337" s="79">
        <f t="shared" si="48"/>
        <v>5436.7009461981097</v>
      </c>
      <c r="J337" s="79">
        <f t="shared" si="48"/>
        <v>4823.9708378513842</v>
      </c>
      <c r="K337" s="79">
        <f t="shared" si="46"/>
        <v>4367.4361067937607</v>
      </c>
      <c r="L337" s="79">
        <f t="shared" si="44"/>
        <v>4015.0091100384684</v>
      </c>
      <c r="M337" s="79">
        <f t="shared" si="45"/>
        <v>3735.4348042398283</v>
      </c>
      <c r="N337" s="97"/>
      <c r="O337" s="98"/>
      <c r="P337" s="98"/>
      <c r="Q337" s="98"/>
      <c r="R337" s="99"/>
      <c r="S337" s="21"/>
    </row>
    <row r="338" spans="2:19" ht="15.5" hidden="1">
      <c r="B338" s="18"/>
      <c r="C338" s="86">
        <v>315000</v>
      </c>
      <c r="D338" s="87">
        <f t="shared" si="47"/>
        <v>0</v>
      </c>
      <c r="E338" s="79">
        <f t="shared" si="48"/>
        <v>14101.934435217216</v>
      </c>
      <c r="F338" s="79">
        <f t="shared" si="48"/>
        <v>9724.8453478249521</v>
      </c>
      <c r="G338" s="79">
        <f t="shared" si="48"/>
        <v>7623.706443579008</v>
      </c>
      <c r="H338" s="79">
        <f t="shared" si="48"/>
        <v>6319.4408331078539</v>
      </c>
      <c r="I338" s="79">
        <f t="shared" si="48"/>
        <v>5454.0152804216696</v>
      </c>
      <c r="J338" s="79">
        <f t="shared" si="48"/>
        <v>4839.3338023031401</v>
      </c>
      <c r="K338" s="79">
        <f t="shared" si="46"/>
        <v>4381.3451389810025</v>
      </c>
      <c r="L338" s="79">
        <f t="shared" si="44"/>
        <v>4027.7957632551511</v>
      </c>
      <c r="M338" s="79">
        <f t="shared" si="45"/>
        <v>3747.3310934253054</v>
      </c>
      <c r="N338" s="97"/>
      <c r="O338" s="98"/>
      <c r="P338" s="98"/>
      <c r="Q338" s="98"/>
      <c r="R338" s="99"/>
      <c r="S338" s="21"/>
    </row>
    <row r="339" spans="2:19" ht="15.5" hidden="1">
      <c r="B339" s="18"/>
      <c r="C339" s="78">
        <v>316000</v>
      </c>
      <c r="D339" s="79">
        <f t="shared" si="47"/>
        <v>0</v>
      </c>
      <c r="E339" s="79">
        <f t="shared" si="48"/>
        <v>14146.702481043299</v>
      </c>
      <c r="F339" s="79">
        <f t="shared" si="48"/>
        <v>9755.7178727386836</v>
      </c>
      <c r="G339" s="79">
        <f t="shared" si="48"/>
        <v>7647.9086862570366</v>
      </c>
      <c r="H339" s="79">
        <f t="shared" si="48"/>
        <v>6339.5025500383554</v>
      </c>
      <c r="I339" s="79">
        <f t="shared" si="48"/>
        <v>5471.3296146452303</v>
      </c>
      <c r="J339" s="79">
        <f t="shared" si="48"/>
        <v>4854.6967667548961</v>
      </c>
      <c r="K339" s="79">
        <f t="shared" si="46"/>
        <v>4395.2541711682434</v>
      </c>
      <c r="L339" s="79">
        <f t="shared" si="44"/>
        <v>4040.5824164718338</v>
      </c>
      <c r="M339" s="79">
        <f t="shared" si="45"/>
        <v>3759.2273826107826</v>
      </c>
      <c r="N339" s="97"/>
      <c r="O339" s="98"/>
      <c r="P339" s="98"/>
      <c r="Q339" s="98"/>
      <c r="R339" s="99"/>
      <c r="S339" s="21"/>
    </row>
    <row r="340" spans="2:19" ht="15.5" hidden="1">
      <c r="B340" s="18"/>
      <c r="C340" s="78">
        <v>317000</v>
      </c>
      <c r="D340" s="79">
        <f t="shared" si="47"/>
        <v>0</v>
      </c>
      <c r="E340" s="79">
        <f t="shared" si="48"/>
        <v>14191.470526869387</v>
      </c>
      <c r="F340" s="79">
        <f t="shared" si="48"/>
        <v>9786.5903976524132</v>
      </c>
      <c r="G340" s="79">
        <f t="shared" si="48"/>
        <v>7672.1109289350661</v>
      </c>
      <c r="H340" s="79">
        <f t="shared" si="48"/>
        <v>6359.5642669688559</v>
      </c>
      <c r="I340" s="79">
        <f t="shared" si="48"/>
        <v>5488.6439488687911</v>
      </c>
      <c r="J340" s="79">
        <f t="shared" si="48"/>
        <v>4870.059731206652</v>
      </c>
      <c r="K340" s="79">
        <f t="shared" si="46"/>
        <v>4409.1632033554843</v>
      </c>
      <c r="L340" s="79">
        <f t="shared" si="44"/>
        <v>4053.3690696885169</v>
      </c>
      <c r="M340" s="79">
        <f t="shared" si="45"/>
        <v>3771.1236717962606</v>
      </c>
      <c r="N340" s="97"/>
      <c r="O340" s="98"/>
      <c r="P340" s="98"/>
      <c r="Q340" s="98"/>
      <c r="R340" s="99"/>
      <c r="S340" s="21"/>
    </row>
    <row r="341" spans="2:19" ht="15.5" hidden="1">
      <c r="B341" s="18"/>
      <c r="C341" s="78">
        <v>318000</v>
      </c>
      <c r="D341" s="79">
        <f t="shared" si="47"/>
        <v>0</v>
      </c>
      <c r="E341" s="79">
        <f t="shared" si="48"/>
        <v>14236.238572695473</v>
      </c>
      <c r="F341" s="79">
        <f t="shared" si="48"/>
        <v>9817.4629225661429</v>
      </c>
      <c r="G341" s="79">
        <f t="shared" si="48"/>
        <v>7696.3131716130938</v>
      </c>
      <c r="H341" s="79">
        <f t="shared" si="48"/>
        <v>6379.6259838993574</v>
      </c>
      <c r="I341" s="79">
        <f t="shared" si="48"/>
        <v>5505.9582830923528</v>
      </c>
      <c r="J341" s="79">
        <f t="shared" si="48"/>
        <v>4885.422695658408</v>
      </c>
      <c r="K341" s="79">
        <f t="shared" si="46"/>
        <v>4423.072235542726</v>
      </c>
      <c r="L341" s="79">
        <f t="shared" si="44"/>
        <v>4066.1557229051996</v>
      </c>
      <c r="M341" s="79">
        <f t="shared" si="45"/>
        <v>3783.0199609817378</v>
      </c>
      <c r="N341" s="97"/>
      <c r="O341" s="98"/>
      <c r="P341" s="98"/>
      <c r="Q341" s="98"/>
      <c r="R341" s="99"/>
      <c r="S341" s="21"/>
    </row>
    <row r="342" spans="2:19" ht="15.5" hidden="1">
      <c r="B342" s="18"/>
      <c r="C342" s="78">
        <v>319000</v>
      </c>
      <c r="D342" s="79">
        <f t="shared" si="47"/>
        <v>0</v>
      </c>
      <c r="E342" s="79">
        <f t="shared" si="48"/>
        <v>14281.00661852156</v>
      </c>
      <c r="F342" s="79">
        <f t="shared" si="48"/>
        <v>9848.3354474798725</v>
      </c>
      <c r="G342" s="79">
        <f t="shared" si="48"/>
        <v>7720.5154142911233</v>
      </c>
      <c r="H342" s="79">
        <f t="shared" si="48"/>
        <v>6399.6877008298588</v>
      </c>
      <c r="I342" s="79">
        <f t="shared" si="48"/>
        <v>5523.2726173159135</v>
      </c>
      <c r="J342" s="79">
        <f t="shared" si="48"/>
        <v>4900.7856601101639</v>
      </c>
      <c r="K342" s="79">
        <f t="shared" si="46"/>
        <v>4436.9812677299669</v>
      </c>
      <c r="L342" s="79">
        <f t="shared" si="44"/>
        <v>4078.9423761218832</v>
      </c>
      <c r="M342" s="79">
        <f t="shared" si="45"/>
        <v>3794.9162501672145</v>
      </c>
      <c r="N342" s="97"/>
      <c r="O342" s="98"/>
      <c r="P342" s="98"/>
      <c r="Q342" s="98"/>
      <c r="R342" s="99"/>
      <c r="S342" s="21"/>
    </row>
    <row r="343" spans="2:19" ht="15.5" hidden="1">
      <c r="B343" s="18"/>
      <c r="C343" s="78">
        <v>320000</v>
      </c>
      <c r="D343" s="79">
        <f t="shared" si="47"/>
        <v>0</v>
      </c>
      <c r="E343" s="79">
        <f t="shared" si="48"/>
        <v>14325.774664347646</v>
      </c>
      <c r="F343" s="79">
        <f t="shared" si="48"/>
        <v>9879.2079723936022</v>
      </c>
      <c r="G343" s="79">
        <f t="shared" si="48"/>
        <v>7744.717656969151</v>
      </c>
      <c r="H343" s="79">
        <f t="shared" si="48"/>
        <v>6419.7494177603594</v>
      </c>
      <c r="I343" s="79">
        <f t="shared" si="48"/>
        <v>5540.5869515394743</v>
      </c>
      <c r="J343" s="79">
        <f t="shared" si="48"/>
        <v>4916.1486245619199</v>
      </c>
      <c r="K343" s="79">
        <f t="shared" si="46"/>
        <v>4450.8902999172087</v>
      </c>
      <c r="L343" s="79">
        <f t="shared" si="44"/>
        <v>4091.7290293385659</v>
      </c>
      <c r="M343" s="79">
        <f t="shared" si="45"/>
        <v>3806.8125393526916</v>
      </c>
      <c r="N343" s="97"/>
      <c r="O343" s="98"/>
      <c r="P343" s="98"/>
      <c r="Q343" s="98"/>
      <c r="R343" s="99"/>
      <c r="S343" s="21"/>
    </row>
    <row r="344" spans="2:19" ht="15.5" hidden="1">
      <c r="B344" s="18"/>
      <c r="C344" s="78">
        <v>321000</v>
      </c>
      <c r="D344" s="79">
        <f t="shared" si="47"/>
        <v>0</v>
      </c>
      <c r="E344" s="79">
        <f t="shared" si="48"/>
        <v>14370.542710173733</v>
      </c>
      <c r="F344" s="79">
        <f t="shared" si="48"/>
        <v>9910.0804973073318</v>
      </c>
      <c r="G344" s="79">
        <f t="shared" si="48"/>
        <v>7768.9198996471787</v>
      </c>
      <c r="H344" s="79">
        <f t="shared" si="48"/>
        <v>6439.8111346908609</v>
      </c>
      <c r="I344" s="79">
        <f t="shared" si="48"/>
        <v>5557.901285763035</v>
      </c>
      <c r="J344" s="79">
        <f t="shared" si="48"/>
        <v>4931.5115890136758</v>
      </c>
      <c r="K344" s="79">
        <f t="shared" si="46"/>
        <v>4464.7993321044496</v>
      </c>
      <c r="L344" s="79">
        <f t="shared" si="44"/>
        <v>4104.5156825552485</v>
      </c>
      <c r="M344" s="79">
        <f t="shared" si="45"/>
        <v>3818.7088285381687</v>
      </c>
      <c r="N344" s="97"/>
      <c r="O344" s="98"/>
      <c r="P344" s="98"/>
      <c r="Q344" s="98"/>
      <c r="R344" s="99"/>
      <c r="S344" s="21"/>
    </row>
    <row r="345" spans="2:19" ht="15.5" hidden="1">
      <c r="B345" s="18"/>
      <c r="C345" s="78">
        <v>322000</v>
      </c>
      <c r="D345" s="79">
        <f t="shared" si="47"/>
        <v>0</v>
      </c>
      <c r="E345" s="79">
        <f t="shared" si="48"/>
        <v>14415.310755999819</v>
      </c>
      <c r="F345" s="79">
        <f t="shared" si="48"/>
        <v>9940.9530222210615</v>
      </c>
      <c r="G345" s="79">
        <f t="shared" si="48"/>
        <v>7793.1221423252082</v>
      </c>
      <c r="H345" s="79">
        <f t="shared" si="48"/>
        <v>6459.8728516213623</v>
      </c>
      <c r="I345" s="79">
        <f t="shared" si="48"/>
        <v>5575.2156199865958</v>
      </c>
      <c r="J345" s="79">
        <f t="shared" si="48"/>
        <v>4946.8745534654317</v>
      </c>
      <c r="K345" s="79">
        <f t="shared" si="46"/>
        <v>4478.7083642916914</v>
      </c>
      <c r="L345" s="79">
        <f t="shared" si="44"/>
        <v>4117.3023357719321</v>
      </c>
      <c r="M345" s="79">
        <f t="shared" si="45"/>
        <v>3830.6051177236459</v>
      </c>
      <c r="N345" s="97"/>
      <c r="O345" s="98"/>
      <c r="P345" s="98"/>
      <c r="Q345" s="98"/>
      <c r="R345" s="99"/>
      <c r="S345" s="21"/>
    </row>
    <row r="346" spans="2:19" ht="15.5" hidden="1">
      <c r="B346" s="18"/>
      <c r="C346" s="78">
        <v>323000</v>
      </c>
      <c r="D346" s="79">
        <f t="shared" si="47"/>
        <v>0</v>
      </c>
      <c r="E346" s="79">
        <f t="shared" si="48"/>
        <v>14460.078801825906</v>
      </c>
      <c r="F346" s="79">
        <f t="shared" si="48"/>
        <v>9971.8255471347929</v>
      </c>
      <c r="G346" s="79">
        <f t="shared" si="48"/>
        <v>7817.3243850032368</v>
      </c>
      <c r="H346" s="79">
        <f t="shared" si="48"/>
        <v>6479.9345685518629</v>
      </c>
      <c r="I346" s="79">
        <f t="shared" si="48"/>
        <v>5592.5299542101575</v>
      </c>
      <c r="J346" s="79">
        <f t="shared" si="48"/>
        <v>4962.2375179171877</v>
      </c>
      <c r="K346" s="79">
        <f t="shared" si="46"/>
        <v>4492.6173964789323</v>
      </c>
      <c r="L346" s="79">
        <f t="shared" si="44"/>
        <v>4130.0889889886148</v>
      </c>
      <c r="M346" s="79">
        <f t="shared" si="45"/>
        <v>3842.501406909123</v>
      </c>
      <c r="N346" s="97"/>
      <c r="O346" s="98"/>
      <c r="P346" s="98"/>
      <c r="Q346" s="98"/>
      <c r="R346" s="99"/>
      <c r="S346" s="21"/>
    </row>
    <row r="347" spans="2:19" ht="15.5" hidden="1">
      <c r="B347" s="18"/>
      <c r="C347" s="78">
        <v>324000</v>
      </c>
      <c r="D347" s="79">
        <f t="shared" si="47"/>
        <v>0</v>
      </c>
      <c r="E347" s="79">
        <f t="shared" si="48"/>
        <v>14504.846847651992</v>
      </c>
      <c r="F347" s="79">
        <f t="shared" si="48"/>
        <v>10002.698072048523</v>
      </c>
      <c r="G347" s="79">
        <f t="shared" si="48"/>
        <v>7841.5266276812663</v>
      </c>
      <c r="H347" s="79">
        <f t="shared" si="48"/>
        <v>6499.9962854823643</v>
      </c>
      <c r="I347" s="79">
        <f t="shared" si="48"/>
        <v>5609.8442884337182</v>
      </c>
      <c r="J347" s="79">
        <f t="shared" si="48"/>
        <v>4977.6004823689445</v>
      </c>
      <c r="K347" s="79">
        <f t="shared" si="46"/>
        <v>4506.5264286661741</v>
      </c>
      <c r="L347" s="79">
        <f t="shared" si="44"/>
        <v>4142.8756422052984</v>
      </c>
      <c r="M347" s="79">
        <f t="shared" si="45"/>
        <v>3854.3976960946002</v>
      </c>
      <c r="N347" s="97"/>
      <c r="O347" s="98"/>
      <c r="P347" s="98"/>
      <c r="Q347" s="98"/>
      <c r="R347" s="99"/>
      <c r="S347" s="21"/>
    </row>
    <row r="348" spans="2:19" ht="15.5" hidden="1">
      <c r="B348" s="18"/>
      <c r="C348" s="86">
        <v>325000</v>
      </c>
      <c r="D348" s="87">
        <f t="shared" si="47"/>
        <v>0</v>
      </c>
      <c r="E348" s="79">
        <f t="shared" si="48"/>
        <v>14549.614893478079</v>
      </c>
      <c r="F348" s="79">
        <f t="shared" si="48"/>
        <v>10033.570596962252</v>
      </c>
      <c r="G348" s="79">
        <f t="shared" si="48"/>
        <v>7865.728870359294</v>
      </c>
      <c r="H348" s="79">
        <f t="shared" si="48"/>
        <v>6520.0580024128658</v>
      </c>
      <c r="I348" s="79">
        <f t="shared" si="48"/>
        <v>5627.158622657279</v>
      </c>
      <c r="J348" s="79">
        <f t="shared" si="48"/>
        <v>4992.9634468207005</v>
      </c>
      <c r="K348" s="79">
        <f t="shared" si="46"/>
        <v>4520.435460853415</v>
      </c>
      <c r="L348" s="79">
        <f t="shared" si="44"/>
        <v>4155.6622954219811</v>
      </c>
      <c r="M348" s="79">
        <f t="shared" si="45"/>
        <v>3866.2939852800773</v>
      </c>
      <c r="N348" s="97"/>
      <c r="O348" s="98"/>
      <c r="P348" s="98"/>
      <c r="Q348" s="98"/>
      <c r="R348" s="99"/>
      <c r="S348" s="21"/>
    </row>
    <row r="349" spans="2:19" ht="15.5" hidden="1">
      <c r="B349" s="18"/>
      <c r="C349" s="78">
        <v>326000</v>
      </c>
      <c r="D349" s="79">
        <f t="shared" si="47"/>
        <v>0</v>
      </c>
      <c r="E349" s="79">
        <f t="shared" si="48"/>
        <v>14594.382939304165</v>
      </c>
      <c r="F349" s="79">
        <f t="shared" si="48"/>
        <v>10064.443121875982</v>
      </c>
      <c r="G349" s="79">
        <f t="shared" si="48"/>
        <v>7889.9311130373235</v>
      </c>
      <c r="H349" s="79">
        <f t="shared" si="48"/>
        <v>6540.1197193433663</v>
      </c>
      <c r="I349" s="79">
        <f t="shared" si="48"/>
        <v>5644.4729568808398</v>
      </c>
      <c r="J349" s="79">
        <f t="shared" si="48"/>
        <v>5008.3264112724564</v>
      </c>
      <c r="K349" s="79">
        <f t="shared" si="46"/>
        <v>4534.3444930406558</v>
      </c>
      <c r="L349" s="79">
        <f t="shared" si="44"/>
        <v>4168.4489486386638</v>
      </c>
      <c r="M349" s="79">
        <f t="shared" si="45"/>
        <v>3878.1902744655545</v>
      </c>
      <c r="N349" s="97"/>
      <c r="O349" s="98"/>
      <c r="P349" s="98"/>
      <c r="Q349" s="98"/>
      <c r="R349" s="99"/>
      <c r="S349" s="21"/>
    </row>
    <row r="350" spans="2:19" ht="15.5" hidden="1">
      <c r="B350" s="18"/>
      <c r="C350" s="78">
        <v>327000</v>
      </c>
      <c r="D350" s="79">
        <f t="shared" si="47"/>
        <v>0</v>
      </c>
      <c r="E350" s="79">
        <f t="shared" si="48"/>
        <v>14639.150985130251</v>
      </c>
      <c r="F350" s="79">
        <f t="shared" si="48"/>
        <v>10095.315646789713</v>
      </c>
      <c r="G350" s="79">
        <f t="shared" si="48"/>
        <v>7914.1333557153512</v>
      </c>
      <c r="H350" s="79">
        <f t="shared" si="48"/>
        <v>6560.1814362738678</v>
      </c>
      <c r="I350" s="79">
        <f t="shared" si="48"/>
        <v>5661.7872911043996</v>
      </c>
      <c r="J350" s="79">
        <f t="shared" si="48"/>
        <v>5023.6893757242124</v>
      </c>
      <c r="K350" s="79">
        <f t="shared" si="46"/>
        <v>4548.2535252278976</v>
      </c>
      <c r="L350" s="79">
        <f t="shared" si="44"/>
        <v>4181.2356018553473</v>
      </c>
      <c r="M350" s="79">
        <f t="shared" si="45"/>
        <v>3890.0865636510321</v>
      </c>
      <c r="N350" s="97"/>
      <c r="O350" s="98"/>
      <c r="P350" s="98"/>
      <c r="Q350" s="98"/>
      <c r="R350" s="99"/>
      <c r="S350" s="21"/>
    </row>
    <row r="351" spans="2:19" ht="15.5" hidden="1">
      <c r="B351" s="18"/>
      <c r="C351" s="78">
        <v>328000</v>
      </c>
      <c r="D351" s="79">
        <f t="shared" si="47"/>
        <v>0</v>
      </c>
      <c r="E351" s="79">
        <f t="shared" si="48"/>
        <v>14683.919030956338</v>
      </c>
      <c r="F351" s="79">
        <f t="shared" si="48"/>
        <v>10126.188171703443</v>
      </c>
      <c r="G351" s="79">
        <f t="shared" si="48"/>
        <v>7938.3355983933798</v>
      </c>
      <c r="H351" s="79">
        <f t="shared" si="48"/>
        <v>6580.2431532043684</v>
      </c>
      <c r="I351" s="79">
        <f t="shared" si="48"/>
        <v>5679.1016253279613</v>
      </c>
      <c r="J351" s="79">
        <f t="shared" si="48"/>
        <v>5039.0523401759683</v>
      </c>
      <c r="K351" s="79">
        <f t="shared" si="46"/>
        <v>4562.1625574151385</v>
      </c>
      <c r="L351" s="79">
        <f t="shared" si="44"/>
        <v>4194.02225507203</v>
      </c>
      <c r="M351" s="79">
        <f t="shared" si="45"/>
        <v>3901.9828528365092</v>
      </c>
      <c r="N351" s="97"/>
      <c r="O351" s="98"/>
      <c r="P351" s="98"/>
      <c r="Q351" s="98"/>
      <c r="R351" s="99"/>
      <c r="S351" s="21"/>
    </row>
    <row r="352" spans="2:19" ht="15.5" hidden="1">
      <c r="B352" s="18"/>
      <c r="C352" s="78">
        <v>329000</v>
      </c>
      <c r="D352" s="79">
        <f t="shared" si="47"/>
        <v>0</v>
      </c>
      <c r="E352" s="79">
        <f t="shared" si="48"/>
        <v>14728.687076782424</v>
      </c>
      <c r="F352" s="79">
        <f t="shared" si="48"/>
        <v>10157.060696617173</v>
      </c>
      <c r="G352" s="79">
        <f t="shared" si="48"/>
        <v>7962.5378410714093</v>
      </c>
      <c r="H352" s="79">
        <f t="shared" si="48"/>
        <v>6600.3048701348698</v>
      </c>
      <c r="I352" s="79">
        <f t="shared" si="48"/>
        <v>5696.4159595515221</v>
      </c>
      <c r="J352" s="79">
        <f t="shared" si="48"/>
        <v>5054.4153046277243</v>
      </c>
      <c r="K352" s="79">
        <f t="shared" si="46"/>
        <v>4576.0715896023803</v>
      </c>
      <c r="L352" s="79">
        <f t="shared" si="44"/>
        <v>4206.8089082887136</v>
      </c>
      <c r="M352" s="79">
        <f t="shared" si="45"/>
        <v>3913.8791420219864</v>
      </c>
      <c r="N352" s="97"/>
      <c r="O352" s="98"/>
      <c r="P352" s="98"/>
      <c r="Q352" s="98"/>
      <c r="R352" s="99"/>
      <c r="S352" s="21"/>
    </row>
    <row r="353" spans="2:19" ht="15.5" hidden="1">
      <c r="B353" s="18"/>
      <c r="C353" s="78">
        <v>330000</v>
      </c>
      <c r="D353" s="79">
        <f t="shared" si="47"/>
        <v>0</v>
      </c>
      <c r="E353" s="79">
        <f t="shared" si="48"/>
        <v>14773.455122608511</v>
      </c>
      <c r="F353" s="79">
        <f t="shared" si="48"/>
        <v>10187.933221530904</v>
      </c>
      <c r="G353" s="79">
        <f t="shared" si="48"/>
        <v>7986.740083749437</v>
      </c>
      <c r="H353" s="79">
        <f t="shared" si="48"/>
        <v>6620.3665870653713</v>
      </c>
      <c r="I353" s="79">
        <f t="shared" si="48"/>
        <v>5713.7302937750828</v>
      </c>
      <c r="J353" s="79">
        <f t="shared" si="48"/>
        <v>5069.7782690794802</v>
      </c>
      <c r="K353" s="79">
        <f t="shared" si="46"/>
        <v>4589.9806217896212</v>
      </c>
      <c r="L353" s="79">
        <f t="shared" ref="L353:L375" si="49">PMT($L$11,$L$6,C353*(-1))</f>
        <v>4219.5955615053963</v>
      </c>
      <c r="M353" s="79">
        <f t="shared" ref="M353:M375" si="50">PMT($M$11,$M$6,C353*(-1))</f>
        <v>3925.7754312074635</v>
      </c>
      <c r="N353" s="97"/>
      <c r="O353" s="98"/>
      <c r="P353" s="98"/>
      <c r="Q353" s="98"/>
      <c r="R353" s="99"/>
      <c r="S353" s="21"/>
    </row>
    <row r="354" spans="2:19" ht="15.5" hidden="1">
      <c r="B354" s="18"/>
      <c r="C354" s="78">
        <v>331000</v>
      </c>
      <c r="D354" s="79">
        <f t="shared" si="47"/>
        <v>0</v>
      </c>
      <c r="E354" s="79">
        <f t="shared" si="48"/>
        <v>14818.223168434597</v>
      </c>
      <c r="F354" s="79">
        <f t="shared" si="48"/>
        <v>10218.805746444634</v>
      </c>
      <c r="G354" s="79">
        <f t="shared" si="48"/>
        <v>8010.9423264274665</v>
      </c>
      <c r="H354" s="79">
        <f t="shared" si="48"/>
        <v>6640.4283039958718</v>
      </c>
      <c r="I354" s="79">
        <f t="shared" si="48"/>
        <v>5731.0446279986436</v>
      </c>
      <c r="J354" s="79">
        <f t="shared" si="48"/>
        <v>5085.1412335312361</v>
      </c>
      <c r="K354" s="79">
        <f t="shared" ref="K354:K375" si="51">PMT($K$11,$K$6,C354*(-1))</f>
        <v>4603.889653976863</v>
      </c>
      <c r="L354" s="79">
        <f t="shared" si="49"/>
        <v>4232.3822147220799</v>
      </c>
      <c r="M354" s="79">
        <f t="shared" si="50"/>
        <v>3937.6717203929406</v>
      </c>
      <c r="N354" s="97"/>
      <c r="O354" s="98"/>
      <c r="P354" s="98"/>
      <c r="Q354" s="98"/>
      <c r="R354" s="99"/>
      <c r="S354" s="21"/>
    </row>
    <row r="355" spans="2:19" ht="15.5" hidden="1">
      <c r="B355" s="18"/>
      <c r="C355" s="78">
        <v>332000</v>
      </c>
      <c r="D355" s="79">
        <f t="shared" si="47"/>
        <v>0</v>
      </c>
      <c r="E355" s="79">
        <f t="shared" si="48"/>
        <v>14862.991214260685</v>
      </c>
      <c r="F355" s="79">
        <f t="shared" si="48"/>
        <v>10249.678271358363</v>
      </c>
      <c r="G355" s="79">
        <f t="shared" si="48"/>
        <v>8035.1445691054942</v>
      </c>
      <c r="H355" s="79">
        <f t="shared" si="48"/>
        <v>6660.4900209263733</v>
      </c>
      <c r="I355" s="79">
        <f t="shared" si="48"/>
        <v>5748.3589622222044</v>
      </c>
      <c r="J355" s="79">
        <f t="shared" si="48"/>
        <v>5100.5041979829921</v>
      </c>
      <c r="K355" s="79">
        <f t="shared" si="51"/>
        <v>4617.7986861641039</v>
      </c>
      <c r="L355" s="79">
        <f t="shared" si="49"/>
        <v>4245.1688679387626</v>
      </c>
      <c r="M355" s="79">
        <f t="shared" si="50"/>
        <v>3949.5680095784173</v>
      </c>
      <c r="N355" s="97"/>
      <c r="O355" s="98"/>
      <c r="P355" s="98"/>
      <c r="Q355" s="98"/>
      <c r="R355" s="99"/>
      <c r="S355" s="21"/>
    </row>
    <row r="356" spans="2:19" ht="15.5" hidden="1">
      <c r="B356" s="18"/>
      <c r="C356" s="78">
        <v>333000</v>
      </c>
      <c r="D356" s="79">
        <f t="shared" si="47"/>
        <v>0</v>
      </c>
      <c r="E356" s="79">
        <f t="shared" si="48"/>
        <v>14907.75926008677</v>
      </c>
      <c r="F356" s="79">
        <f t="shared" si="48"/>
        <v>10280.550796272093</v>
      </c>
      <c r="G356" s="79">
        <f t="shared" si="48"/>
        <v>8059.3468117835228</v>
      </c>
      <c r="H356" s="79">
        <f t="shared" si="48"/>
        <v>6680.5517378568738</v>
      </c>
      <c r="I356" s="79">
        <f t="shared" si="48"/>
        <v>5765.673296445766</v>
      </c>
      <c r="J356" s="79">
        <f t="shared" si="48"/>
        <v>5115.867162434748</v>
      </c>
      <c r="K356" s="79">
        <f t="shared" si="51"/>
        <v>4631.7077183513447</v>
      </c>
      <c r="L356" s="79">
        <f t="shared" si="49"/>
        <v>4257.9555211554452</v>
      </c>
      <c r="M356" s="79">
        <f t="shared" si="50"/>
        <v>3961.4642987638945</v>
      </c>
      <c r="N356" s="97"/>
      <c r="O356" s="98"/>
      <c r="P356" s="98"/>
      <c r="Q356" s="98"/>
      <c r="R356" s="99"/>
      <c r="S356" s="21"/>
    </row>
    <row r="357" spans="2:19" ht="15.5" hidden="1">
      <c r="B357" s="18"/>
      <c r="C357" s="78">
        <v>334000</v>
      </c>
      <c r="D357" s="79">
        <f t="shared" si="47"/>
        <v>0</v>
      </c>
      <c r="E357" s="79">
        <f t="shared" si="48"/>
        <v>14952.527305912858</v>
      </c>
      <c r="F357" s="79">
        <f t="shared" si="48"/>
        <v>10311.423321185823</v>
      </c>
      <c r="G357" s="79">
        <f t="shared" si="48"/>
        <v>8083.5490544615513</v>
      </c>
      <c r="H357" s="79">
        <f t="shared" si="48"/>
        <v>6700.6134547873753</v>
      </c>
      <c r="I357" s="79">
        <f t="shared" si="48"/>
        <v>5782.9876306693268</v>
      </c>
      <c r="J357" s="79">
        <f t="shared" si="48"/>
        <v>5131.230126886504</v>
      </c>
      <c r="K357" s="79">
        <f t="shared" si="51"/>
        <v>4645.6167505385865</v>
      </c>
      <c r="L357" s="79">
        <f t="shared" si="49"/>
        <v>4270.7421743721279</v>
      </c>
      <c r="M357" s="79">
        <f t="shared" si="50"/>
        <v>3973.3605879493716</v>
      </c>
      <c r="N357" s="97"/>
      <c r="O357" s="98"/>
      <c r="P357" s="98"/>
      <c r="Q357" s="98"/>
      <c r="R357" s="99"/>
      <c r="S357" s="21"/>
    </row>
    <row r="358" spans="2:19" ht="15.5" hidden="1">
      <c r="B358" s="18"/>
      <c r="C358" s="86">
        <v>335000</v>
      </c>
      <c r="D358" s="87">
        <f t="shared" si="47"/>
        <v>0</v>
      </c>
      <c r="E358" s="79">
        <f t="shared" si="48"/>
        <v>14997.295351738943</v>
      </c>
      <c r="F358" s="79">
        <f t="shared" si="48"/>
        <v>10342.295846099552</v>
      </c>
      <c r="G358" s="79">
        <f t="shared" si="48"/>
        <v>8107.7512971395799</v>
      </c>
      <c r="H358" s="79">
        <f t="shared" si="48"/>
        <v>6720.6751717178759</v>
      </c>
      <c r="I358" s="79">
        <f t="shared" si="48"/>
        <v>5800.3019648928876</v>
      </c>
      <c r="J358" s="79">
        <f t="shared" si="48"/>
        <v>5146.5930913382599</v>
      </c>
      <c r="K358" s="79">
        <f t="shared" si="51"/>
        <v>4659.5257827258274</v>
      </c>
      <c r="L358" s="79">
        <f t="shared" si="49"/>
        <v>4283.5288275888115</v>
      </c>
      <c r="M358" s="79">
        <f t="shared" si="50"/>
        <v>3985.2568771348488</v>
      </c>
      <c r="N358" s="97"/>
      <c r="O358" s="98"/>
      <c r="P358" s="98"/>
      <c r="Q358" s="98"/>
      <c r="R358" s="99"/>
      <c r="S358" s="21"/>
    </row>
    <row r="359" spans="2:19" ht="15.5" hidden="1">
      <c r="B359" s="18"/>
      <c r="C359" s="78">
        <v>336000</v>
      </c>
      <c r="D359" s="79">
        <f t="shared" si="47"/>
        <v>0</v>
      </c>
      <c r="E359" s="79">
        <f t="shared" si="48"/>
        <v>15042.063397565031</v>
      </c>
      <c r="F359" s="79">
        <f t="shared" si="48"/>
        <v>10373.168371013282</v>
      </c>
      <c r="G359" s="79">
        <f t="shared" si="48"/>
        <v>8131.9535398176095</v>
      </c>
      <c r="H359" s="79">
        <f t="shared" si="48"/>
        <v>6740.7368886483773</v>
      </c>
      <c r="I359" s="79">
        <f t="shared" si="48"/>
        <v>5817.6162991164483</v>
      </c>
      <c r="J359" s="79">
        <f t="shared" si="48"/>
        <v>5161.9560557900159</v>
      </c>
      <c r="K359" s="79">
        <f t="shared" si="51"/>
        <v>4673.4348149130692</v>
      </c>
      <c r="L359" s="79">
        <f t="shared" si="49"/>
        <v>4296.3154808054942</v>
      </c>
      <c r="M359" s="79">
        <f t="shared" si="50"/>
        <v>3997.1531663203259</v>
      </c>
      <c r="N359" s="97"/>
      <c r="O359" s="98"/>
      <c r="P359" s="98"/>
      <c r="Q359" s="98"/>
      <c r="R359" s="99"/>
      <c r="S359" s="21"/>
    </row>
    <row r="360" spans="2:19" ht="15.5" hidden="1">
      <c r="B360" s="18"/>
      <c r="C360" s="78">
        <v>337000</v>
      </c>
      <c r="D360" s="79">
        <f t="shared" si="47"/>
        <v>0</v>
      </c>
      <c r="E360" s="79">
        <f t="shared" si="48"/>
        <v>15086.831443391116</v>
      </c>
      <c r="F360" s="79">
        <f t="shared" si="48"/>
        <v>10404.040895927013</v>
      </c>
      <c r="G360" s="79">
        <f t="shared" si="48"/>
        <v>8156.1557824956371</v>
      </c>
      <c r="H360" s="79">
        <f t="shared" si="48"/>
        <v>6760.7986055788788</v>
      </c>
      <c r="I360" s="79">
        <f t="shared" si="48"/>
        <v>5834.9306333400091</v>
      </c>
      <c r="J360" s="79">
        <f t="shared" si="48"/>
        <v>5177.3190202417718</v>
      </c>
      <c r="K360" s="79">
        <f t="shared" si="51"/>
        <v>4687.3438471003101</v>
      </c>
      <c r="L360" s="79">
        <f t="shared" si="49"/>
        <v>4309.1021340221769</v>
      </c>
      <c r="M360" s="79">
        <f t="shared" si="50"/>
        <v>4009.0494555058035</v>
      </c>
      <c r="N360" s="97"/>
      <c r="O360" s="98"/>
      <c r="P360" s="98"/>
      <c r="Q360" s="98"/>
      <c r="R360" s="99"/>
      <c r="S360" s="21"/>
    </row>
    <row r="361" spans="2:19" ht="15.5" hidden="1">
      <c r="B361" s="18"/>
      <c r="C361" s="78">
        <v>338000</v>
      </c>
      <c r="D361" s="79">
        <f t="shared" si="47"/>
        <v>0</v>
      </c>
      <c r="E361" s="79">
        <f t="shared" si="48"/>
        <v>15131.599489217202</v>
      </c>
      <c r="F361" s="79">
        <f t="shared" si="48"/>
        <v>10434.913420840743</v>
      </c>
      <c r="G361" s="79">
        <f t="shared" si="48"/>
        <v>8180.3580251736666</v>
      </c>
      <c r="H361" s="79">
        <f t="shared" si="48"/>
        <v>6780.8603225093802</v>
      </c>
      <c r="I361" s="79">
        <f t="shared" si="48"/>
        <v>5852.2449675635698</v>
      </c>
      <c r="J361" s="79">
        <f t="shared" si="48"/>
        <v>5192.6819846935286</v>
      </c>
      <c r="K361" s="79">
        <f t="shared" si="51"/>
        <v>4701.2528792875519</v>
      </c>
      <c r="L361" s="79">
        <f t="shared" si="49"/>
        <v>4321.8887872388595</v>
      </c>
      <c r="M361" s="79">
        <f t="shared" si="50"/>
        <v>4020.9457446912807</v>
      </c>
      <c r="N361" s="97"/>
      <c r="O361" s="98"/>
      <c r="P361" s="98"/>
      <c r="Q361" s="98"/>
      <c r="R361" s="99"/>
      <c r="S361" s="21"/>
    </row>
    <row r="362" spans="2:19" ht="15.5" hidden="1">
      <c r="B362" s="18"/>
      <c r="C362" s="78">
        <v>339000</v>
      </c>
      <c r="D362" s="79">
        <f t="shared" si="47"/>
        <v>0</v>
      </c>
      <c r="E362" s="79">
        <f t="shared" si="48"/>
        <v>15176.36753504329</v>
      </c>
      <c r="F362" s="79">
        <f t="shared" si="48"/>
        <v>10465.785945754473</v>
      </c>
      <c r="G362" s="79">
        <f t="shared" si="48"/>
        <v>8204.5602678516952</v>
      </c>
      <c r="H362" s="79">
        <f t="shared" si="48"/>
        <v>6800.9220394398799</v>
      </c>
      <c r="I362" s="79">
        <f t="shared" si="48"/>
        <v>5869.5593017871306</v>
      </c>
      <c r="J362" s="79">
        <f t="shared" si="48"/>
        <v>5208.0449491452846</v>
      </c>
      <c r="K362" s="79">
        <f t="shared" si="51"/>
        <v>4715.1619114747928</v>
      </c>
      <c r="L362" s="79">
        <f t="shared" si="49"/>
        <v>4334.6754404555431</v>
      </c>
      <c r="M362" s="79">
        <f t="shared" si="50"/>
        <v>4032.8420338767578</v>
      </c>
      <c r="N362" s="97"/>
      <c r="O362" s="98"/>
      <c r="P362" s="98"/>
      <c r="Q362" s="98"/>
      <c r="R362" s="99"/>
      <c r="S362" s="21"/>
    </row>
    <row r="363" spans="2:19" ht="15.5" hidden="1">
      <c r="B363" s="18"/>
      <c r="C363" s="78">
        <v>340000</v>
      </c>
      <c r="D363" s="79">
        <f t="shared" si="47"/>
        <v>0</v>
      </c>
      <c r="E363" s="79">
        <f t="shared" si="48"/>
        <v>15221.135580869375</v>
      </c>
      <c r="F363" s="79">
        <f t="shared" si="48"/>
        <v>10496.658470668202</v>
      </c>
      <c r="G363" s="79">
        <f t="shared" si="48"/>
        <v>8228.7625105297229</v>
      </c>
      <c r="H363" s="79">
        <f t="shared" si="48"/>
        <v>6820.9837563703813</v>
      </c>
      <c r="I363" s="79">
        <f t="shared" si="48"/>
        <v>5886.8736360106914</v>
      </c>
      <c r="J363" s="79">
        <f t="shared" si="48"/>
        <v>5223.4079135970405</v>
      </c>
      <c r="K363" s="79">
        <f t="shared" si="51"/>
        <v>4729.0709436620336</v>
      </c>
      <c r="L363" s="79">
        <f t="shared" si="49"/>
        <v>4347.4620936722258</v>
      </c>
      <c r="M363" s="79">
        <f t="shared" si="50"/>
        <v>4044.7383230622349</v>
      </c>
      <c r="N363" s="97"/>
      <c r="O363" s="98"/>
      <c r="P363" s="98"/>
      <c r="Q363" s="98"/>
      <c r="R363" s="99"/>
      <c r="S363" s="21"/>
    </row>
    <row r="364" spans="2:19" ht="15.5" hidden="1">
      <c r="B364" s="18"/>
      <c r="C364" s="86">
        <v>345000</v>
      </c>
      <c r="D364" s="87">
        <f t="shared" si="47"/>
        <v>0</v>
      </c>
      <c r="E364" s="79">
        <f t="shared" si="48"/>
        <v>15444.975809999809</v>
      </c>
      <c r="F364" s="79">
        <f t="shared" si="48"/>
        <v>10651.021095236852</v>
      </c>
      <c r="G364" s="79">
        <f t="shared" si="48"/>
        <v>8349.773723919865</v>
      </c>
      <c r="H364" s="79">
        <f t="shared" si="48"/>
        <v>6921.2923410228868</v>
      </c>
      <c r="I364" s="79">
        <f t="shared" si="48"/>
        <v>5973.4453071284961</v>
      </c>
      <c r="J364" s="79">
        <f t="shared" si="48"/>
        <v>5300.2227358558202</v>
      </c>
      <c r="K364" s="79">
        <f t="shared" si="51"/>
        <v>4798.6161045982408</v>
      </c>
      <c r="L364" s="79">
        <f t="shared" si="49"/>
        <v>4411.395359755641</v>
      </c>
      <c r="M364" s="79">
        <f t="shared" si="50"/>
        <v>4104.2197689896202</v>
      </c>
      <c r="N364" s="97"/>
      <c r="O364" s="98"/>
      <c r="P364" s="98"/>
      <c r="Q364" s="98"/>
      <c r="R364" s="99"/>
      <c r="S364" s="21"/>
    </row>
    <row r="365" spans="2:19" ht="15.5" hidden="1">
      <c r="B365" s="18"/>
      <c r="C365" s="78">
        <v>350000</v>
      </c>
      <c r="D365" s="79">
        <f t="shared" si="47"/>
        <v>0</v>
      </c>
      <c r="E365" s="79">
        <f t="shared" si="48"/>
        <v>15668.816039130237</v>
      </c>
      <c r="F365" s="79">
        <f t="shared" si="48"/>
        <v>10805.383719805503</v>
      </c>
      <c r="G365" s="79">
        <f t="shared" si="48"/>
        <v>8470.7849373100107</v>
      </c>
      <c r="H365" s="79">
        <f t="shared" si="48"/>
        <v>7021.6009256753941</v>
      </c>
      <c r="I365" s="79">
        <f t="shared" si="48"/>
        <v>6060.0169782462999</v>
      </c>
      <c r="J365" s="79">
        <f t="shared" si="48"/>
        <v>5377.0375581146</v>
      </c>
      <c r="K365" s="79">
        <f t="shared" si="51"/>
        <v>4868.161265534447</v>
      </c>
      <c r="L365" s="79">
        <f t="shared" si="49"/>
        <v>4475.3286258390563</v>
      </c>
      <c r="M365" s="79">
        <f t="shared" si="50"/>
        <v>4163.7012149170068</v>
      </c>
      <c r="N365" s="97"/>
      <c r="O365" s="98"/>
      <c r="P365" s="98"/>
      <c r="Q365" s="98"/>
      <c r="R365" s="99"/>
      <c r="S365" s="21"/>
    </row>
    <row r="366" spans="2:19" ht="15.5" hidden="1">
      <c r="B366" s="18"/>
      <c r="C366" s="86">
        <v>355000</v>
      </c>
      <c r="D366" s="87">
        <f t="shared" si="47"/>
        <v>0</v>
      </c>
      <c r="E366" s="79">
        <f t="shared" si="48"/>
        <v>15892.656268260671</v>
      </c>
      <c r="F366" s="79">
        <f t="shared" si="48"/>
        <v>10959.746344374153</v>
      </c>
      <c r="G366" s="79">
        <f t="shared" si="48"/>
        <v>8591.7961507001528</v>
      </c>
      <c r="H366" s="79">
        <f t="shared" si="48"/>
        <v>7121.9095103278996</v>
      </c>
      <c r="I366" s="79">
        <f t="shared" si="48"/>
        <v>6146.5886493641046</v>
      </c>
      <c r="J366" s="79">
        <f t="shared" si="48"/>
        <v>5453.8523803733806</v>
      </c>
      <c r="K366" s="79">
        <f t="shared" si="51"/>
        <v>4937.7064264706532</v>
      </c>
      <c r="L366" s="79">
        <f t="shared" si="49"/>
        <v>4539.2618919224724</v>
      </c>
      <c r="M366" s="79">
        <f t="shared" si="50"/>
        <v>4223.1826608443916</v>
      </c>
      <c r="N366" s="97"/>
      <c r="O366" s="98"/>
      <c r="P366" s="98"/>
      <c r="Q366" s="98"/>
      <c r="R366" s="99"/>
      <c r="S366" s="21"/>
    </row>
    <row r="367" spans="2:19" ht="15.5" hidden="1">
      <c r="B367" s="18"/>
      <c r="C367" s="78">
        <v>360000</v>
      </c>
      <c r="D367" s="79">
        <f t="shared" si="47"/>
        <v>0</v>
      </c>
      <c r="E367" s="79">
        <f t="shared" si="48"/>
        <v>16116.496497391103</v>
      </c>
      <c r="F367" s="79">
        <f t="shared" si="48"/>
        <v>11114.108968942803</v>
      </c>
      <c r="G367" s="79">
        <f t="shared" si="48"/>
        <v>8712.8073640902949</v>
      </c>
      <c r="H367" s="79">
        <f t="shared" si="48"/>
        <v>7222.2180949804051</v>
      </c>
      <c r="I367" s="79">
        <f t="shared" si="48"/>
        <v>6233.1603204819085</v>
      </c>
      <c r="J367" s="79">
        <f t="shared" si="48"/>
        <v>5530.6672026321603</v>
      </c>
      <c r="K367" s="79">
        <f t="shared" si="51"/>
        <v>5007.2515874068595</v>
      </c>
      <c r="L367" s="79">
        <f t="shared" si="49"/>
        <v>4603.1951580058867</v>
      </c>
      <c r="M367" s="79">
        <f t="shared" si="50"/>
        <v>4282.6641067717783</v>
      </c>
      <c r="N367" s="97"/>
      <c r="O367" s="98"/>
      <c r="P367" s="98"/>
      <c r="Q367" s="98"/>
      <c r="R367" s="99"/>
      <c r="S367" s="21"/>
    </row>
    <row r="368" spans="2:19" ht="15.5" hidden="1">
      <c r="B368" s="18"/>
      <c r="C368" s="86">
        <v>365000</v>
      </c>
      <c r="D368" s="87">
        <f t="shared" si="47"/>
        <v>0</v>
      </c>
      <c r="E368" s="79">
        <f t="shared" si="48"/>
        <v>16340.336726521535</v>
      </c>
      <c r="F368" s="79">
        <f t="shared" si="48"/>
        <v>11268.471593511453</v>
      </c>
      <c r="G368" s="79">
        <f t="shared" si="48"/>
        <v>8833.8185774804388</v>
      </c>
      <c r="H368" s="79">
        <f t="shared" si="48"/>
        <v>7322.5266796329106</v>
      </c>
      <c r="I368" s="79">
        <f t="shared" si="48"/>
        <v>6319.7319915997132</v>
      </c>
      <c r="J368" s="79">
        <f t="shared" si="48"/>
        <v>5607.48202489094</v>
      </c>
      <c r="K368" s="79">
        <f t="shared" si="51"/>
        <v>5076.7967483430657</v>
      </c>
      <c r="L368" s="79">
        <f t="shared" si="49"/>
        <v>4667.1284240893019</v>
      </c>
      <c r="M368" s="79">
        <f t="shared" si="50"/>
        <v>4342.145552699164</v>
      </c>
      <c r="N368" s="97"/>
      <c r="O368" s="98"/>
      <c r="P368" s="98"/>
      <c r="Q368" s="98"/>
      <c r="R368" s="99"/>
      <c r="S368" s="21"/>
    </row>
    <row r="369" spans="2:19" ht="15.5" hidden="1">
      <c r="B369" s="18"/>
      <c r="C369" s="78">
        <v>370000</v>
      </c>
      <c r="D369" s="79">
        <f t="shared" si="47"/>
        <v>0</v>
      </c>
      <c r="E369" s="79">
        <f t="shared" si="48"/>
        <v>16564.176955651968</v>
      </c>
      <c r="F369" s="79">
        <f t="shared" si="48"/>
        <v>11422.834218080103</v>
      </c>
      <c r="G369" s="79">
        <f t="shared" si="48"/>
        <v>8954.8297908705808</v>
      </c>
      <c r="H369" s="79">
        <f t="shared" si="48"/>
        <v>7422.8352642854161</v>
      </c>
      <c r="I369" s="79">
        <f t="shared" si="48"/>
        <v>6406.3036627175179</v>
      </c>
      <c r="J369" s="79">
        <f t="shared" si="48"/>
        <v>5684.2968471497197</v>
      </c>
      <c r="K369" s="79">
        <f t="shared" si="51"/>
        <v>5146.3419092792728</v>
      </c>
      <c r="L369" s="79">
        <f t="shared" si="49"/>
        <v>4731.0616901727171</v>
      </c>
      <c r="M369" s="79">
        <f t="shared" si="50"/>
        <v>4401.6269986265497</v>
      </c>
      <c r="N369" s="97"/>
      <c r="O369" s="98"/>
      <c r="P369" s="98"/>
      <c r="Q369" s="98"/>
      <c r="R369" s="99"/>
      <c r="S369" s="21"/>
    </row>
    <row r="370" spans="2:19" ht="15.5" hidden="1">
      <c r="B370" s="18"/>
      <c r="C370" s="86">
        <v>375000</v>
      </c>
      <c r="D370" s="87">
        <f t="shared" si="47"/>
        <v>0</v>
      </c>
      <c r="E370" s="79">
        <f t="shared" si="48"/>
        <v>16788.017184782399</v>
      </c>
      <c r="F370" s="79">
        <f t="shared" si="48"/>
        <v>11577.196842648753</v>
      </c>
      <c r="G370" s="79">
        <f t="shared" si="48"/>
        <v>9075.8410042607247</v>
      </c>
      <c r="H370" s="79">
        <f t="shared" si="48"/>
        <v>7523.1438489379207</v>
      </c>
      <c r="I370" s="79">
        <f t="shared" si="48"/>
        <v>6492.8753338353217</v>
      </c>
      <c r="J370" s="79">
        <f t="shared" si="48"/>
        <v>5761.1116694085003</v>
      </c>
      <c r="K370" s="79">
        <f t="shared" si="51"/>
        <v>5215.8870702154791</v>
      </c>
      <c r="L370" s="79">
        <f t="shared" si="49"/>
        <v>4794.9949562561324</v>
      </c>
      <c r="M370" s="79">
        <f t="shared" si="50"/>
        <v>4461.1084445539354</v>
      </c>
      <c r="N370" s="97"/>
      <c r="O370" s="98"/>
      <c r="P370" s="98"/>
      <c r="Q370" s="98"/>
      <c r="R370" s="99"/>
      <c r="S370" s="21"/>
    </row>
    <row r="371" spans="2:19" ht="15.5" hidden="1">
      <c r="B371" s="18"/>
      <c r="C371" s="78">
        <v>380000</v>
      </c>
      <c r="D371" s="79">
        <f t="shared" si="47"/>
        <v>0</v>
      </c>
      <c r="E371" s="79">
        <f t="shared" si="48"/>
        <v>17011.857413912832</v>
      </c>
      <c r="F371" s="79">
        <f t="shared" si="48"/>
        <v>11731.559467217403</v>
      </c>
      <c r="G371" s="79">
        <f t="shared" si="48"/>
        <v>9196.8522176508668</v>
      </c>
      <c r="H371" s="79">
        <f t="shared" si="48"/>
        <v>7623.4524335904262</v>
      </c>
      <c r="I371" s="79">
        <f t="shared" si="48"/>
        <v>6579.4470049531265</v>
      </c>
      <c r="J371" s="79">
        <f t="shared" si="48"/>
        <v>5837.9264916672801</v>
      </c>
      <c r="K371" s="79">
        <f t="shared" si="51"/>
        <v>5285.4322311516853</v>
      </c>
      <c r="L371" s="79">
        <f t="shared" si="49"/>
        <v>4858.9282223395476</v>
      </c>
      <c r="M371" s="79">
        <f t="shared" si="50"/>
        <v>4520.5898904813212</v>
      </c>
      <c r="N371" s="97"/>
      <c r="O371" s="98"/>
      <c r="P371" s="98"/>
      <c r="Q371" s="98"/>
      <c r="R371" s="99"/>
      <c r="S371" s="21"/>
    </row>
    <row r="372" spans="2:19" ht="15.5" hidden="1">
      <c r="B372" s="18"/>
      <c r="C372" s="86">
        <v>385000</v>
      </c>
      <c r="D372" s="87">
        <f t="shared" si="47"/>
        <v>0</v>
      </c>
      <c r="E372" s="79">
        <f t="shared" si="48"/>
        <v>17235.697643043262</v>
      </c>
      <c r="F372" s="79">
        <f t="shared" si="48"/>
        <v>11885.922091786053</v>
      </c>
      <c r="G372" s="79">
        <f t="shared" si="48"/>
        <v>9317.8634310410107</v>
      </c>
      <c r="H372" s="79">
        <f t="shared" si="48"/>
        <v>7723.7610182429316</v>
      </c>
      <c r="I372" s="79">
        <f t="shared" si="48"/>
        <v>6666.0186760709303</v>
      </c>
      <c r="J372" s="79">
        <f t="shared" si="48"/>
        <v>5914.7413139260598</v>
      </c>
      <c r="K372" s="79">
        <f t="shared" si="51"/>
        <v>5354.9773920878915</v>
      </c>
      <c r="L372" s="79">
        <f t="shared" si="49"/>
        <v>4922.8614884229619</v>
      </c>
      <c r="M372" s="79">
        <f t="shared" si="50"/>
        <v>4580.0713364087078</v>
      </c>
      <c r="N372" s="97"/>
      <c r="O372" s="98"/>
      <c r="P372" s="98"/>
      <c r="Q372" s="98"/>
      <c r="R372" s="99"/>
      <c r="S372" s="21"/>
    </row>
    <row r="373" spans="2:19" ht="15.5" hidden="1">
      <c r="B373" s="18"/>
      <c r="C373" s="78">
        <v>390000</v>
      </c>
      <c r="D373" s="79">
        <f t="shared" si="47"/>
        <v>0</v>
      </c>
      <c r="E373" s="79">
        <f t="shared" si="48"/>
        <v>17459.537872173696</v>
      </c>
      <c r="F373" s="79">
        <f t="shared" si="48"/>
        <v>12040.284716354703</v>
      </c>
      <c r="G373" s="79">
        <f t="shared" si="48"/>
        <v>9438.8746444311528</v>
      </c>
      <c r="H373" s="79">
        <f t="shared" si="48"/>
        <v>7824.0696028954389</v>
      </c>
      <c r="I373" s="79">
        <f t="shared" si="48"/>
        <v>6752.5903471887341</v>
      </c>
      <c r="J373" s="79">
        <f t="shared" si="48"/>
        <v>5991.5561361848404</v>
      </c>
      <c r="K373" s="79">
        <f t="shared" si="51"/>
        <v>5424.5225530240978</v>
      </c>
      <c r="L373" s="79">
        <f t="shared" si="49"/>
        <v>4986.7947545063771</v>
      </c>
      <c r="M373" s="79">
        <f t="shared" si="50"/>
        <v>4639.5527823360926</v>
      </c>
      <c r="N373" s="97"/>
      <c r="O373" s="98"/>
      <c r="P373" s="98"/>
      <c r="Q373" s="98"/>
      <c r="R373" s="99"/>
      <c r="S373" s="21"/>
    </row>
    <row r="374" spans="2:19" ht="15.5" hidden="1">
      <c r="B374" s="18"/>
      <c r="C374" s="86">
        <v>395000</v>
      </c>
      <c r="D374" s="87">
        <f t="shared" si="47"/>
        <v>0</v>
      </c>
      <c r="E374" s="79">
        <f t="shared" si="48"/>
        <v>17683.378101304126</v>
      </c>
      <c r="F374" s="79">
        <f t="shared" si="48"/>
        <v>12194.647340923353</v>
      </c>
      <c r="G374" s="79">
        <f t="shared" si="48"/>
        <v>9559.8858578212948</v>
      </c>
      <c r="H374" s="79">
        <f t="shared" si="48"/>
        <v>7924.3781875479444</v>
      </c>
      <c r="I374" s="79">
        <f t="shared" si="48"/>
        <v>6839.1620183065388</v>
      </c>
      <c r="J374" s="79">
        <f t="shared" si="48"/>
        <v>6068.3709584436201</v>
      </c>
      <c r="K374" s="79">
        <f t="shared" si="51"/>
        <v>5494.067713960304</v>
      </c>
      <c r="L374" s="79">
        <f t="shared" si="49"/>
        <v>5050.7280205897923</v>
      </c>
      <c r="M374" s="79">
        <f t="shared" si="50"/>
        <v>4699.0342282634792</v>
      </c>
      <c r="N374" s="97"/>
      <c r="O374" s="98"/>
      <c r="P374" s="98"/>
      <c r="Q374" s="98"/>
      <c r="R374" s="99"/>
      <c r="S374" s="21"/>
    </row>
    <row r="375" spans="2:19" ht="16" hidden="1" thickBot="1">
      <c r="B375" s="18"/>
      <c r="C375" s="78">
        <v>400000</v>
      </c>
      <c r="D375" s="79">
        <f t="shared" si="47"/>
        <v>0</v>
      </c>
      <c r="E375" s="79">
        <f t="shared" si="48"/>
        <v>17907.21833043456</v>
      </c>
      <c r="F375" s="79">
        <f t="shared" si="48"/>
        <v>12349.009965492003</v>
      </c>
      <c r="G375" s="79">
        <f t="shared" si="48"/>
        <v>9680.8970712114387</v>
      </c>
      <c r="H375" s="79">
        <f t="shared" ref="H375:J375" si="52">PMT(H$11,H$6,$C375*(-1))</f>
        <v>8024.6867722004499</v>
      </c>
      <c r="I375" s="79">
        <f t="shared" si="52"/>
        <v>6925.7336894243426</v>
      </c>
      <c r="J375" s="79">
        <f t="shared" si="52"/>
        <v>6145.1857807023998</v>
      </c>
      <c r="K375" s="79">
        <f t="shared" si="51"/>
        <v>5563.6128748965111</v>
      </c>
      <c r="L375" s="79">
        <f t="shared" si="49"/>
        <v>5114.6612866732075</v>
      </c>
      <c r="M375" s="79">
        <f t="shared" si="50"/>
        <v>4758.515674190864</v>
      </c>
      <c r="N375" s="100"/>
      <c r="O375" s="101"/>
      <c r="P375" s="101"/>
      <c r="Q375" s="101"/>
      <c r="R375" s="102"/>
      <c r="S375" s="21"/>
    </row>
    <row r="376" spans="2:19" ht="15.5">
      <c r="B376" s="18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5"/>
      <c r="N376" s="105"/>
      <c r="O376" s="105"/>
      <c r="P376" s="105"/>
      <c r="Q376" s="105"/>
      <c r="R376" s="105"/>
      <c r="S376" s="106"/>
    </row>
    <row r="377" spans="2:19" ht="15.5">
      <c r="B377" s="107"/>
      <c r="C377" s="108"/>
      <c r="D377" s="109"/>
      <c r="E377" s="109"/>
      <c r="F377" s="109"/>
      <c r="G377" s="109"/>
      <c r="H377" s="109"/>
      <c r="I377" s="109"/>
      <c r="J377" s="109"/>
      <c r="K377" s="109"/>
      <c r="L377" s="110"/>
      <c r="S377" s="111"/>
    </row>
    <row r="378" spans="2:19" ht="15.5">
      <c r="B378" s="112"/>
      <c r="C378" s="103"/>
      <c r="S378" s="113"/>
    </row>
    <row r="379" spans="2:19">
      <c r="B379" s="112"/>
      <c r="S379" s="113"/>
    </row>
    <row r="380" spans="2:19">
      <c r="B380" s="112"/>
      <c r="S380" s="113"/>
    </row>
    <row r="381" spans="2:19">
      <c r="B381" s="112"/>
      <c r="J381" s="114"/>
      <c r="S381" s="113"/>
    </row>
    <row r="382" spans="2:19">
      <c r="B382" s="112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S382" s="113"/>
    </row>
    <row r="383" spans="2:19">
      <c r="B383" s="112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S383" s="113"/>
    </row>
    <row r="384" spans="2:19">
      <c r="B384" s="112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S384" s="113"/>
    </row>
    <row r="385" spans="2:20">
      <c r="B385" s="112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S385" s="113"/>
      <c r="T385" s="116"/>
    </row>
    <row r="386" spans="2:20">
      <c r="B386" s="112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S386" s="113"/>
      <c r="T386" s="116"/>
    </row>
    <row r="387" spans="2:20">
      <c r="B387" s="112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S387" s="113"/>
      <c r="T387" s="116"/>
    </row>
    <row r="388" spans="2:20">
      <c r="B388" s="112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S388" s="113"/>
    </row>
    <row r="389" spans="2:20">
      <c r="B389" s="112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S389" s="113"/>
    </row>
    <row r="390" spans="2:20">
      <c r="B390" s="112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S390" s="113"/>
    </row>
    <row r="391" spans="2:20">
      <c r="B391" s="112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S391" s="113"/>
    </row>
    <row r="392" spans="2:20">
      <c r="B392" s="112"/>
      <c r="S392" s="113"/>
    </row>
    <row r="393" spans="2:20">
      <c r="B393" s="112"/>
      <c r="S393" s="113"/>
    </row>
    <row r="394" spans="2:20">
      <c r="B394" s="112"/>
      <c r="S394" s="113"/>
    </row>
    <row r="395" spans="2:20">
      <c r="B395" s="112"/>
      <c r="S395" s="113"/>
    </row>
    <row r="396" spans="2:20">
      <c r="B396" s="112"/>
      <c r="S396" s="113"/>
    </row>
    <row r="397" spans="2:20">
      <c r="B397" s="112"/>
      <c r="S397" s="113"/>
    </row>
    <row r="398" spans="2:20">
      <c r="B398" s="112"/>
      <c r="S398" s="113"/>
    </row>
    <row r="399" spans="2:20">
      <c r="B399" s="112"/>
      <c r="S399" s="113"/>
    </row>
    <row r="400" spans="2:20">
      <c r="B400" s="112"/>
      <c r="S400" s="113"/>
    </row>
    <row r="401" spans="2:19" ht="15" thickBot="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9"/>
    </row>
  </sheetData>
  <sheetProtection algorithmName="SHA-512" hashValue="VLSBqQGv3C3qDNoHT51sk0TM2UxcvV8f2Z4j7iP7WiQ9CQxQgqKytewqO/NN4vXZcgLiYJKjD7jmRzKPxmv4+Q==" saltValue="CLOeoSY6B4QLvMxtQE/Mkg==" spinCount="100000" sheet="1" objects="1" scenarios="1"/>
  <mergeCells count="114">
    <mergeCell ref="J19:M19"/>
    <mergeCell ref="AE20:AE23"/>
    <mergeCell ref="AG20:AG21"/>
    <mergeCell ref="J21:M21"/>
    <mergeCell ref="AG22:AG23"/>
    <mergeCell ref="J23:M23"/>
    <mergeCell ref="C2:R2"/>
    <mergeCell ref="C4:G4"/>
    <mergeCell ref="C14:M14"/>
    <mergeCell ref="C15:M15"/>
    <mergeCell ref="C16:M16"/>
    <mergeCell ref="J18:M18"/>
    <mergeCell ref="AF20:AF21"/>
    <mergeCell ref="AF22:AF23"/>
    <mergeCell ref="AE24:AE27"/>
    <mergeCell ref="AG24:AG25"/>
    <mergeCell ref="J25:M25"/>
    <mergeCell ref="AG26:AG27"/>
    <mergeCell ref="J27:M27"/>
    <mergeCell ref="AE28:AE31"/>
    <mergeCell ref="C29:M29"/>
    <mergeCell ref="E30:F30"/>
    <mergeCell ref="G30:M30"/>
    <mergeCell ref="N30:R30"/>
    <mergeCell ref="AG28:AG29"/>
    <mergeCell ref="AG30:AG31"/>
    <mergeCell ref="AF24:AF25"/>
    <mergeCell ref="AF28:AF29"/>
    <mergeCell ref="AF26:AF27"/>
    <mergeCell ref="AF30:AF31"/>
    <mergeCell ref="AE42:AE45"/>
    <mergeCell ref="AG42:AG43"/>
    <mergeCell ref="AG44:AG45"/>
    <mergeCell ref="AE47:AE50"/>
    <mergeCell ref="AG47:AG48"/>
    <mergeCell ref="AG49:AG50"/>
    <mergeCell ref="AE32:AE35"/>
    <mergeCell ref="AG32:AG33"/>
    <mergeCell ref="AG34:AG35"/>
    <mergeCell ref="AE37:AE40"/>
    <mergeCell ref="AG37:AG38"/>
    <mergeCell ref="AG39:AG40"/>
    <mergeCell ref="AE62:AE65"/>
    <mergeCell ref="AG62:AG63"/>
    <mergeCell ref="AG64:AG65"/>
    <mergeCell ref="AE67:AE70"/>
    <mergeCell ref="AG67:AG68"/>
    <mergeCell ref="AG69:AG70"/>
    <mergeCell ref="AE52:AE55"/>
    <mergeCell ref="AG52:AG53"/>
    <mergeCell ref="AG54:AG55"/>
    <mergeCell ref="AE57:AE60"/>
    <mergeCell ref="AG57:AG58"/>
    <mergeCell ref="AG59:AG60"/>
    <mergeCell ref="AE82:AE85"/>
    <mergeCell ref="AG82:AG83"/>
    <mergeCell ref="AG84:AG85"/>
    <mergeCell ref="AE87:AE90"/>
    <mergeCell ref="AG87:AG88"/>
    <mergeCell ref="AG89:AG90"/>
    <mergeCell ref="AE72:AE75"/>
    <mergeCell ref="AG72:AG73"/>
    <mergeCell ref="AG74:AG75"/>
    <mergeCell ref="AE77:AE80"/>
    <mergeCell ref="AG77:AG78"/>
    <mergeCell ref="AG79:AG80"/>
    <mergeCell ref="AE103:AE106"/>
    <mergeCell ref="AG103:AG104"/>
    <mergeCell ref="AG105:AG106"/>
    <mergeCell ref="AE109:AE112"/>
    <mergeCell ref="AG109:AG110"/>
    <mergeCell ref="AG111:AG112"/>
    <mergeCell ref="AE92:AE95"/>
    <mergeCell ref="AG92:AG93"/>
    <mergeCell ref="AG94:AG95"/>
    <mergeCell ref="AE97:AE100"/>
    <mergeCell ref="AG97:AG98"/>
    <mergeCell ref="AG99:AG100"/>
    <mergeCell ref="AG124:AG125"/>
    <mergeCell ref="AG126:AG127"/>
    <mergeCell ref="AE129:AE132"/>
    <mergeCell ref="AG129:AG130"/>
    <mergeCell ref="AG131:AG132"/>
    <mergeCell ref="AE114:AE117"/>
    <mergeCell ref="AG114:AG115"/>
    <mergeCell ref="AG116:AG117"/>
    <mergeCell ref="AE119:AE122"/>
    <mergeCell ref="AG119:AG120"/>
    <mergeCell ref="AG121:AG122"/>
    <mergeCell ref="AE124:AE127"/>
    <mergeCell ref="AE169:AE172"/>
    <mergeCell ref="AG169:AG170"/>
    <mergeCell ref="AG171:AG172"/>
    <mergeCell ref="AE154:AE157"/>
    <mergeCell ref="AG154:AG155"/>
    <mergeCell ref="AG156:AG157"/>
    <mergeCell ref="AE159:AE162"/>
    <mergeCell ref="AG159:AG160"/>
    <mergeCell ref="AG161:AG162"/>
    <mergeCell ref="AE164:AE167"/>
    <mergeCell ref="AG164:AG165"/>
    <mergeCell ref="AG166:AG167"/>
    <mergeCell ref="AE144:AE147"/>
    <mergeCell ref="AG144:AG145"/>
    <mergeCell ref="AG146:AG147"/>
    <mergeCell ref="AE149:AE152"/>
    <mergeCell ref="AG149:AG150"/>
    <mergeCell ref="AG151:AG152"/>
    <mergeCell ref="AE134:AE137"/>
    <mergeCell ref="AG134:AG135"/>
    <mergeCell ref="AG136:AG137"/>
    <mergeCell ref="AE139:AE142"/>
    <mergeCell ref="AG139:AG140"/>
    <mergeCell ref="AG141:AG142"/>
  </mergeCells>
  <dataValidations count="3">
    <dataValidation type="list" allowBlank="1" showInputMessage="1" showErrorMessage="1" sqref="J21" xr:uid="{E6DCE1E3-DA95-48A6-98D0-6F2A1473B0F3}">
      <formula1>$AA$19:$AA$20</formula1>
    </dataValidation>
    <dataValidation type="list" allowBlank="1" showInputMessage="1" showErrorMessage="1" sqref="J25:M25" xr:uid="{F75949A8-F2E7-46B2-95C6-B7325BFB6AED}">
      <formula1>$AA$21:$AA$22</formula1>
    </dataValidation>
    <dataValidation type="list" allowBlank="1" showInputMessage="1" showErrorMessage="1" sqref="J27:M27" xr:uid="{0CEE631A-A0D4-4CE9-A179-469010862474}">
      <formula1>$AA$25:$AA$27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229C-92CA-4F4F-882C-AADC35C8023E}">
  <dimension ref="A1:AL401"/>
  <sheetViews>
    <sheetView showGridLines="0" topLeftCell="A12" zoomScale="55" zoomScaleNormal="55" workbookViewId="0">
      <selection activeCell="AN32" sqref="AN32"/>
    </sheetView>
  </sheetViews>
  <sheetFormatPr defaultRowHeight="14.5"/>
  <cols>
    <col min="1" max="1" width="3.1796875" style="1" customWidth="1"/>
    <col min="2" max="2" width="7.81640625" style="1" customWidth="1"/>
    <col min="3" max="3" width="23.7265625" style="1" bestFit="1" customWidth="1"/>
    <col min="4" max="4" width="24" style="1" hidden="1" customWidth="1"/>
    <col min="5" max="6" width="16.6328125" style="1" customWidth="1"/>
    <col min="7" max="12" width="14.7265625" style="1" customWidth="1"/>
    <col min="13" max="13" width="14" style="1" customWidth="1"/>
    <col min="14" max="14" width="10.54296875" style="1" hidden="1" customWidth="1"/>
    <col min="15" max="18" width="10.453125" style="1" hidden="1" customWidth="1"/>
    <col min="19" max="19" width="8" style="1" customWidth="1"/>
    <col min="20" max="20" width="11.90625" style="1" hidden="1" customWidth="1"/>
    <col min="21" max="21" width="9.08984375" style="1" hidden="1" customWidth="1"/>
    <col min="22" max="22" width="12" style="1" hidden="1" customWidth="1"/>
    <col min="23" max="23" width="45.1796875" style="1" hidden="1" customWidth="1"/>
    <col min="24" max="24" width="3.36328125" style="1" hidden="1" customWidth="1"/>
    <col min="25" max="25" width="31.81640625" style="1" hidden="1" customWidth="1"/>
    <col min="26" max="26" width="3.36328125" style="1" hidden="1" customWidth="1"/>
    <col min="27" max="27" width="16.81640625" style="1" hidden="1" customWidth="1"/>
    <col min="28" max="28" width="6.6328125" style="1" hidden="1" customWidth="1"/>
    <col min="29" max="29" width="4.453125" style="1" hidden="1" customWidth="1"/>
    <col min="30" max="30" width="14.453125" style="1" hidden="1" customWidth="1"/>
    <col min="31" max="31" width="32" style="1" hidden="1" customWidth="1"/>
    <col min="32" max="32" width="31.81640625" style="1" hidden="1" customWidth="1"/>
    <col min="33" max="33" width="16" style="1" hidden="1" customWidth="1"/>
    <col min="34" max="34" width="13.6328125" style="1" hidden="1" customWidth="1"/>
    <col min="35" max="35" width="11.453125" style="1" hidden="1" customWidth="1"/>
    <col min="36" max="36" width="19.453125" style="1" hidden="1" customWidth="1"/>
    <col min="37" max="37" width="21.08984375" style="1" hidden="1" customWidth="1"/>
    <col min="38" max="38" width="13.90625" style="1" customWidth="1"/>
  </cols>
  <sheetData>
    <row r="1" spans="2:29" hidden="1"/>
    <row r="2" spans="2:29" ht="33.5" hidden="1"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29" hidden="1"/>
    <row r="4" spans="2:29" ht="28.5" hidden="1">
      <c r="C4" s="146" t="s">
        <v>1</v>
      </c>
      <c r="D4" s="146"/>
      <c r="E4" s="146"/>
      <c r="F4" s="146"/>
      <c r="G4" s="146"/>
    </row>
    <row r="5" spans="2:29" hidden="1"/>
    <row r="6" spans="2:29" hidden="1">
      <c r="C6" s="2" t="s">
        <v>2</v>
      </c>
      <c r="D6" s="2">
        <v>12</v>
      </c>
      <c r="E6" s="2">
        <f t="shared" ref="E6:R6" si="0">12*E32</f>
        <v>24</v>
      </c>
      <c r="F6" s="2">
        <f t="shared" si="0"/>
        <v>36</v>
      </c>
      <c r="G6" s="2">
        <f t="shared" si="0"/>
        <v>48</v>
      </c>
      <c r="H6" s="2">
        <f t="shared" si="0"/>
        <v>60</v>
      </c>
      <c r="I6" s="2">
        <f t="shared" si="0"/>
        <v>72</v>
      </c>
      <c r="J6" s="2">
        <f t="shared" si="0"/>
        <v>84</v>
      </c>
      <c r="K6" s="2">
        <f t="shared" si="0"/>
        <v>96</v>
      </c>
      <c r="L6" s="2">
        <f t="shared" si="0"/>
        <v>108</v>
      </c>
      <c r="M6" s="2">
        <f t="shared" si="0"/>
        <v>120</v>
      </c>
      <c r="N6" s="2">
        <f t="shared" si="0"/>
        <v>132</v>
      </c>
      <c r="O6" s="2">
        <f t="shared" si="0"/>
        <v>144</v>
      </c>
      <c r="P6" s="2">
        <f t="shared" si="0"/>
        <v>156</v>
      </c>
      <c r="Q6" s="2">
        <f t="shared" si="0"/>
        <v>168</v>
      </c>
      <c r="R6" s="2">
        <f t="shared" si="0"/>
        <v>180</v>
      </c>
    </row>
    <row r="7" spans="2:29" ht="21" hidden="1">
      <c r="C7" s="3" t="s">
        <v>3</v>
      </c>
      <c r="D7" s="4">
        <v>2.5600000000000001E-2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  <c r="N7" s="4">
        <v>2.5600000000000001E-2</v>
      </c>
      <c r="O7" s="4">
        <v>2.5600000000000001E-2</v>
      </c>
      <c r="P7" s="4">
        <v>2.5600000000000001E-2</v>
      </c>
      <c r="Q7" s="4">
        <v>2.5600000000000001E-2</v>
      </c>
      <c r="R7" s="4">
        <v>2.5600000000000001E-2</v>
      </c>
    </row>
    <row r="8" spans="2:29" ht="21" hidden="1">
      <c r="C8" s="5" t="s">
        <v>4</v>
      </c>
      <c r="D8" s="4">
        <f>E8</f>
        <v>2.2499999999999999E-2</v>
      </c>
      <c r="E8" s="6">
        <f>VLOOKUP(V8,$AD$20:$AK$172,7,0)</f>
        <v>2.2499999999999999E-2</v>
      </c>
      <c r="F8" s="6">
        <f>E8</f>
        <v>2.2499999999999999E-2</v>
      </c>
      <c r="G8" s="6">
        <f>VLOOKUP(V8,$AD$20:$AK$172,8,0)</f>
        <v>3.39E-2</v>
      </c>
      <c r="H8" s="7">
        <f>G8</f>
        <v>3.39E-2</v>
      </c>
      <c r="I8" s="7">
        <f>G8</f>
        <v>3.39E-2</v>
      </c>
      <c r="J8" s="7">
        <f>G8</f>
        <v>3.39E-2</v>
      </c>
      <c r="K8" s="7">
        <f>G8</f>
        <v>3.39E-2</v>
      </c>
      <c r="L8" s="7">
        <f>G8</f>
        <v>3.39E-2</v>
      </c>
      <c r="M8" s="7">
        <f>G8</f>
        <v>3.39E-2</v>
      </c>
      <c r="N8" s="4">
        <v>2.4899999999999999E-2</v>
      </c>
      <c r="O8" s="4">
        <v>2.4899999999999999E-2</v>
      </c>
      <c r="P8" s="4">
        <v>2.4899999999999999E-2</v>
      </c>
      <c r="Q8" s="4">
        <v>2.4899999999999999E-2</v>
      </c>
      <c r="R8" s="4">
        <v>2.4899999999999999E-2</v>
      </c>
      <c r="V8" s="8" t="str">
        <f>V19&amp;V23&amp;V21&amp;V25&amp;V27</f>
        <v>P1T1WTR1S1</v>
      </c>
    </row>
    <row r="9" spans="2:29" ht="21" hidden="1">
      <c r="C9" s="3" t="s">
        <v>5</v>
      </c>
      <c r="D9" s="9">
        <f t="shared" ref="D9:R9" si="1">D7+D8</f>
        <v>4.8100000000000004E-2</v>
      </c>
      <c r="E9" s="9">
        <f>E7+E8</f>
        <v>5.2499999999999998E-2</v>
      </c>
      <c r="F9" s="9">
        <f t="shared" si="1"/>
        <v>5.2499999999999998E-2</v>
      </c>
      <c r="G9" s="9">
        <f t="shared" si="1"/>
        <v>6.3899999999999998E-2</v>
      </c>
      <c r="H9" s="10">
        <f t="shared" si="1"/>
        <v>6.3899999999999998E-2</v>
      </c>
      <c r="I9" s="10">
        <f t="shared" si="1"/>
        <v>6.3899999999999998E-2</v>
      </c>
      <c r="J9" s="10">
        <f t="shared" si="1"/>
        <v>6.3899999999999998E-2</v>
      </c>
      <c r="K9" s="10">
        <f t="shared" si="1"/>
        <v>6.3899999999999998E-2</v>
      </c>
      <c r="L9" s="10">
        <f t="shared" si="1"/>
        <v>6.3899999999999998E-2</v>
      </c>
      <c r="M9" s="10">
        <f t="shared" si="1"/>
        <v>6.3899999999999998E-2</v>
      </c>
      <c r="N9" s="11">
        <f t="shared" si="1"/>
        <v>5.0500000000000003E-2</v>
      </c>
      <c r="O9" s="11">
        <f t="shared" si="1"/>
        <v>5.0500000000000003E-2</v>
      </c>
      <c r="P9" s="11">
        <f t="shared" si="1"/>
        <v>5.0500000000000003E-2</v>
      </c>
      <c r="Q9" s="11">
        <f t="shared" si="1"/>
        <v>5.0500000000000003E-2</v>
      </c>
      <c r="R9" s="11">
        <f t="shared" si="1"/>
        <v>5.0500000000000003E-2</v>
      </c>
    </row>
    <row r="10" spans="2:29" hidden="1">
      <c r="C10" s="2" t="s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</row>
    <row r="11" spans="2:29" hidden="1">
      <c r="C11" s="12" t="s">
        <v>7</v>
      </c>
      <c r="D11" s="13">
        <f t="shared" ref="D11:R11" si="2">D9/D10</f>
        <v>4.0083333333333334E-3</v>
      </c>
      <c r="E11" s="13">
        <f>E9/E10</f>
        <v>4.3749999999999995E-3</v>
      </c>
      <c r="F11" s="13">
        <f t="shared" si="2"/>
        <v>4.3749999999999995E-3</v>
      </c>
      <c r="G11" s="13">
        <f t="shared" si="2"/>
        <v>5.3249999999999999E-3</v>
      </c>
      <c r="H11" s="13">
        <f t="shared" si="2"/>
        <v>5.3249999999999999E-3</v>
      </c>
      <c r="I11" s="13">
        <f t="shared" si="2"/>
        <v>5.3249999999999999E-3</v>
      </c>
      <c r="J11" s="13">
        <f t="shared" si="2"/>
        <v>5.3249999999999999E-3</v>
      </c>
      <c r="K11" s="13">
        <f t="shared" si="2"/>
        <v>5.3249999999999999E-3</v>
      </c>
      <c r="L11" s="13">
        <f>L9/L10</f>
        <v>5.3249999999999999E-3</v>
      </c>
      <c r="M11" s="13">
        <f t="shared" si="2"/>
        <v>5.3249999999999999E-3</v>
      </c>
      <c r="N11" s="13">
        <f t="shared" si="2"/>
        <v>4.2083333333333339E-3</v>
      </c>
      <c r="O11" s="13">
        <f t="shared" si="2"/>
        <v>4.2083333333333339E-3</v>
      </c>
      <c r="P11" s="13">
        <f t="shared" si="2"/>
        <v>4.2083333333333339E-3</v>
      </c>
      <c r="Q11" s="13">
        <f t="shared" si="2"/>
        <v>4.2083333333333339E-3</v>
      </c>
      <c r="R11" s="13">
        <f t="shared" si="2"/>
        <v>4.2083333333333339E-3</v>
      </c>
    </row>
    <row r="12" spans="2:29" ht="15" thickBo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29" ht="15.5"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2:29" ht="15.5">
      <c r="B14" s="1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20"/>
      <c r="O14" s="20"/>
      <c r="P14" s="20"/>
      <c r="Q14" s="20"/>
      <c r="R14" s="20"/>
      <c r="S14" s="21"/>
      <c r="W14" s="22"/>
      <c r="X14" s="22"/>
      <c r="Y14" s="22"/>
      <c r="Z14" s="22"/>
      <c r="AA14" s="22"/>
      <c r="AB14" s="23"/>
      <c r="AC14" s="24"/>
    </row>
    <row r="15" spans="2:29" ht="18.5">
      <c r="B15" s="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20"/>
      <c r="O15" s="20"/>
      <c r="P15" s="20"/>
      <c r="Q15" s="20"/>
      <c r="R15" s="20"/>
      <c r="S15" s="21"/>
      <c r="W15" s="25"/>
      <c r="X15" s="25"/>
      <c r="Y15" s="25"/>
      <c r="Z15" s="25"/>
      <c r="AA15" s="25"/>
      <c r="AB15" s="26"/>
      <c r="AC15" s="26"/>
    </row>
    <row r="16" spans="2:29" ht="15.5">
      <c r="B16" s="1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20"/>
      <c r="O16" s="20"/>
      <c r="P16" s="20"/>
      <c r="Q16" s="20"/>
      <c r="R16" s="20"/>
      <c r="S16" s="21"/>
      <c r="W16" s="25"/>
      <c r="X16" s="25"/>
      <c r="Y16" s="25"/>
      <c r="Z16" s="25"/>
      <c r="AA16" s="25"/>
      <c r="AB16" s="26"/>
      <c r="AC16" s="26"/>
    </row>
    <row r="17" spans="2:38" ht="15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  <c r="S17" s="21"/>
      <c r="W17" s="25"/>
      <c r="X17" s="25"/>
      <c r="Y17" s="25"/>
      <c r="Z17" s="25"/>
      <c r="AA17" s="25"/>
      <c r="AB17" s="27"/>
      <c r="AC17" s="27"/>
    </row>
    <row r="18" spans="2:38" ht="18.5" thickBot="1">
      <c r="B18" s="18"/>
      <c r="C18" s="28" t="s">
        <v>8</v>
      </c>
      <c r="D18" s="29"/>
      <c r="E18" s="29"/>
      <c r="F18" s="29"/>
      <c r="G18" s="29"/>
      <c r="H18" s="29"/>
      <c r="I18" s="29"/>
      <c r="J18" s="133" t="s">
        <v>9</v>
      </c>
      <c r="K18" s="133"/>
      <c r="L18" s="133"/>
      <c r="M18" s="133"/>
      <c r="N18" s="30"/>
      <c r="O18" s="30"/>
      <c r="P18" s="30"/>
      <c r="Q18" s="30"/>
      <c r="R18" s="30"/>
      <c r="S18" s="31"/>
      <c r="T18" s="32"/>
      <c r="U18" s="32"/>
      <c r="V18" s="32"/>
      <c r="W18" s="33"/>
      <c r="X18" s="33"/>
      <c r="Y18" s="33"/>
      <c r="Z18" s="33"/>
      <c r="AA18" s="33"/>
      <c r="AB18" s="34"/>
      <c r="AC18" s="34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2:38" ht="18.5" thickBot="1">
      <c r="B19" s="18"/>
      <c r="C19" s="35">
        <v>1</v>
      </c>
      <c r="D19" s="36"/>
      <c r="E19" s="37" t="s">
        <v>10</v>
      </c>
      <c r="F19" s="37"/>
      <c r="G19" s="37"/>
      <c r="H19" s="37"/>
      <c r="I19" s="36"/>
      <c r="J19" s="139" t="s">
        <v>111</v>
      </c>
      <c r="K19" s="140"/>
      <c r="L19" s="140"/>
      <c r="M19" s="141"/>
      <c r="N19" s="30"/>
      <c r="O19" s="30"/>
      <c r="P19" s="30"/>
      <c r="Q19" s="30"/>
      <c r="R19" s="30"/>
      <c r="S19" s="31"/>
      <c r="T19" s="32"/>
      <c r="U19" s="32"/>
      <c r="V19" s="38" t="str">
        <f>VLOOKUP(J19,$W$19:$X$21,2,0)</f>
        <v>P1</v>
      </c>
      <c r="W19" s="39" t="s">
        <v>111</v>
      </c>
      <c r="X19" s="40" t="s">
        <v>13</v>
      </c>
      <c r="Y19" s="39" t="s">
        <v>112</v>
      </c>
      <c r="Z19" s="41" t="s">
        <v>15</v>
      </c>
      <c r="AA19" s="39" t="s">
        <v>16</v>
      </c>
      <c r="AB19" s="40" t="s">
        <v>17</v>
      </c>
      <c r="AC19" s="34"/>
      <c r="AD19" s="42" t="s">
        <v>18</v>
      </c>
      <c r="AE19" s="43" t="s">
        <v>19</v>
      </c>
      <c r="AF19" s="43" t="s">
        <v>20</v>
      </c>
      <c r="AG19" s="43" t="s">
        <v>123</v>
      </c>
      <c r="AH19" s="43" t="s">
        <v>21</v>
      </c>
      <c r="AI19" s="43" t="s">
        <v>22</v>
      </c>
      <c r="AJ19" s="44" t="s">
        <v>23</v>
      </c>
      <c r="AK19" s="44" t="s">
        <v>24</v>
      </c>
      <c r="AL19" s="32"/>
    </row>
    <row r="20" spans="2:38" ht="16" thickBot="1">
      <c r="B20" s="18"/>
      <c r="C20" s="45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30"/>
      <c r="O20" s="30"/>
      <c r="P20" s="30"/>
      <c r="Q20" s="30"/>
      <c r="R20" s="30"/>
      <c r="S20" s="31"/>
      <c r="T20" s="32"/>
      <c r="U20" s="32"/>
      <c r="V20" s="38"/>
      <c r="W20" s="39"/>
      <c r="X20" s="40" t="s">
        <v>25</v>
      </c>
      <c r="Y20" s="39"/>
      <c r="Z20" s="41" t="s">
        <v>27</v>
      </c>
      <c r="AA20" s="39" t="s">
        <v>28</v>
      </c>
      <c r="AB20" s="40" t="s">
        <v>29</v>
      </c>
      <c r="AC20" s="34"/>
      <c r="AD20" s="48" t="s">
        <v>30</v>
      </c>
      <c r="AE20" s="150" t="s">
        <v>111</v>
      </c>
      <c r="AF20" s="137" t="s">
        <v>112</v>
      </c>
      <c r="AG20" s="137" t="s">
        <v>119</v>
      </c>
      <c r="AH20" s="39" t="s">
        <v>31</v>
      </c>
      <c r="AI20" s="39" t="s">
        <v>32</v>
      </c>
      <c r="AJ20" s="49">
        <v>2.2499999999999999E-2</v>
      </c>
      <c r="AK20" s="49">
        <v>3.39E-2</v>
      </c>
      <c r="AL20" s="32"/>
    </row>
    <row r="21" spans="2:38" ht="18.5" thickBot="1">
      <c r="B21" s="18"/>
      <c r="C21" s="35">
        <v>2</v>
      </c>
      <c r="D21" s="36"/>
      <c r="E21" s="37" t="s">
        <v>33</v>
      </c>
      <c r="F21" s="36"/>
      <c r="G21" s="36"/>
      <c r="H21" s="36"/>
      <c r="I21" s="36"/>
      <c r="J21" s="139" t="s">
        <v>16</v>
      </c>
      <c r="K21" s="140"/>
      <c r="L21" s="140"/>
      <c r="M21" s="141"/>
      <c r="N21" s="30"/>
      <c r="O21" s="30"/>
      <c r="P21" s="30"/>
      <c r="Q21" s="30"/>
      <c r="R21" s="30"/>
      <c r="S21" s="31"/>
      <c r="T21" s="32"/>
      <c r="U21" s="32"/>
      <c r="V21" s="38" t="str">
        <f>VLOOKUP(J21,$AA$19:$AB$20,2,0)</f>
        <v>WT</v>
      </c>
      <c r="W21" s="39"/>
      <c r="X21" s="40" t="s">
        <v>34</v>
      </c>
      <c r="Y21" s="50"/>
      <c r="Z21" s="50"/>
      <c r="AA21" s="51" t="s">
        <v>35</v>
      </c>
      <c r="AB21" s="40" t="s">
        <v>36</v>
      </c>
      <c r="AC21" s="34"/>
      <c r="AD21" s="48" t="s">
        <v>37</v>
      </c>
      <c r="AE21" s="150"/>
      <c r="AF21" s="138"/>
      <c r="AG21" s="138"/>
      <c r="AH21" s="39" t="s">
        <v>38</v>
      </c>
      <c r="AI21" s="39" t="s">
        <v>32</v>
      </c>
      <c r="AJ21" s="49">
        <f>AJ20+1%</f>
        <v>3.2500000000000001E-2</v>
      </c>
      <c r="AK21" s="49">
        <f>AK20+1%</f>
        <v>4.3900000000000002E-2</v>
      </c>
      <c r="AL21" s="32"/>
    </row>
    <row r="22" spans="2:38" ht="16" thickBot="1">
      <c r="B22" s="18"/>
      <c r="C22" s="45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30"/>
      <c r="O22" s="30"/>
      <c r="P22" s="30"/>
      <c r="Q22" s="30"/>
      <c r="R22" s="30"/>
      <c r="S22" s="31"/>
      <c r="T22" s="32"/>
      <c r="U22" s="32"/>
      <c r="V22" s="38"/>
      <c r="W22" s="39"/>
      <c r="X22" s="40" t="s">
        <v>39</v>
      </c>
      <c r="Y22" s="50"/>
      <c r="Z22" s="50"/>
      <c r="AA22" s="51" t="s">
        <v>40</v>
      </c>
      <c r="AB22" s="52" t="s">
        <v>41</v>
      </c>
      <c r="AC22" s="34"/>
      <c r="AD22" s="48" t="s">
        <v>84</v>
      </c>
      <c r="AE22" s="150"/>
      <c r="AF22" s="137" t="s">
        <v>112</v>
      </c>
      <c r="AG22" s="137" t="s">
        <v>120</v>
      </c>
      <c r="AH22" s="39" t="s">
        <v>31</v>
      </c>
      <c r="AI22" s="39" t="s">
        <v>32</v>
      </c>
      <c r="AJ22" s="49">
        <v>2.2499999999999999E-2</v>
      </c>
      <c r="AK22" s="49">
        <v>3.5000000000000003E-2</v>
      </c>
      <c r="AL22" s="32"/>
    </row>
    <row r="23" spans="2:38" ht="18.5" thickBot="1">
      <c r="B23" s="18"/>
      <c r="C23" s="35">
        <v>3</v>
      </c>
      <c r="D23" s="36"/>
      <c r="E23" s="37" t="s">
        <v>43</v>
      </c>
      <c r="F23" s="36"/>
      <c r="G23" s="36"/>
      <c r="H23" s="36"/>
      <c r="I23" s="36"/>
      <c r="J23" s="139" t="s">
        <v>112</v>
      </c>
      <c r="K23" s="140"/>
      <c r="L23" s="140"/>
      <c r="M23" s="141"/>
      <c r="N23" s="30"/>
      <c r="O23" s="30"/>
      <c r="P23" s="30"/>
      <c r="Q23" s="30"/>
      <c r="R23" s="30"/>
      <c r="S23" s="31"/>
      <c r="T23" s="32"/>
      <c r="U23" s="32"/>
      <c r="V23" s="38" t="str">
        <f>VLOOKUP(J23,$Y$19:$Z$20,2,0)</f>
        <v>T1</v>
      </c>
      <c r="W23" s="39"/>
      <c r="X23" s="40" t="s">
        <v>45</v>
      </c>
      <c r="Y23" s="50"/>
      <c r="Z23" s="50"/>
      <c r="AA23" s="51"/>
      <c r="AB23" s="52" t="s">
        <v>46</v>
      </c>
      <c r="AC23" s="34"/>
      <c r="AD23" s="48" t="s">
        <v>85</v>
      </c>
      <c r="AE23" s="150"/>
      <c r="AF23" s="138"/>
      <c r="AG23" s="138"/>
      <c r="AH23" s="39" t="s">
        <v>38</v>
      </c>
      <c r="AI23" s="39" t="s">
        <v>32</v>
      </c>
      <c r="AJ23" s="49">
        <f>AJ22+1%</f>
        <v>3.2500000000000001E-2</v>
      </c>
      <c r="AK23" s="49">
        <f>AK22+1%</f>
        <v>4.5000000000000005E-2</v>
      </c>
      <c r="AL23" s="32"/>
    </row>
    <row r="24" spans="2:38" ht="18.5" thickBot="1">
      <c r="B24" s="18"/>
      <c r="C24" s="45"/>
      <c r="D24" s="36"/>
      <c r="E24" s="37"/>
      <c r="F24" s="36"/>
      <c r="G24" s="36"/>
      <c r="H24" s="36"/>
      <c r="I24" s="36"/>
      <c r="J24" s="53"/>
      <c r="K24" s="53"/>
      <c r="L24" s="53"/>
      <c r="M24" s="53"/>
      <c r="N24" s="30"/>
      <c r="O24" s="30"/>
      <c r="P24" s="30"/>
      <c r="Q24" s="30"/>
      <c r="R24" s="30"/>
      <c r="S24" s="31"/>
      <c r="T24" s="32"/>
      <c r="U24" s="32"/>
      <c r="V24" s="38"/>
      <c r="W24" s="39"/>
      <c r="X24" s="40" t="s">
        <v>48</v>
      </c>
      <c r="Y24" s="50"/>
      <c r="Z24" s="50"/>
      <c r="AA24" s="54"/>
      <c r="AB24" s="52" t="s">
        <v>49</v>
      </c>
      <c r="AC24" s="34"/>
      <c r="AD24" s="48" t="s">
        <v>68</v>
      </c>
      <c r="AE24" s="150" t="s">
        <v>111</v>
      </c>
      <c r="AF24" s="137" t="s">
        <v>14</v>
      </c>
      <c r="AG24" s="137" t="s">
        <v>119</v>
      </c>
      <c r="AH24" s="39" t="s">
        <v>31</v>
      </c>
      <c r="AI24" s="39" t="s">
        <v>115</v>
      </c>
      <c r="AJ24" s="49">
        <f>AJ20</f>
        <v>2.2499999999999999E-2</v>
      </c>
      <c r="AK24" s="49">
        <v>2.8899999999999999E-2</v>
      </c>
      <c r="AL24" s="32"/>
    </row>
    <row r="25" spans="2:38" ht="18.5" thickBot="1">
      <c r="B25" s="18"/>
      <c r="C25" s="35">
        <v>4</v>
      </c>
      <c r="D25" s="36"/>
      <c r="E25" s="37" t="s">
        <v>50</v>
      </c>
      <c r="F25" s="36"/>
      <c r="G25" s="36"/>
      <c r="H25" s="36"/>
      <c r="I25" s="36"/>
      <c r="J25" s="139" t="s">
        <v>35</v>
      </c>
      <c r="K25" s="140"/>
      <c r="L25" s="140"/>
      <c r="M25" s="141"/>
      <c r="N25" s="55"/>
      <c r="O25" s="55"/>
      <c r="P25" s="55"/>
      <c r="Q25" s="55"/>
      <c r="R25" s="55"/>
      <c r="S25" s="31"/>
      <c r="T25" s="32"/>
      <c r="U25" s="32"/>
      <c r="V25" s="38" t="str">
        <f>VLOOKUP(J25,$AA$21:$AB$22,2,0)</f>
        <v>R1</v>
      </c>
      <c r="W25" s="50"/>
      <c r="X25" s="50"/>
      <c r="Y25" s="33"/>
      <c r="Z25" s="33"/>
      <c r="AA25" s="54" t="s">
        <v>51</v>
      </c>
      <c r="AB25" s="56" t="s">
        <v>52</v>
      </c>
      <c r="AC25" s="34"/>
      <c r="AD25" s="48" t="s">
        <v>69</v>
      </c>
      <c r="AE25" s="150"/>
      <c r="AF25" s="138"/>
      <c r="AG25" s="138"/>
      <c r="AH25" s="39" t="s">
        <v>38</v>
      </c>
      <c r="AI25" s="39" t="s">
        <v>115</v>
      </c>
      <c r="AJ25" s="49">
        <f>AJ24+1%</f>
        <v>3.2500000000000001E-2</v>
      </c>
      <c r="AK25" s="49">
        <f>AK24+1%</f>
        <v>3.8899999999999997E-2</v>
      </c>
      <c r="AL25" s="32"/>
    </row>
    <row r="26" spans="2:38" ht="16" thickBot="1">
      <c r="B26" s="1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5"/>
      <c r="O26" s="55"/>
      <c r="P26" s="55"/>
      <c r="Q26" s="55"/>
      <c r="R26" s="55"/>
      <c r="S26" s="31"/>
      <c r="T26" s="32"/>
      <c r="U26" s="32"/>
      <c r="V26" s="32"/>
      <c r="W26" s="50"/>
      <c r="X26" s="50"/>
      <c r="Y26" s="33"/>
      <c r="Z26" s="33"/>
      <c r="AA26" s="51" t="s">
        <v>53</v>
      </c>
      <c r="AB26" s="57" t="s">
        <v>54</v>
      </c>
      <c r="AC26" s="34"/>
      <c r="AD26" s="48" t="s">
        <v>92</v>
      </c>
      <c r="AE26" s="150"/>
      <c r="AF26" s="137" t="s">
        <v>26</v>
      </c>
      <c r="AG26" s="137" t="s">
        <v>120</v>
      </c>
      <c r="AH26" s="39" t="s">
        <v>31</v>
      </c>
      <c r="AI26" s="39" t="s">
        <v>115</v>
      </c>
      <c r="AJ26" s="49">
        <f>AJ24</f>
        <v>2.2499999999999999E-2</v>
      </c>
      <c r="AK26" s="49">
        <v>2.9899999999999999E-2</v>
      </c>
      <c r="AL26" s="32"/>
    </row>
    <row r="27" spans="2:38" ht="18.5" thickBot="1">
      <c r="B27" s="18"/>
      <c r="C27" s="58">
        <v>5</v>
      </c>
      <c r="D27" s="55"/>
      <c r="E27" s="37" t="s">
        <v>55</v>
      </c>
      <c r="F27" s="59"/>
      <c r="G27" s="55"/>
      <c r="H27" s="55"/>
      <c r="I27" s="55"/>
      <c r="J27" s="142" t="s">
        <v>51</v>
      </c>
      <c r="K27" s="143"/>
      <c r="L27" s="143"/>
      <c r="M27" s="144"/>
      <c r="N27" s="55"/>
      <c r="O27" s="55"/>
      <c r="P27" s="55"/>
      <c r="Q27" s="55"/>
      <c r="R27" s="55"/>
      <c r="S27" s="31"/>
      <c r="T27" s="32"/>
      <c r="U27" s="32"/>
      <c r="V27" s="38" t="str">
        <f>VLOOKUP(J27,$AA$25:$AB$27,2,0)</f>
        <v>S1</v>
      </c>
      <c r="W27" s="50"/>
      <c r="X27" s="50"/>
      <c r="Y27" s="33"/>
      <c r="Z27" s="33"/>
      <c r="AA27" s="60" t="s">
        <v>56</v>
      </c>
      <c r="AB27" s="56" t="s">
        <v>57</v>
      </c>
      <c r="AC27" s="34"/>
      <c r="AD27" s="48" t="s">
        <v>93</v>
      </c>
      <c r="AE27" s="150"/>
      <c r="AF27" s="138"/>
      <c r="AG27" s="138"/>
      <c r="AH27" s="39" t="s">
        <v>38</v>
      </c>
      <c r="AI27" s="39" t="s">
        <v>115</v>
      </c>
      <c r="AJ27" s="49">
        <f>AJ26+1%</f>
        <v>3.2500000000000001E-2</v>
      </c>
      <c r="AK27" s="49">
        <f>AK26+1%</f>
        <v>3.9899999999999998E-2</v>
      </c>
      <c r="AL27" s="32"/>
    </row>
    <row r="28" spans="2:38" ht="16" thickBot="1">
      <c r="B28" s="1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5"/>
      <c r="O28" s="55"/>
      <c r="P28" s="55"/>
      <c r="Q28" s="55"/>
      <c r="R28" s="55"/>
      <c r="S28" s="31"/>
      <c r="T28" s="32"/>
      <c r="U28" s="32"/>
      <c r="V28" s="32"/>
      <c r="W28" s="50"/>
      <c r="X28" s="50"/>
      <c r="Y28" s="33"/>
      <c r="Z28" s="33"/>
      <c r="AA28" s="33"/>
      <c r="AB28" s="34"/>
      <c r="AC28" s="34"/>
      <c r="AD28" s="48" t="s">
        <v>76</v>
      </c>
      <c r="AE28" s="150" t="s">
        <v>111</v>
      </c>
      <c r="AF28" s="158" t="s">
        <v>14</v>
      </c>
      <c r="AG28" s="158" t="s">
        <v>119</v>
      </c>
      <c r="AH28" s="39" t="s">
        <v>31</v>
      </c>
      <c r="AI28" s="39" t="s">
        <v>121</v>
      </c>
      <c r="AJ28" s="49">
        <f>AJ24</f>
        <v>2.2499999999999999E-2</v>
      </c>
      <c r="AK28" s="49">
        <v>2.69E-2</v>
      </c>
      <c r="AL28" s="32"/>
    </row>
    <row r="29" spans="2:38" ht="20.5" thickBot="1">
      <c r="B29" s="18"/>
      <c r="C29" s="151" t="s">
        <v>58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61"/>
      <c r="O29" s="62"/>
      <c r="P29" s="62"/>
      <c r="Q29" s="62"/>
      <c r="R29" s="63"/>
      <c r="S29" s="31"/>
      <c r="T29" s="32"/>
      <c r="U29" s="32"/>
      <c r="V29" s="32"/>
      <c r="W29" s="50"/>
      <c r="X29" s="50"/>
      <c r="Y29" s="33"/>
      <c r="Z29" s="33"/>
      <c r="AA29" s="33"/>
      <c r="AB29" s="34"/>
      <c r="AC29" s="50"/>
      <c r="AD29" s="48" t="s">
        <v>77</v>
      </c>
      <c r="AE29" s="150"/>
      <c r="AF29" s="158"/>
      <c r="AG29" s="158"/>
      <c r="AH29" s="39" t="s">
        <v>38</v>
      </c>
      <c r="AI29" s="39" t="s">
        <v>121</v>
      </c>
      <c r="AJ29" s="49">
        <f>AJ28+1%</f>
        <v>3.2500000000000001E-2</v>
      </c>
      <c r="AK29" s="49">
        <f>AK28+1%</f>
        <v>3.6900000000000002E-2</v>
      </c>
      <c r="AL29" s="32"/>
    </row>
    <row r="30" spans="2:38" ht="20.5" thickBot="1">
      <c r="B30" s="18"/>
      <c r="C30" s="64" t="s">
        <v>59</v>
      </c>
      <c r="D30" s="65" t="s">
        <v>60</v>
      </c>
      <c r="E30" s="152" t="str">
        <f>"(K.A.S + "&amp;TEXT(E8*100,"0.00")&amp;"% = "&amp;TEXT(E9*100,"0.00")&amp;"%)"</f>
        <v>(K.A.S + 2.25% = 5.25%)</v>
      </c>
      <c r="F30" s="152"/>
      <c r="G30" s="153" t="str">
        <f>"(K.A.S + "&amp;TEXT(G8*100,"0.00")&amp;"% = "&amp;TEXT(G9*100,"0.00")&amp;"%)"</f>
        <v>(K.A.S + 3.39% = 6.39%)</v>
      </c>
      <c r="H30" s="153"/>
      <c r="I30" s="153"/>
      <c r="J30" s="153"/>
      <c r="K30" s="153"/>
      <c r="L30" s="153"/>
      <c r="M30" s="153"/>
      <c r="N30" s="154" t="s">
        <v>61</v>
      </c>
      <c r="O30" s="154"/>
      <c r="P30" s="154"/>
      <c r="Q30" s="154"/>
      <c r="R30" s="155"/>
      <c r="S30" s="21"/>
      <c r="W30" s="66"/>
      <c r="X30" s="66"/>
      <c r="Y30" s="25"/>
      <c r="Z30" s="25"/>
      <c r="AA30" s="25"/>
      <c r="AD30" s="48" t="s">
        <v>100</v>
      </c>
      <c r="AE30" s="150"/>
      <c r="AF30" s="158" t="s">
        <v>26</v>
      </c>
      <c r="AG30" s="158" t="s">
        <v>120</v>
      </c>
      <c r="AH30" s="39" t="s">
        <v>31</v>
      </c>
      <c r="AI30" s="39" t="s">
        <v>121</v>
      </c>
      <c r="AJ30" s="49">
        <f>AJ28</f>
        <v>2.2499999999999999E-2</v>
      </c>
      <c r="AK30" s="49">
        <v>2.7900000000000001E-2</v>
      </c>
    </row>
    <row r="31" spans="2:38" ht="36" hidden="1">
      <c r="B31" s="18"/>
      <c r="C31" s="64" t="s">
        <v>62</v>
      </c>
      <c r="D31" s="67"/>
      <c r="E31" s="68">
        <f>'[1]2'!B17</f>
        <v>2.8072000000000024E-2</v>
      </c>
      <c r="F31" s="68">
        <f>'[1]3'!B17</f>
        <v>2.793866666666666E-2</v>
      </c>
      <c r="G31" s="69">
        <f>'[1]4'!B17</f>
        <v>2.9636000000000013E-2</v>
      </c>
      <c r="H31" s="69">
        <f>'[1]5'!B17</f>
        <v>2.9775999999999987E-2</v>
      </c>
      <c r="I31" s="69">
        <f>'[1]6'!B17</f>
        <v>2.9953333333333314E-2</v>
      </c>
      <c r="J31" s="69">
        <f>'[1]7'!B17</f>
        <v>3.015885714285713E-2</v>
      </c>
      <c r="K31" s="69">
        <f>'[1]8'!B17</f>
        <v>3.0375999999999976E-2</v>
      </c>
      <c r="L31" s="69">
        <f>'[1]9'!B17</f>
        <v>3.0596888888888903E-2</v>
      </c>
      <c r="M31" s="69">
        <f>'[1]10'!B17</f>
        <v>3.0836000000000002E-2</v>
      </c>
      <c r="N31" s="70"/>
      <c r="O31" s="70"/>
      <c r="P31" s="70"/>
      <c r="Q31" s="70"/>
      <c r="R31" s="71"/>
      <c r="S31" s="21"/>
      <c r="W31" s="66"/>
      <c r="X31" s="66"/>
      <c r="Y31" s="25"/>
      <c r="Z31" s="25"/>
      <c r="AA31" s="25"/>
      <c r="AD31" s="48" t="s">
        <v>101</v>
      </c>
      <c r="AE31" s="150"/>
      <c r="AF31" s="158"/>
      <c r="AG31" s="158"/>
      <c r="AH31" s="39" t="s">
        <v>38</v>
      </c>
      <c r="AI31" s="39" t="s">
        <v>121</v>
      </c>
      <c r="AJ31" s="49">
        <f>AJ30+1%</f>
        <v>3.2500000000000001E-2</v>
      </c>
      <c r="AK31" s="49">
        <f>AK30+1%</f>
        <v>3.7900000000000003E-2</v>
      </c>
    </row>
    <row r="32" spans="2:38" ht="93.5" thickBot="1">
      <c r="B32" s="18"/>
      <c r="C32" s="72" t="s">
        <v>63</v>
      </c>
      <c r="D32" s="73">
        <v>1</v>
      </c>
      <c r="E32" s="74">
        <v>2</v>
      </c>
      <c r="F32" s="74">
        <v>3</v>
      </c>
      <c r="G32" s="74">
        <v>4</v>
      </c>
      <c r="H32" s="74">
        <v>5</v>
      </c>
      <c r="I32" s="74">
        <v>6</v>
      </c>
      <c r="J32" s="74">
        <v>7</v>
      </c>
      <c r="K32" s="74">
        <v>8</v>
      </c>
      <c r="L32" s="74">
        <v>9</v>
      </c>
      <c r="M32" s="74">
        <v>10</v>
      </c>
      <c r="N32" s="75">
        <v>11</v>
      </c>
      <c r="O32" s="76">
        <v>12</v>
      </c>
      <c r="P32" s="76">
        <v>13</v>
      </c>
      <c r="Q32" s="76">
        <v>14</v>
      </c>
      <c r="R32" s="77">
        <v>15</v>
      </c>
      <c r="S32" s="21"/>
      <c r="W32" s="66"/>
      <c r="X32" s="66"/>
      <c r="Y32" s="25"/>
      <c r="Z32" s="25"/>
      <c r="AA32" s="25"/>
      <c r="AD32" s="120"/>
      <c r="AE32" s="125"/>
      <c r="AF32" s="128"/>
      <c r="AG32" s="122"/>
      <c r="AH32" s="66"/>
      <c r="AI32" s="50"/>
      <c r="AJ32" s="123"/>
      <c r="AK32" s="123"/>
    </row>
    <row r="33" spans="2:37" ht="15.5">
      <c r="B33" s="18"/>
      <c r="C33" s="78">
        <v>10000</v>
      </c>
      <c r="D33" s="79">
        <f>PMT(D$11,D$6,$C33*(-1))</f>
        <v>855.20436543068854</v>
      </c>
      <c r="E33" s="79">
        <f t="shared" ref="E33:J48" si="3">PMT(E$11,E$6,$C33*(-1))</f>
        <v>439.8343695126016</v>
      </c>
      <c r="F33" s="79">
        <f t="shared" si="3"/>
        <v>300.83270514641202</v>
      </c>
      <c r="G33" s="79">
        <f t="shared" si="3"/>
        <v>236.64252234697193</v>
      </c>
      <c r="H33" s="79">
        <f t="shared" si="3"/>
        <v>195.1466564324457</v>
      </c>
      <c r="I33" s="79">
        <f t="shared" si="3"/>
        <v>167.57605622174339</v>
      </c>
      <c r="J33" s="79">
        <f t="shared" si="3"/>
        <v>147.96239506352282</v>
      </c>
      <c r="K33" s="79">
        <f>PMT($K$11,$K$6,C33*(-1))</f>
        <v>133.32145517415327</v>
      </c>
      <c r="L33" s="79">
        <f t="shared" ref="L33:L96" si="4">PMT($L$11,$L$6,C33*(-1))</f>
        <v>121.99529030167282</v>
      </c>
      <c r="M33" s="79">
        <f t="shared" ref="M33:M96" si="5">PMT($M$11,$M$6,C33*(-1))</f>
        <v>112.98909090663012</v>
      </c>
      <c r="N33" s="80">
        <f t="shared" ref="N33:N96" si="6">PMT($N$11,$N$6,C33*(-1))</f>
        <v>98.892673477035245</v>
      </c>
      <c r="O33" s="81">
        <f t="shared" ref="O33:O96" si="7">PMT($O$11,$O$6,C33*(-1))</f>
        <v>92.740066254990012</v>
      </c>
      <c r="P33" s="81">
        <f t="shared" ref="P33:P96" si="8">PMT($P$11,$P$6,C33*(-1))</f>
        <v>87.560229057876882</v>
      </c>
      <c r="Q33" s="81">
        <f t="shared" ref="Q33:Q96" si="9">PMT($Q$11,$Q$6,C33*(-1))</f>
        <v>83.144558274553987</v>
      </c>
      <c r="R33" s="82">
        <f t="shared" ref="R33:R96" si="10">PMT($R$11,$R$6,C33*(-1))</f>
        <v>79.340067703333418</v>
      </c>
      <c r="S33" s="21"/>
      <c r="W33" s="66"/>
      <c r="X33" s="66"/>
      <c r="Y33" s="25"/>
      <c r="Z33" s="25"/>
      <c r="AA33" s="25"/>
      <c r="AB33" s="27"/>
      <c r="AC33" s="27"/>
      <c r="AD33" s="120"/>
      <c r="AE33" s="125"/>
      <c r="AF33" s="128"/>
      <c r="AG33" s="122"/>
      <c r="AH33" s="66"/>
      <c r="AI33" s="50"/>
      <c r="AJ33" s="123"/>
      <c r="AK33" s="123"/>
    </row>
    <row r="34" spans="2:37" ht="15.5" hidden="1">
      <c r="B34" s="18"/>
      <c r="C34" s="78">
        <v>11000</v>
      </c>
      <c r="D34" s="79">
        <f t="shared" ref="D34:J83" si="11">PMT(D$11,D$6,$C34*(-1))</f>
        <v>940.72480197375739</v>
      </c>
      <c r="E34" s="79">
        <f t="shared" si="3"/>
        <v>483.8178064638617</v>
      </c>
      <c r="F34" s="79">
        <f t="shared" si="3"/>
        <v>330.91597566105327</v>
      </c>
      <c r="G34" s="79">
        <f t="shared" si="3"/>
        <v>260.30677458166912</v>
      </c>
      <c r="H34" s="79">
        <f t="shared" si="3"/>
        <v>214.66132207569024</v>
      </c>
      <c r="I34" s="79">
        <f t="shared" si="3"/>
        <v>184.33366184391772</v>
      </c>
      <c r="J34" s="79">
        <f t="shared" si="3"/>
        <v>162.75863456987511</v>
      </c>
      <c r="K34" s="79">
        <f t="shared" ref="K34:K97" si="12">PMT($K$11,$K$6,C34*(-1))</f>
        <v>146.65360069156861</v>
      </c>
      <c r="L34" s="79">
        <f t="shared" si="4"/>
        <v>134.19481933184011</v>
      </c>
      <c r="M34" s="79">
        <f t="shared" si="5"/>
        <v>124.28799999729316</v>
      </c>
      <c r="N34" s="83">
        <f t="shared" si="6"/>
        <v>108.78194082473878</v>
      </c>
      <c r="O34" s="84">
        <f t="shared" si="7"/>
        <v>102.01407288048901</v>
      </c>
      <c r="P34" s="84">
        <f t="shared" si="8"/>
        <v>96.31625196366457</v>
      </c>
      <c r="Q34" s="84">
        <f t="shared" si="9"/>
        <v>91.459014102009377</v>
      </c>
      <c r="R34" s="85">
        <f t="shared" si="10"/>
        <v>87.274074473666758</v>
      </c>
      <c r="S34" s="21"/>
      <c r="W34" s="66"/>
      <c r="X34" s="66"/>
      <c r="Y34" s="25"/>
      <c r="Z34" s="25"/>
      <c r="AA34" s="25"/>
      <c r="AB34" s="27"/>
      <c r="AC34" s="27"/>
      <c r="AD34" s="120"/>
      <c r="AE34" s="125"/>
      <c r="AF34" s="128"/>
      <c r="AG34" s="122"/>
      <c r="AH34" s="66"/>
      <c r="AI34" s="50"/>
      <c r="AJ34" s="123"/>
      <c r="AK34" s="123"/>
    </row>
    <row r="35" spans="2:37" ht="15.5" hidden="1">
      <c r="B35" s="18"/>
      <c r="C35" s="78">
        <v>12000</v>
      </c>
      <c r="D35" s="79">
        <f t="shared" si="11"/>
        <v>1026.2452385168262</v>
      </c>
      <c r="E35" s="79">
        <f t="shared" si="3"/>
        <v>527.80124341512192</v>
      </c>
      <c r="F35" s="79">
        <f t="shared" si="3"/>
        <v>360.99924617569445</v>
      </c>
      <c r="G35" s="79">
        <f t="shared" si="3"/>
        <v>283.9710268163663</v>
      </c>
      <c r="H35" s="79">
        <f t="shared" si="3"/>
        <v>234.17598771893483</v>
      </c>
      <c r="I35" s="79">
        <f t="shared" si="3"/>
        <v>201.09126746609209</v>
      </c>
      <c r="J35" s="79">
        <f t="shared" si="3"/>
        <v>177.55487407622738</v>
      </c>
      <c r="K35" s="79">
        <f t="shared" si="12"/>
        <v>159.98574620898393</v>
      </c>
      <c r="L35" s="79">
        <f t="shared" si="4"/>
        <v>146.39434836200738</v>
      </c>
      <c r="M35" s="79">
        <f t="shared" si="5"/>
        <v>135.58690908795614</v>
      </c>
      <c r="N35" s="83">
        <f t="shared" si="6"/>
        <v>118.67120817244229</v>
      </c>
      <c r="O35" s="84">
        <f t="shared" si="7"/>
        <v>111.28807950598801</v>
      </c>
      <c r="P35" s="84">
        <f t="shared" si="8"/>
        <v>105.07227486945226</v>
      </c>
      <c r="Q35" s="84">
        <f t="shared" si="9"/>
        <v>99.773469929464781</v>
      </c>
      <c r="R35" s="85">
        <f t="shared" si="10"/>
        <v>95.208081244000098</v>
      </c>
      <c r="S35" s="21"/>
      <c r="W35" s="66"/>
      <c r="X35" s="66"/>
      <c r="Y35" s="25"/>
      <c r="Z35" s="25"/>
      <c r="AA35" s="25"/>
      <c r="AD35" s="120"/>
      <c r="AE35" s="125"/>
      <c r="AF35" s="128"/>
      <c r="AG35" s="122"/>
      <c r="AH35" s="66"/>
      <c r="AI35" s="50"/>
      <c r="AJ35" s="123"/>
      <c r="AK35" s="123"/>
    </row>
    <row r="36" spans="2:37" ht="15.5" hidden="1">
      <c r="B36" s="18"/>
      <c r="C36" s="78">
        <v>13000</v>
      </c>
      <c r="D36" s="79">
        <f t="shared" si="11"/>
        <v>1111.7656750598953</v>
      </c>
      <c r="E36" s="79">
        <f t="shared" si="3"/>
        <v>571.78468036638208</v>
      </c>
      <c r="F36" s="79">
        <f t="shared" si="3"/>
        <v>391.08251669033558</v>
      </c>
      <c r="G36" s="79">
        <f t="shared" si="3"/>
        <v>307.63527905106349</v>
      </c>
      <c r="H36" s="79">
        <f t="shared" si="3"/>
        <v>253.69065336217938</v>
      </c>
      <c r="I36" s="79">
        <f t="shared" si="3"/>
        <v>217.8488730882664</v>
      </c>
      <c r="J36" s="79">
        <f t="shared" si="3"/>
        <v>192.3511135825797</v>
      </c>
      <c r="K36" s="79">
        <f t="shared" si="12"/>
        <v>173.31789172639924</v>
      </c>
      <c r="L36" s="79">
        <f t="shared" si="4"/>
        <v>158.59387739217468</v>
      </c>
      <c r="M36" s="79">
        <f t="shared" si="5"/>
        <v>146.88581817861919</v>
      </c>
      <c r="N36" s="83">
        <f t="shared" si="6"/>
        <v>128.56047552014584</v>
      </c>
      <c r="O36" s="84">
        <f t="shared" si="7"/>
        <v>120.56208613148701</v>
      </c>
      <c r="P36" s="84">
        <f t="shared" si="8"/>
        <v>113.82829777523995</v>
      </c>
      <c r="Q36" s="84">
        <f t="shared" si="9"/>
        <v>108.08792575692017</v>
      </c>
      <c r="R36" s="85">
        <f t="shared" si="10"/>
        <v>103.14208801433344</v>
      </c>
      <c r="S36" s="21"/>
      <c r="W36" s="66"/>
      <c r="X36" s="66"/>
      <c r="Y36" s="25"/>
      <c r="Z36" s="25"/>
      <c r="AA36" s="25"/>
      <c r="AD36" s="115"/>
      <c r="AE36" s="66"/>
      <c r="AF36" s="66"/>
      <c r="AG36" s="66"/>
      <c r="AH36" s="66"/>
      <c r="AI36" s="66"/>
      <c r="AJ36" s="124"/>
      <c r="AK36" s="124"/>
    </row>
    <row r="37" spans="2:37" ht="15.5" hidden="1">
      <c r="B37" s="18"/>
      <c r="C37" s="78">
        <v>14000</v>
      </c>
      <c r="D37" s="79">
        <f t="shared" si="11"/>
        <v>1197.286111602964</v>
      </c>
      <c r="E37" s="79">
        <f t="shared" si="3"/>
        <v>615.76811731764224</v>
      </c>
      <c r="F37" s="79">
        <f t="shared" si="3"/>
        <v>421.16578720497682</v>
      </c>
      <c r="G37" s="79">
        <f t="shared" si="3"/>
        <v>331.29953128576068</v>
      </c>
      <c r="H37" s="79">
        <f t="shared" si="3"/>
        <v>273.20531900542397</v>
      </c>
      <c r="I37" s="79">
        <f t="shared" si="3"/>
        <v>234.60647871044074</v>
      </c>
      <c r="J37" s="79">
        <f t="shared" si="3"/>
        <v>207.14735308893196</v>
      </c>
      <c r="K37" s="79">
        <f t="shared" si="12"/>
        <v>186.65003724381455</v>
      </c>
      <c r="L37" s="79">
        <f t="shared" si="4"/>
        <v>170.79340642234195</v>
      </c>
      <c r="M37" s="79">
        <f t="shared" si="5"/>
        <v>158.18472726928221</v>
      </c>
      <c r="N37" s="83">
        <f t="shared" si="6"/>
        <v>138.44974286784935</v>
      </c>
      <c r="O37" s="84">
        <f t="shared" si="7"/>
        <v>129.83609275698601</v>
      </c>
      <c r="P37" s="84">
        <f t="shared" si="8"/>
        <v>122.58432068102763</v>
      </c>
      <c r="Q37" s="84">
        <f t="shared" si="9"/>
        <v>116.40238158437558</v>
      </c>
      <c r="R37" s="85">
        <f t="shared" si="10"/>
        <v>111.07609478466678</v>
      </c>
      <c r="S37" s="21"/>
      <c r="W37" s="66"/>
      <c r="X37" s="66"/>
      <c r="Y37" s="25"/>
      <c r="Z37" s="25"/>
      <c r="AA37" s="25"/>
      <c r="AD37" s="120"/>
      <c r="AE37" s="125"/>
      <c r="AF37" s="128"/>
      <c r="AG37" s="122"/>
      <c r="AH37" s="66"/>
      <c r="AI37" s="50"/>
      <c r="AJ37" s="123"/>
      <c r="AK37" s="123"/>
    </row>
    <row r="38" spans="2:37" ht="15.5">
      <c r="B38" s="18"/>
      <c r="C38" s="86">
        <v>15000</v>
      </c>
      <c r="D38" s="87">
        <f t="shared" si="11"/>
        <v>1282.806548146033</v>
      </c>
      <c r="E38" s="87">
        <f t="shared" si="3"/>
        <v>659.7515542689024</v>
      </c>
      <c r="F38" s="87">
        <f t="shared" si="3"/>
        <v>451.24905771961801</v>
      </c>
      <c r="G38" s="87">
        <f t="shared" si="3"/>
        <v>354.96378352045787</v>
      </c>
      <c r="H38" s="87">
        <f t="shared" si="3"/>
        <v>292.71998464866851</v>
      </c>
      <c r="I38" s="87">
        <f t="shared" si="3"/>
        <v>251.36408433261511</v>
      </c>
      <c r="J38" s="87">
        <f t="shared" si="3"/>
        <v>221.94359259528423</v>
      </c>
      <c r="K38" s="87">
        <f t="shared" si="12"/>
        <v>199.98218276122989</v>
      </c>
      <c r="L38" s="87">
        <f t="shared" si="4"/>
        <v>182.99293545250924</v>
      </c>
      <c r="M38" s="87">
        <f t="shared" si="5"/>
        <v>169.48363635994519</v>
      </c>
      <c r="N38" s="88">
        <f t="shared" si="6"/>
        <v>148.33901021555289</v>
      </c>
      <c r="O38" s="89">
        <f t="shared" si="7"/>
        <v>139.110099382485</v>
      </c>
      <c r="P38" s="89">
        <f t="shared" si="8"/>
        <v>131.34034358681532</v>
      </c>
      <c r="Q38" s="89">
        <f t="shared" si="9"/>
        <v>124.71683741183097</v>
      </c>
      <c r="R38" s="90">
        <f t="shared" si="10"/>
        <v>119.01010155500012</v>
      </c>
      <c r="S38" s="21"/>
      <c r="W38" s="66"/>
      <c r="X38" s="66"/>
      <c r="Y38" s="25"/>
      <c r="Z38" s="25"/>
      <c r="AA38" s="25"/>
      <c r="AD38" s="120"/>
      <c r="AE38" s="125"/>
      <c r="AF38" s="128"/>
      <c r="AG38" s="122"/>
      <c r="AH38" s="66"/>
      <c r="AI38" s="50"/>
      <c r="AJ38" s="123"/>
      <c r="AK38" s="123"/>
    </row>
    <row r="39" spans="2:37" ht="15.5" hidden="1">
      <c r="B39" s="18"/>
      <c r="C39" s="78">
        <v>16000</v>
      </c>
      <c r="D39" s="79">
        <f t="shared" si="11"/>
        <v>1368.3269846891017</v>
      </c>
      <c r="E39" s="79">
        <f t="shared" si="3"/>
        <v>703.73499122016244</v>
      </c>
      <c r="F39" s="79">
        <f t="shared" si="3"/>
        <v>481.33232823425919</v>
      </c>
      <c r="G39" s="79">
        <f t="shared" si="3"/>
        <v>378.62803575515505</v>
      </c>
      <c r="H39" s="79">
        <f t="shared" si="3"/>
        <v>312.23465029191311</v>
      </c>
      <c r="I39" s="79">
        <f t="shared" si="3"/>
        <v>268.12168995478942</v>
      </c>
      <c r="J39" s="79">
        <f t="shared" si="3"/>
        <v>236.73983210163652</v>
      </c>
      <c r="K39" s="79">
        <f t="shared" si="12"/>
        <v>213.31432827864523</v>
      </c>
      <c r="L39" s="79">
        <f t="shared" si="4"/>
        <v>195.19246448267654</v>
      </c>
      <c r="M39" s="79">
        <f t="shared" si="5"/>
        <v>180.78254545060821</v>
      </c>
      <c r="N39" s="83">
        <f t="shared" si="6"/>
        <v>158.2282775632564</v>
      </c>
      <c r="O39" s="84">
        <f t="shared" si="7"/>
        <v>148.38410600798403</v>
      </c>
      <c r="P39" s="84">
        <f t="shared" si="8"/>
        <v>140.09636649260301</v>
      </c>
      <c r="Q39" s="84">
        <f t="shared" si="9"/>
        <v>133.03129323928636</v>
      </c>
      <c r="R39" s="85">
        <f t="shared" si="10"/>
        <v>126.94410832533347</v>
      </c>
      <c r="S39" s="21"/>
      <c r="W39" s="66"/>
      <c r="X39" s="66"/>
      <c r="Y39" s="25"/>
      <c r="Z39" s="25"/>
      <c r="AA39" s="25"/>
      <c r="AD39" s="120"/>
      <c r="AE39" s="125"/>
      <c r="AF39" s="128"/>
      <c r="AG39" s="122"/>
      <c r="AH39" s="66"/>
      <c r="AI39" s="50"/>
      <c r="AJ39" s="123"/>
      <c r="AK39" s="123"/>
    </row>
    <row r="40" spans="2:37" ht="15.5" hidden="1">
      <c r="B40" s="18"/>
      <c r="C40" s="78">
        <v>17000</v>
      </c>
      <c r="D40" s="79">
        <f t="shared" si="11"/>
        <v>1453.8474212321707</v>
      </c>
      <c r="E40" s="79">
        <f t="shared" si="3"/>
        <v>747.71842817142272</v>
      </c>
      <c r="F40" s="79">
        <f t="shared" si="3"/>
        <v>511.41559874890044</v>
      </c>
      <c r="G40" s="79">
        <f t="shared" si="3"/>
        <v>402.29228798985224</v>
      </c>
      <c r="H40" s="79">
        <f t="shared" si="3"/>
        <v>331.74931593515765</v>
      </c>
      <c r="I40" s="79">
        <f t="shared" si="3"/>
        <v>284.87929557696378</v>
      </c>
      <c r="J40" s="79">
        <f t="shared" si="3"/>
        <v>251.53607160798882</v>
      </c>
      <c r="K40" s="79">
        <f t="shared" si="12"/>
        <v>226.64647379606055</v>
      </c>
      <c r="L40" s="79">
        <f t="shared" si="4"/>
        <v>207.39199351284378</v>
      </c>
      <c r="M40" s="79">
        <f t="shared" si="5"/>
        <v>192.08145454127123</v>
      </c>
      <c r="N40" s="83">
        <f t="shared" si="6"/>
        <v>168.11754491095994</v>
      </c>
      <c r="O40" s="84">
        <f t="shared" si="7"/>
        <v>157.658112633483</v>
      </c>
      <c r="P40" s="84">
        <f t="shared" si="8"/>
        <v>148.85238939839067</v>
      </c>
      <c r="Q40" s="84">
        <f t="shared" si="9"/>
        <v>141.34574906674177</v>
      </c>
      <c r="R40" s="85">
        <f t="shared" si="10"/>
        <v>134.8781150956668</v>
      </c>
      <c r="S40" s="21"/>
      <c r="W40" s="66"/>
      <c r="X40" s="66"/>
      <c r="Y40" s="25"/>
      <c r="Z40" s="25"/>
      <c r="AA40" s="25"/>
      <c r="AD40" s="120"/>
      <c r="AE40" s="125"/>
      <c r="AF40" s="128"/>
      <c r="AG40" s="122"/>
      <c r="AH40" s="66"/>
      <c r="AI40" s="50"/>
      <c r="AJ40" s="123"/>
      <c r="AK40" s="123"/>
    </row>
    <row r="41" spans="2:37" ht="15.5" hidden="1">
      <c r="B41" s="18"/>
      <c r="C41" s="78">
        <v>18000</v>
      </c>
      <c r="D41" s="79">
        <f t="shared" si="11"/>
        <v>1539.3678577752394</v>
      </c>
      <c r="E41" s="79">
        <f t="shared" si="3"/>
        <v>791.70186512268288</v>
      </c>
      <c r="F41" s="79">
        <f t="shared" si="3"/>
        <v>541.49886926354168</v>
      </c>
      <c r="G41" s="79">
        <f t="shared" si="3"/>
        <v>425.95654022454943</v>
      </c>
      <c r="H41" s="79">
        <f t="shared" si="3"/>
        <v>351.26398157840219</v>
      </c>
      <c r="I41" s="79">
        <f t="shared" si="3"/>
        <v>301.63690119913815</v>
      </c>
      <c r="J41" s="79">
        <f t="shared" si="3"/>
        <v>266.33231111434111</v>
      </c>
      <c r="K41" s="79">
        <f t="shared" si="12"/>
        <v>239.97861931347589</v>
      </c>
      <c r="L41" s="79">
        <f t="shared" si="4"/>
        <v>219.59152254301108</v>
      </c>
      <c r="M41" s="79">
        <f t="shared" si="5"/>
        <v>203.38036363193424</v>
      </c>
      <c r="N41" s="83">
        <f t="shared" si="6"/>
        <v>178.00681225866347</v>
      </c>
      <c r="O41" s="84">
        <f t="shared" si="7"/>
        <v>166.93211925898203</v>
      </c>
      <c r="P41" s="84">
        <f t="shared" si="8"/>
        <v>157.60841230417839</v>
      </c>
      <c r="Q41" s="84">
        <f t="shared" si="9"/>
        <v>149.66020489419716</v>
      </c>
      <c r="R41" s="85">
        <f t="shared" si="10"/>
        <v>142.81212186600015</v>
      </c>
      <c r="S41" s="21"/>
      <c r="W41" s="66"/>
      <c r="X41" s="66"/>
      <c r="Y41" s="25"/>
      <c r="Z41" s="25"/>
      <c r="AA41" s="25"/>
      <c r="AD41" s="115"/>
      <c r="AE41" s="66"/>
      <c r="AF41" s="66"/>
      <c r="AG41" s="66"/>
      <c r="AH41" s="66"/>
      <c r="AI41" s="66"/>
      <c r="AJ41" s="124"/>
      <c r="AK41" s="124"/>
    </row>
    <row r="42" spans="2:37" ht="15.5" hidden="1">
      <c r="B42" s="18"/>
      <c r="C42" s="78">
        <v>19000</v>
      </c>
      <c r="D42" s="79">
        <f t="shared" si="11"/>
        <v>1624.8882943183085</v>
      </c>
      <c r="E42" s="79">
        <f t="shared" si="3"/>
        <v>835.68530207394292</v>
      </c>
      <c r="F42" s="79">
        <f t="shared" si="3"/>
        <v>571.58213977818286</v>
      </c>
      <c r="G42" s="79">
        <f t="shared" si="3"/>
        <v>449.62079245924662</v>
      </c>
      <c r="H42" s="79">
        <f t="shared" si="3"/>
        <v>370.77864722164674</v>
      </c>
      <c r="I42" s="79">
        <f t="shared" si="3"/>
        <v>318.39450682131246</v>
      </c>
      <c r="J42" s="79">
        <f t="shared" si="3"/>
        <v>281.12855062069337</v>
      </c>
      <c r="K42" s="79">
        <f t="shared" si="12"/>
        <v>253.3107648308912</v>
      </c>
      <c r="L42" s="79">
        <f t="shared" si="4"/>
        <v>231.79105157317835</v>
      </c>
      <c r="M42" s="79">
        <f t="shared" si="5"/>
        <v>214.67927272259726</v>
      </c>
      <c r="N42" s="83">
        <f t="shared" si="6"/>
        <v>187.89607960636698</v>
      </c>
      <c r="O42" s="84">
        <f t="shared" si="7"/>
        <v>176.206125884481</v>
      </c>
      <c r="P42" s="84">
        <f t="shared" si="8"/>
        <v>166.36443520996605</v>
      </c>
      <c r="Q42" s="84">
        <f t="shared" si="9"/>
        <v>157.97466072165258</v>
      </c>
      <c r="R42" s="85">
        <f t="shared" si="10"/>
        <v>150.74612863633348</v>
      </c>
      <c r="S42" s="21"/>
      <c r="W42" s="66"/>
      <c r="X42" s="66"/>
      <c r="Y42" s="25"/>
      <c r="Z42" s="25"/>
      <c r="AA42" s="25"/>
      <c r="AD42" s="120"/>
      <c r="AE42" s="125"/>
      <c r="AF42" s="128"/>
      <c r="AG42" s="122"/>
      <c r="AH42" s="66"/>
      <c r="AI42" s="50"/>
      <c r="AJ42" s="123"/>
      <c r="AK42" s="123"/>
    </row>
    <row r="43" spans="2:37" ht="15.5">
      <c r="B43" s="18"/>
      <c r="C43" s="78">
        <v>20000</v>
      </c>
      <c r="D43" s="79">
        <f t="shared" si="11"/>
        <v>1710.4087308613771</v>
      </c>
      <c r="E43" s="79">
        <f t="shared" si="3"/>
        <v>879.66873902520319</v>
      </c>
      <c r="F43" s="79">
        <f t="shared" si="3"/>
        <v>601.66541029282405</v>
      </c>
      <c r="G43" s="79">
        <f t="shared" si="3"/>
        <v>473.28504469394386</v>
      </c>
      <c r="H43" s="79">
        <f t="shared" si="3"/>
        <v>390.29331286489139</v>
      </c>
      <c r="I43" s="79">
        <f t="shared" si="3"/>
        <v>335.15211244348677</v>
      </c>
      <c r="J43" s="79">
        <f t="shared" si="3"/>
        <v>295.92479012704564</v>
      </c>
      <c r="K43" s="79">
        <f t="shared" si="12"/>
        <v>266.64291034830654</v>
      </c>
      <c r="L43" s="79">
        <f t="shared" si="4"/>
        <v>243.99058060334565</v>
      </c>
      <c r="M43" s="79">
        <f t="shared" si="5"/>
        <v>225.97818181326025</v>
      </c>
      <c r="N43" s="88">
        <f t="shared" si="6"/>
        <v>197.78534695407049</v>
      </c>
      <c r="O43" s="89">
        <f t="shared" si="7"/>
        <v>185.48013250998002</v>
      </c>
      <c r="P43" s="89">
        <f t="shared" si="8"/>
        <v>175.12045811575376</v>
      </c>
      <c r="Q43" s="89">
        <f t="shared" si="9"/>
        <v>166.28911654910797</v>
      </c>
      <c r="R43" s="90">
        <f t="shared" si="10"/>
        <v>158.68013540666684</v>
      </c>
      <c r="S43" s="21"/>
      <c r="W43" s="66"/>
      <c r="X43" s="66"/>
      <c r="Y43" s="25"/>
      <c r="Z43" s="25"/>
      <c r="AA43" s="25"/>
      <c r="AD43" s="120"/>
      <c r="AE43" s="125"/>
      <c r="AF43" s="128"/>
      <c r="AG43" s="122"/>
      <c r="AH43" s="66"/>
      <c r="AI43" s="50"/>
      <c r="AJ43" s="123"/>
      <c r="AK43" s="123"/>
    </row>
    <row r="44" spans="2:37" ht="15.5" hidden="1">
      <c r="B44" s="18"/>
      <c r="C44" s="78">
        <v>21000</v>
      </c>
      <c r="D44" s="79">
        <f t="shared" si="11"/>
        <v>1795.9291674044462</v>
      </c>
      <c r="E44" s="79">
        <f t="shared" si="3"/>
        <v>923.65217597646324</v>
      </c>
      <c r="F44" s="79">
        <f t="shared" si="3"/>
        <v>631.74868080746535</v>
      </c>
      <c r="G44" s="79">
        <f t="shared" si="3"/>
        <v>496.94929692864105</v>
      </c>
      <c r="H44" s="79">
        <f t="shared" si="3"/>
        <v>409.80797850813593</v>
      </c>
      <c r="I44" s="79">
        <f t="shared" si="3"/>
        <v>351.90971806566108</v>
      </c>
      <c r="J44" s="79">
        <f t="shared" si="3"/>
        <v>310.72102963339796</v>
      </c>
      <c r="K44" s="79">
        <f t="shared" si="12"/>
        <v>279.97505586572186</v>
      </c>
      <c r="L44" s="79">
        <f t="shared" si="4"/>
        <v>256.19010963351292</v>
      </c>
      <c r="M44" s="79">
        <f t="shared" si="5"/>
        <v>237.27709090392327</v>
      </c>
      <c r="N44" s="83">
        <f t="shared" si="6"/>
        <v>207.67461430177403</v>
      </c>
      <c r="O44" s="84">
        <f t="shared" si="7"/>
        <v>194.75413913547899</v>
      </c>
      <c r="P44" s="84">
        <f t="shared" si="8"/>
        <v>183.87648102154142</v>
      </c>
      <c r="Q44" s="84">
        <f t="shared" si="9"/>
        <v>174.60357237656336</v>
      </c>
      <c r="R44" s="85">
        <f t="shared" si="10"/>
        <v>166.61414217700019</v>
      </c>
      <c r="S44" s="21"/>
      <c r="W44" s="66"/>
      <c r="X44" s="66"/>
      <c r="Y44" s="25"/>
      <c r="Z44" s="25"/>
      <c r="AA44" s="25"/>
      <c r="AD44" s="120"/>
      <c r="AE44" s="125"/>
      <c r="AF44" s="128"/>
      <c r="AG44" s="122"/>
      <c r="AH44" s="66"/>
      <c r="AI44" s="50"/>
      <c r="AJ44" s="123"/>
      <c r="AK44" s="123"/>
    </row>
    <row r="45" spans="2:37" ht="15.5" hidden="1">
      <c r="B45" s="18"/>
      <c r="C45" s="78">
        <v>22000</v>
      </c>
      <c r="D45" s="79">
        <f t="shared" si="11"/>
        <v>1881.4496039475148</v>
      </c>
      <c r="E45" s="79">
        <f t="shared" si="3"/>
        <v>967.6356129277234</v>
      </c>
      <c r="F45" s="79">
        <f t="shared" si="3"/>
        <v>661.83195132210653</v>
      </c>
      <c r="G45" s="79">
        <f t="shared" si="3"/>
        <v>520.61354916333823</v>
      </c>
      <c r="H45" s="79">
        <f t="shared" si="3"/>
        <v>429.32264415138047</v>
      </c>
      <c r="I45" s="79">
        <f t="shared" si="3"/>
        <v>368.66732368783545</v>
      </c>
      <c r="J45" s="79">
        <f t="shared" si="3"/>
        <v>325.51726913975023</v>
      </c>
      <c r="K45" s="79">
        <f t="shared" si="12"/>
        <v>293.30720138313723</v>
      </c>
      <c r="L45" s="79">
        <f t="shared" si="4"/>
        <v>268.38963866368022</v>
      </c>
      <c r="M45" s="79">
        <f t="shared" si="5"/>
        <v>248.57599999458631</v>
      </c>
      <c r="N45" s="83">
        <f t="shared" si="6"/>
        <v>217.56388164947757</v>
      </c>
      <c r="O45" s="84">
        <f t="shared" si="7"/>
        <v>204.02814576097802</v>
      </c>
      <c r="P45" s="84">
        <f t="shared" si="8"/>
        <v>192.63250392732914</v>
      </c>
      <c r="Q45" s="84">
        <f t="shared" si="9"/>
        <v>182.91802820401875</v>
      </c>
      <c r="R45" s="85">
        <f t="shared" si="10"/>
        <v>174.54814894733352</v>
      </c>
      <c r="S45" s="21"/>
      <c r="W45" s="66"/>
      <c r="X45" s="66"/>
      <c r="AD45" s="120"/>
      <c r="AE45" s="125"/>
      <c r="AF45" s="128"/>
      <c r="AG45" s="122"/>
      <c r="AH45" s="66"/>
      <c r="AI45" s="50"/>
      <c r="AJ45" s="123"/>
      <c r="AK45" s="123"/>
    </row>
    <row r="46" spans="2:37" ht="15.5" hidden="1">
      <c r="B46" s="18"/>
      <c r="C46" s="78">
        <v>23000</v>
      </c>
      <c r="D46" s="79">
        <f t="shared" si="11"/>
        <v>1966.9700404905839</v>
      </c>
      <c r="E46" s="79">
        <f t="shared" si="3"/>
        <v>1011.6190498789837</v>
      </c>
      <c r="F46" s="79">
        <f t="shared" si="3"/>
        <v>691.91522183674772</v>
      </c>
      <c r="G46" s="79">
        <f t="shared" si="3"/>
        <v>544.27780139803542</v>
      </c>
      <c r="H46" s="79">
        <f t="shared" si="3"/>
        <v>448.83730979462501</v>
      </c>
      <c r="I46" s="79">
        <f t="shared" si="3"/>
        <v>385.42492931000982</v>
      </c>
      <c r="J46" s="79">
        <f t="shared" si="3"/>
        <v>340.31350864610249</v>
      </c>
      <c r="K46" s="79">
        <f t="shared" si="12"/>
        <v>306.63934690055254</v>
      </c>
      <c r="L46" s="79">
        <f t="shared" si="4"/>
        <v>280.58916769384751</v>
      </c>
      <c r="M46" s="79">
        <f t="shared" si="5"/>
        <v>259.87490908524933</v>
      </c>
      <c r="N46" s="83">
        <f t="shared" si="6"/>
        <v>227.4531489971811</v>
      </c>
      <c r="O46" s="84">
        <f t="shared" si="7"/>
        <v>213.30215238647699</v>
      </c>
      <c r="P46" s="84">
        <f t="shared" si="8"/>
        <v>201.3885268331168</v>
      </c>
      <c r="Q46" s="84">
        <f t="shared" si="9"/>
        <v>191.23248403147417</v>
      </c>
      <c r="R46" s="85">
        <f t="shared" si="10"/>
        <v>182.48215571766684</v>
      </c>
      <c r="S46" s="21"/>
      <c r="AD46" s="115"/>
      <c r="AE46" s="66"/>
      <c r="AF46" s="66"/>
      <c r="AG46" s="66"/>
      <c r="AH46" s="66"/>
      <c r="AI46" s="66"/>
      <c r="AJ46" s="124"/>
      <c r="AK46" s="124"/>
    </row>
    <row r="47" spans="2:37" ht="15.5" hidden="1">
      <c r="B47" s="18"/>
      <c r="C47" s="78">
        <v>24000</v>
      </c>
      <c r="D47" s="79">
        <f t="shared" si="11"/>
        <v>2052.4904770336525</v>
      </c>
      <c r="E47" s="79">
        <f t="shared" si="3"/>
        <v>1055.6024868302438</v>
      </c>
      <c r="F47" s="79">
        <f t="shared" si="3"/>
        <v>721.9984923513889</v>
      </c>
      <c r="G47" s="79">
        <f t="shared" si="3"/>
        <v>567.94205363273261</v>
      </c>
      <c r="H47" s="79">
        <f t="shared" si="3"/>
        <v>468.35197543786967</v>
      </c>
      <c r="I47" s="79">
        <f t="shared" si="3"/>
        <v>402.18253493218418</v>
      </c>
      <c r="J47" s="79">
        <f t="shared" si="3"/>
        <v>355.10974815245476</v>
      </c>
      <c r="K47" s="79">
        <f t="shared" si="12"/>
        <v>319.97149241796785</v>
      </c>
      <c r="L47" s="79">
        <f t="shared" si="4"/>
        <v>292.78869672401476</v>
      </c>
      <c r="M47" s="79">
        <f t="shared" si="5"/>
        <v>271.17381817591229</v>
      </c>
      <c r="N47" s="83">
        <f t="shared" si="6"/>
        <v>237.34241634488458</v>
      </c>
      <c r="O47" s="84">
        <f t="shared" si="7"/>
        <v>222.57615901197602</v>
      </c>
      <c r="P47" s="84">
        <f t="shared" si="8"/>
        <v>210.14454973890452</v>
      </c>
      <c r="Q47" s="84">
        <f t="shared" si="9"/>
        <v>199.54693985892956</v>
      </c>
      <c r="R47" s="85">
        <f t="shared" si="10"/>
        <v>190.4161624880002</v>
      </c>
      <c r="S47" s="21"/>
      <c r="AD47" s="120"/>
      <c r="AE47" s="125"/>
      <c r="AF47" s="128"/>
      <c r="AG47" s="122"/>
      <c r="AH47" s="66"/>
      <c r="AI47" s="66"/>
      <c r="AJ47" s="123"/>
      <c r="AK47" s="123"/>
    </row>
    <row r="48" spans="2:37" ht="15.5">
      <c r="B48" s="18"/>
      <c r="C48" s="86">
        <v>25000</v>
      </c>
      <c r="D48" s="87">
        <f t="shared" si="11"/>
        <v>2138.0109135767216</v>
      </c>
      <c r="E48" s="87">
        <f t="shared" si="3"/>
        <v>1099.5859237815039</v>
      </c>
      <c r="F48" s="87">
        <f t="shared" si="3"/>
        <v>752.08176286602998</v>
      </c>
      <c r="G48" s="87">
        <f t="shared" si="3"/>
        <v>591.6063058674298</v>
      </c>
      <c r="H48" s="87">
        <f t="shared" si="3"/>
        <v>487.86664108111421</v>
      </c>
      <c r="I48" s="87">
        <f t="shared" si="3"/>
        <v>418.94014055435849</v>
      </c>
      <c r="J48" s="87">
        <f t="shared" si="3"/>
        <v>369.90598765880708</v>
      </c>
      <c r="K48" s="87">
        <f t="shared" si="12"/>
        <v>333.30363793538316</v>
      </c>
      <c r="L48" s="87">
        <f t="shared" si="4"/>
        <v>304.98822575418205</v>
      </c>
      <c r="M48" s="87">
        <f t="shared" si="5"/>
        <v>282.4727272665753</v>
      </c>
      <c r="N48" s="88">
        <f t="shared" si="6"/>
        <v>247.23168369258812</v>
      </c>
      <c r="O48" s="89">
        <f t="shared" si="7"/>
        <v>231.85016563747499</v>
      </c>
      <c r="P48" s="89">
        <f t="shared" si="8"/>
        <v>218.90057264469218</v>
      </c>
      <c r="Q48" s="89">
        <f t="shared" si="9"/>
        <v>207.86139568638495</v>
      </c>
      <c r="R48" s="90">
        <f t="shared" si="10"/>
        <v>198.35016925833355</v>
      </c>
      <c r="S48" s="21"/>
      <c r="AD48" s="120"/>
      <c r="AE48" s="125"/>
      <c r="AF48" s="128"/>
      <c r="AG48" s="122"/>
      <c r="AH48" s="66"/>
      <c r="AI48" s="66"/>
      <c r="AJ48" s="123"/>
      <c r="AK48" s="123"/>
    </row>
    <row r="49" spans="2:37" ht="15.5" hidden="1">
      <c r="B49" s="18"/>
      <c r="C49" s="78">
        <v>26000</v>
      </c>
      <c r="D49" s="79">
        <f t="shared" si="11"/>
        <v>2223.5313501197907</v>
      </c>
      <c r="E49" s="79">
        <f t="shared" si="11"/>
        <v>1143.5693607327642</v>
      </c>
      <c r="F49" s="79">
        <f t="shared" si="11"/>
        <v>782.16503338067116</v>
      </c>
      <c r="G49" s="79">
        <f t="shared" si="11"/>
        <v>615.27055810212698</v>
      </c>
      <c r="H49" s="79">
        <f t="shared" si="11"/>
        <v>507.38130672435875</v>
      </c>
      <c r="I49" s="79">
        <f t="shared" si="11"/>
        <v>435.6977461765328</v>
      </c>
      <c r="J49" s="79">
        <f t="shared" si="11"/>
        <v>384.7022271651594</v>
      </c>
      <c r="K49" s="79">
        <f t="shared" si="12"/>
        <v>346.63578345279848</v>
      </c>
      <c r="L49" s="79">
        <f t="shared" si="4"/>
        <v>317.18775478434935</v>
      </c>
      <c r="M49" s="79">
        <f t="shared" si="5"/>
        <v>293.77163635723838</v>
      </c>
      <c r="N49" s="83">
        <f t="shared" si="6"/>
        <v>257.12095104029169</v>
      </c>
      <c r="O49" s="84">
        <f t="shared" si="7"/>
        <v>241.12417226297401</v>
      </c>
      <c r="P49" s="84">
        <f t="shared" si="8"/>
        <v>227.65659555047989</v>
      </c>
      <c r="Q49" s="84">
        <f t="shared" si="9"/>
        <v>216.17585151384034</v>
      </c>
      <c r="R49" s="85">
        <f t="shared" si="10"/>
        <v>206.28417602866688</v>
      </c>
      <c r="S49" s="21"/>
      <c r="AD49" s="120"/>
      <c r="AE49" s="125"/>
      <c r="AF49" s="128"/>
      <c r="AG49" s="122"/>
      <c r="AH49" s="66"/>
      <c r="AI49" s="66"/>
      <c r="AJ49" s="123"/>
      <c r="AK49" s="123"/>
    </row>
    <row r="50" spans="2:37" ht="15.5" hidden="1">
      <c r="B50" s="18"/>
      <c r="C50" s="78">
        <v>27000</v>
      </c>
      <c r="D50" s="79">
        <f t="shared" si="11"/>
        <v>2309.0517866628588</v>
      </c>
      <c r="E50" s="79">
        <f t="shared" si="11"/>
        <v>1187.5527976840244</v>
      </c>
      <c r="F50" s="79">
        <f t="shared" si="11"/>
        <v>812.24830389531246</v>
      </c>
      <c r="G50" s="79">
        <f t="shared" si="11"/>
        <v>638.93481033682417</v>
      </c>
      <c r="H50" s="79">
        <f t="shared" si="11"/>
        <v>526.89597236760335</v>
      </c>
      <c r="I50" s="79">
        <f t="shared" si="11"/>
        <v>452.45535179870717</v>
      </c>
      <c r="J50" s="79">
        <f t="shared" si="11"/>
        <v>399.49846667151161</v>
      </c>
      <c r="K50" s="79">
        <f t="shared" si="12"/>
        <v>359.96792897021379</v>
      </c>
      <c r="L50" s="79">
        <f t="shared" si="4"/>
        <v>329.38728381451659</v>
      </c>
      <c r="M50" s="79">
        <f t="shared" si="5"/>
        <v>305.0705454479014</v>
      </c>
      <c r="N50" s="83">
        <f t="shared" si="6"/>
        <v>267.01021838799517</v>
      </c>
      <c r="O50" s="84">
        <f t="shared" si="7"/>
        <v>250.39817888847301</v>
      </c>
      <c r="P50" s="84">
        <f t="shared" si="8"/>
        <v>236.41261845626755</v>
      </c>
      <c r="Q50" s="84">
        <f t="shared" si="9"/>
        <v>224.49030734129576</v>
      </c>
      <c r="R50" s="85">
        <f t="shared" si="10"/>
        <v>214.21818279900023</v>
      </c>
      <c r="S50" s="21"/>
      <c r="AD50" s="120"/>
      <c r="AE50" s="125"/>
      <c r="AF50" s="128"/>
      <c r="AG50" s="122"/>
      <c r="AH50" s="66"/>
      <c r="AI50" s="66"/>
      <c r="AJ50" s="123"/>
      <c r="AK50" s="123"/>
    </row>
    <row r="51" spans="2:37" ht="15.5" hidden="1">
      <c r="B51" s="18"/>
      <c r="C51" s="78">
        <v>28000</v>
      </c>
      <c r="D51" s="79">
        <f t="shared" si="11"/>
        <v>2394.5722232059279</v>
      </c>
      <c r="E51" s="79">
        <f t="shared" si="11"/>
        <v>1231.5362346352845</v>
      </c>
      <c r="F51" s="79">
        <f t="shared" si="11"/>
        <v>842.33157440995365</v>
      </c>
      <c r="G51" s="79">
        <f t="shared" si="11"/>
        <v>662.59906257152136</v>
      </c>
      <c r="H51" s="79">
        <f t="shared" si="11"/>
        <v>546.41063801084795</v>
      </c>
      <c r="I51" s="79">
        <f t="shared" si="11"/>
        <v>469.21295742088148</v>
      </c>
      <c r="J51" s="79">
        <f t="shared" si="11"/>
        <v>414.29470617786393</v>
      </c>
      <c r="K51" s="79">
        <f t="shared" si="12"/>
        <v>373.3000744876291</v>
      </c>
      <c r="L51" s="79">
        <f t="shared" si="4"/>
        <v>341.58681284468389</v>
      </c>
      <c r="M51" s="79">
        <f t="shared" si="5"/>
        <v>316.36945453856441</v>
      </c>
      <c r="N51" s="83">
        <f t="shared" si="6"/>
        <v>276.8994857356987</v>
      </c>
      <c r="O51" s="84">
        <f t="shared" si="7"/>
        <v>259.67218551397201</v>
      </c>
      <c r="P51" s="84">
        <f t="shared" si="8"/>
        <v>245.16864136205527</v>
      </c>
      <c r="Q51" s="84">
        <f t="shared" si="9"/>
        <v>232.80476316875115</v>
      </c>
      <c r="R51" s="85">
        <f t="shared" si="10"/>
        <v>222.15218956933356</v>
      </c>
      <c r="S51" s="21"/>
      <c r="AD51" s="115"/>
      <c r="AE51" s="66"/>
      <c r="AF51" s="66"/>
      <c r="AG51" s="66"/>
      <c r="AH51" s="66"/>
      <c r="AI51" s="66"/>
      <c r="AJ51" s="124"/>
      <c r="AK51" s="124"/>
    </row>
    <row r="52" spans="2:37" ht="15.5" hidden="1">
      <c r="B52" s="18"/>
      <c r="C52" s="78">
        <v>29000</v>
      </c>
      <c r="D52" s="79">
        <f t="shared" si="11"/>
        <v>2480.092659748997</v>
      </c>
      <c r="E52" s="79">
        <f t="shared" si="11"/>
        <v>1275.5196715865445</v>
      </c>
      <c r="F52" s="79">
        <f t="shared" si="11"/>
        <v>872.41484492459483</v>
      </c>
      <c r="G52" s="79">
        <f t="shared" si="11"/>
        <v>686.26331480621855</v>
      </c>
      <c r="H52" s="79">
        <f t="shared" si="11"/>
        <v>565.92530365409255</v>
      </c>
      <c r="I52" s="79">
        <f t="shared" si="11"/>
        <v>485.97056304305585</v>
      </c>
      <c r="J52" s="79">
        <f t="shared" si="11"/>
        <v>429.09094568421619</v>
      </c>
      <c r="K52" s="79">
        <f t="shared" si="12"/>
        <v>386.63222000504442</v>
      </c>
      <c r="L52" s="79">
        <f t="shared" si="4"/>
        <v>353.78634187485119</v>
      </c>
      <c r="M52" s="79">
        <f t="shared" si="5"/>
        <v>327.66836362922737</v>
      </c>
      <c r="N52" s="83">
        <f t="shared" si="6"/>
        <v>286.78875308340224</v>
      </c>
      <c r="O52" s="84">
        <f t="shared" si="7"/>
        <v>268.94619213947101</v>
      </c>
      <c r="P52" s="84">
        <f t="shared" si="8"/>
        <v>253.92466426784293</v>
      </c>
      <c r="Q52" s="84">
        <f t="shared" si="9"/>
        <v>241.11921899620654</v>
      </c>
      <c r="R52" s="85">
        <f t="shared" si="10"/>
        <v>230.08619633966688</v>
      </c>
      <c r="S52" s="21"/>
      <c r="AD52" s="120"/>
      <c r="AE52" s="125"/>
      <c r="AF52" s="128"/>
      <c r="AG52" s="122"/>
      <c r="AH52" s="66"/>
      <c r="AI52" s="66"/>
      <c r="AJ52" s="123"/>
      <c r="AK52" s="123"/>
    </row>
    <row r="53" spans="2:37" ht="15.5">
      <c r="B53" s="18"/>
      <c r="C53" s="78">
        <v>30000</v>
      </c>
      <c r="D53" s="79">
        <f t="shared" si="11"/>
        <v>2565.6130962920661</v>
      </c>
      <c r="E53" s="79">
        <f t="shared" si="11"/>
        <v>1319.5031085378048</v>
      </c>
      <c r="F53" s="79">
        <f t="shared" si="11"/>
        <v>902.49811543923602</v>
      </c>
      <c r="G53" s="79">
        <f t="shared" si="11"/>
        <v>709.92756704091573</v>
      </c>
      <c r="H53" s="79">
        <f t="shared" si="11"/>
        <v>585.43996929733703</v>
      </c>
      <c r="I53" s="79">
        <f t="shared" si="11"/>
        <v>502.72816866523021</v>
      </c>
      <c r="J53" s="79">
        <f t="shared" si="11"/>
        <v>443.88718519056846</v>
      </c>
      <c r="K53" s="79">
        <f t="shared" si="12"/>
        <v>399.96436552245979</v>
      </c>
      <c r="L53" s="79">
        <f t="shared" si="4"/>
        <v>365.98587090501849</v>
      </c>
      <c r="M53" s="79">
        <f t="shared" si="5"/>
        <v>338.96727271989039</v>
      </c>
      <c r="N53" s="88">
        <f t="shared" si="6"/>
        <v>296.67802043110578</v>
      </c>
      <c r="O53" s="89">
        <f t="shared" si="7"/>
        <v>278.22019876497001</v>
      </c>
      <c r="P53" s="89">
        <f t="shared" si="8"/>
        <v>262.68068717363064</v>
      </c>
      <c r="Q53" s="89">
        <f t="shared" si="9"/>
        <v>249.43367482366193</v>
      </c>
      <c r="R53" s="90">
        <f t="shared" si="10"/>
        <v>238.02020311000024</v>
      </c>
      <c r="S53" s="21"/>
      <c r="AD53" s="120"/>
      <c r="AE53" s="125"/>
      <c r="AF53" s="128"/>
      <c r="AG53" s="122"/>
      <c r="AH53" s="66"/>
      <c r="AI53" s="66"/>
      <c r="AJ53" s="123"/>
      <c r="AK53" s="123"/>
    </row>
    <row r="54" spans="2:37" ht="15.5" hidden="1">
      <c r="B54" s="18"/>
      <c r="C54" s="78">
        <v>31000</v>
      </c>
      <c r="D54" s="79">
        <f t="shared" si="11"/>
        <v>2651.1335328351342</v>
      </c>
      <c r="E54" s="79">
        <f t="shared" si="11"/>
        <v>1363.4865454890648</v>
      </c>
      <c r="F54" s="79">
        <f t="shared" si="11"/>
        <v>932.5813859538772</v>
      </c>
      <c r="G54" s="79">
        <f t="shared" si="11"/>
        <v>733.59181927561292</v>
      </c>
      <c r="H54" s="79">
        <f t="shared" si="11"/>
        <v>604.95463494058163</v>
      </c>
      <c r="I54" s="79">
        <f t="shared" si="11"/>
        <v>519.48577428740452</v>
      </c>
      <c r="J54" s="79">
        <f t="shared" si="11"/>
        <v>458.68342469692078</v>
      </c>
      <c r="K54" s="79">
        <f t="shared" si="12"/>
        <v>413.29651103987516</v>
      </c>
      <c r="L54" s="79">
        <f t="shared" si="4"/>
        <v>378.18539993518573</v>
      </c>
      <c r="M54" s="79">
        <f t="shared" si="5"/>
        <v>350.26618181055341</v>
      </c>
      <c r="N54" s="83">
        <f t="shared" si="6"/>
        <v>306.56728777880932</v>
      </c>
      <c r="O54" s="84">
        <f t="shared" si="7"/>
        <v>287.49420539046901</v>
      </c>
      <c r="P54" s="84">
        <f t="shared" si="8"/>
        <v>271.43671007941833</v>
      </c>
      <c r="Q54" s="84">
        <f t="shared" si="9"/>
        <v>257.74813065111732</v>
      </c>
      <c r="R54" s="85">
        <f t="shared" si="10"/>
        <v>245.95420988033359</v>
      </c>
      <c r="S54" s="21"/>
      <c r="AD54" s="120"/>
      <c r="AE54" s="125"/>
      <c r="AF54" s="128"/>
      <c r="AG54" s="122"/>
      <c r="AH54" s="66"/>
      <c r="AI54" s="66"/>
      <c r="AJ54" s="123"/>
      <c r="AK54" s="123"/>
    </row>
    <row r="55" spans="2:37" ht="15.5" hidden="1">
      <c r="B55" s="18"/>
      <c r="C55" s="78">
        <v>32000</v>
      </c>
      <c r="D55" s="79">
        <f t="shared" si="11"/>
        <v>2736.6539693782033</v>
      </c>
      <c r="E55" s="79">
        <f t="shared" si="11"/>
        <v>1407.4699824403249</v>
      </c>
      <c r="F55" s="79">
        <f t="shared" si="11"/>
        <v>962.66465646851839</v>
      </c>
      <c r="G55" s="79">
        <f t="shared" si="11"/>
        <v>757.25607151031011</v>
      </c>
      <c r="H55" s="79">
        <f t="shared" si="11"/>
        <v>624.46930058382623</v>
      </c>
      <c r="I55" s="79">
        <f t="shared" si="11"/>
        <v>536.24337990957883</v>
      </c>
      <c r="J55" s="79">
        <f t="shared" si="11"/>
        <v>473.47966420327305</v>
      </c>
      <c r="K55" s="79">
        <f t="shared" si="12"/>
        <v>426.62865655729047</v>
      </c>
      <c r="L55" s="79">
        <f t="shared" si="4"/>
        <v>390.38492896535308</v>
      </c>
      <c r="M55" s="79">
        <f t="shared" si="5"/>
        <v>361.56509090121642</v>
      </c>
      <c r="N55" s="83">
        <f t="shared" si="6"/>
        <v>316.4565551265128</v>
      </c>
      <c r="O55" s="84">
        <f t="shared" si="7"/>
        <v>296.76821201596806</v>
      </c>
      <c r="P55" s="84">
        <f t="shared" si="8"/>
        <v>280.19273298520602</v>
      </c>
      <c r="Q55" s="84">
        <f t="shared" si="9"/>
        <v>266.06258647857271</v>
      </c>
      <c r="R55" s="85">
        <f t="shared" si="10"/>
        <v>253.88821665066695</v>
      </c>
      <c r="S55" s="21"/>
      <c r="AD55" s="120"/>
      <c r="AE55" s="125"/>
      <c r="AF55" s="128"/>
      <c r="AG55" s="122"/>
      <c r="AH55" s="66"/>
      <c r="AI55" s="66"/>
      <c r="AJ55" s="123"/>
      <c r="AK55" s="123"/>
    </row>
    <row r="56" spans="2:37" ht="15.5" hidden="1">
      <c r="B56" s="18"/>
      <c r="C56" s="78">
        <v>33000</v>
      </c>
      <c r="D56" s="79">
        <f t="shared" si="11"/>
        <v>2822.1744059212724</v>
      </c>
      <c r="E56" s="79">
        <f t="shared" si="11"/>
        <v>1451.4534193915854</v>
      </c>
      <c r="F56" s="79">
        <f t="shared" si="11"/>
        <v>992.74792698315969</v>
      </c>
      <c r="G56" s="79">
        <f t="shared" si="11"/>
        <v>780.92032374500729</v>
      </c>
      <c r="H56" s="79">
        <f t="shared" si="11"/>
        <v>643.98396622707082</v>
      </c>
      <c r="I56" s="79">
        <f t="shared" si="11"/>
        <v>553.00098553175314</v>
      </c>
      <c r="J56" s="79">
        <f t="shared" si="11"/>
        <v>488.27590370962537</v>
      </c>
      <c r="K56" s="79">
        <f t="shared" si="12"/>
        <v>439.96080207470578</v>
      </c>
      <c r="L56" s="79">
        <f t="shared" si="4"/>
        <v>402.58445799552032</v>
      </c>
      <c r="M56" s="79">
        <f t="shared" si="5"/>
        <v>372.8639999918795</v>
      </c>
      <c r="N56" s="83">
        <f t="shared" si="6"/>
        <v>326.34582247421633</v>
      </c>
      <c r="O56" s="84">
        <f t="shared" si="7"/>
        <v>306.042218641467</v>
      </c>
      <c r="P56" s="84">
        <f t="shared" si="8"/>
        <v>288.94875589099371</v>
      </c>
      <c r="Q56" s="84">
        <f t="shared" si="9"/>
        <v>274.37704230602816</v>
      </c>
      <c r="R56" s="85">
        <f t="shared" si="10"/>
        <v>261.82222342100027</v>
      </c>
      <c r="S56" s="21"/>
      <c r="AD56" s="115"/>
      <c r="AE56" s="66"/>
      <c r="AF56" s="66"/>
      <c r="AG56" s="66"/>
      <c r="AH56" s="66"/>
      <c r="AI56" s="66"/>
      <c r="AJ56" s="124"/>
      <c r="AK56" s="124"/>
    </row>
    <row r="57" spans="2:37" ht="15.5" hidden="1">
      <c r="B57" s="18"/>
      <c r="C57" s="78">
        <v>34000</v>
      </c>
      <c r="D57" s="79">
        <f t="shared" si="11"/>
        <v>2907.6948424643415</v>
      </c>
      <c r="E57" s="79">
        <f t="shared" si="11"/>
        <v>1495.4368563428454</v>
      </c>
      <c r="F57" s="79">
        <f t="shared" si="11"/>
        <v>1022.8311974978009</v>
      </c>
      <c r="G57" s="79">
        <f t="shared" si="11"/>
        <v>804.58457597970448</v>
      </c>
      <c r="H57" s="79">
        <f t="shared" si="11"/>
        <v>663.49863187031531</v>
      </c>
      <c r="I57" s="79">
        <f t="shared" si="11"/>
        <v>569.75859115392757</v>
      </c>
      <c r="J57" s="79">
        <f t="shared" si="11"/>
        <v>503.07214321597763</v>
      </c>
      <c r="K57" s="79">
        <f t="shared" si="12"/>
        <v>453.2929475921211</v>
      </c>
      <c r="L57" s="79">
        <f t="shared" si="4"/>
        <v>414.78398702568757</v>
      </c>
      <c r="M57" s="79">
        <f t="shared" si="5"/>
        <v>384.16290908254246</v>
      </c>
      <c r="N57" s="83">
        <f t="shared" si="6"/>
        <v>336.23508982191987</v>
      </c>
      <c r="O57" s="84">
        <f t="shared" si="7"/>
        <v>315.316225266966</v>
      </c>
      <c r="P57" s="84">
        <f t="shared" si="8"/>
        <v>297.70477879678134</v>
      </c>
      <c r="Q57" s="84">
        <f t="shared" si="9"/>
        <v>282.69149813348355</v>
      </c>
      <c r="R57" s="85">
        <f t="shared" si="10"/>
        <v>269.7562301913336</v>
      </c>
      <c r="S57" s="21"/>
      <c r="AD57" s="120"/>
      <c r="AE57" s="125"/>
      <c r="AF57" s="128"/>
      <c r="AG57" s="122"/>
      <c r="AH57" s="66"/>
      <c r="AI57" s="66"/>
      <c r="AJ57" s="123"/>
      <c r="AK57" s="123"/>
    </row>
    <row r="58" spans="2:37" ht="15.5">
      <c r="B58" s="18"/>
      <c r="C58" s="86">
        <v>35000</v>
      </c>
      <c r="D58" s="87">
        <f t="shared" si="11"/>
        <v>2993.2152790074101</v>
      </c>
      <c r="E58" s="87">
        <f t="shared" si="11"/>
        <v>1539.4202932941055</v>
      </c>
      <c r="F58" s="87">
        <f t="shared" si="11"/>
        <v>1052.9144680124421</v>
      </c>
      <c r="G58" s="87">
        <f t="shared" si="11"/>
        <v>828.24882821440167</v>
      </c>
      <c r="H58" s="87">
        <f t="shared" si="11"/>
        <v>683.01329751355991</v>
      </c>
      <c r="I58" s="87">
        <f t="shared" si="11"/>
        <v>586.51619677610188</v>
      </c>
      <c r="J58" s="87">
        <f t="shared" si="11"/>
        <v>517.8683827223299</v>
      </c>
      <c r="K58" s="87">
        <f t="shared" si="12"/>
        <v>466.62509310953646</v>
      </c>
      <c r="L58" s="87">
        <f t="shared" si="4"/>
        <v>426.98351605585481</v>
      </c>
      <c r="M58" s="87">
        <f t="shared" si="5"/>
        <v>395.46181817320542</v>
      </c>
      <c r="N58" s="88">
        <f t="shared" si="6"/>
        <v>346.12435716962335</v>
      </c>
      <c r="O58" s="89">
        <f t="shared" si="7"/>
        <v>324.590231892465</v>
      </c>
      <c r="P58" s="89">
        <f t="shared" si="8"/>
        <v>306.46080170256909</v>
      </c>
      <c r="Q58" s="89">
        <f t="shared" si="9"/>
        <v>291.00595396093894</v>
      </c>
      <c r="R58" s="90">
        <f t="shared" si="10"/>
        <v>277.69023696166693</v>
      </c>
      <c r="S58" s="21"/>
      <c r="AD58" s="120"/>
      <c r="AE58" s="125"/>
      <c r="AF58" s="128"/>
      <c r="AG58" s="122"/>
      <c r="AH58" s="66"/>
      <c r="AI58" s="66"/>
      <c r="AJ58" s="123"/>
      <c r="AK58" s="123"/>
    </row>
    <row r="59" spans="2:37" ht="15.5" hidden="1">
      <c r="B59" s="18"/>
      <c r="C59" s="78">
        <v>36000</v>
      </c>
      <c r="D59" s="79">
        <f t="shared" si="11"/>
        <v>3078.7357155504787</v>
      </c>
      <c r="E59" s="79">
        <f t="shared" si="11"/>
        <v>1583.4037302453658</v>
      </c>
      <c r="F59" s="79">
        <f t="shared" si="11"/>
        <v>1082.9977385270834</v>
      </c>
      <c r="G59" s="79">
        <f t="shared" si="11"/>
        <v>851.91308044909886</v>
      </c>
      <c r="H59" s="79">
        <f t="shared" si="11"/>
        <v>702.52796315680439</v>
      </c>
      <c r="I59" s="79">
        <f t="shared" si="11"/>
        <v>603.2738023982763</v>
      </c>
      <c r="J59" s="79">
        <f t="shared" si="11"/>
        <v>532.66462222868222</v>
      </c>
      <c r="K59" s="79">
        <f t="shared" si="12"/>
        <v>479.95723862695178</v>
      </c>
      <c r="L59" s="79">
        <f t="shared" si="4"/>
        <v>439.18304508602216</v>
      </c>
      <c r="M59" s="79">
        <f t="shared" si="5"/>
        <v>406.76072726386849</v>
      </c>
      <c r="N59" s="83">
        <f t="shared" si="6"/>
        <v>356.01362451732695</v>
      </c>
      <c r="O59" s="84">
        <f t="shared" si="7"/>
        <v>333.86423851796405</v>
      </c>
      <c r="P59" s="84">
        <f t="shared" si="8"/>
        <v>315.21682460835677</v>
      </c>
      <c r="Q59" s="84">
        <f t="shared" si="9"/>
        <v>299.32040978839433</v>
      </c>
      <c r="R59" s="85">
        <f t="shared" si="10"/>
        <v>285.62424373200031</v>
      </c>
      <c r="S59" s="21"/>
      <c r="AD59" s="120"/>
      <c r="AE59" s="125"/>
      <c r="AF59" s="128"/>
      <c r="AG59" s="122"/>
      <c r="AH59" s="66"/>
      <c r="AI59" s="66"/>
      <c r="AJ59" s="123"/>
      <c r="AK59" s="123"/>
    </row>
    <row r="60" spans="2:37" ht="15.5" hidden="1">
      <c r="B60" s="18"/>
      <c r="C60" s="78">
        <v>37000</v>
      </c>
      <c r="D60" s="79">
        <f t="shared" si="11"/>
        <v>3164.2561520935478</v>
      </c>
      <c r="E60" s="79">
        <f t="shared" si="11"/>
        <v>1627.3871671966258</v>
      </c>
      <c r="F60" s="79">
        <f t="shared" si="11"/>
        <v>1113.0810090417244</v>
      </c>
      <c r="G60" s="79">
        <f t="shared" si="11"/>
        <v>875.57733268379604</v>
      </c>
      <c r="H60" s="79">
        <f t="shared" si="11"/>
        <v>722.0426288000491</v>
      </c>
      <c r="I60" s="79">
        <f t="shared" si="11"/>
        <v>620.0314080204505</v>
      </c>
      <c r="J60" s="79">
        <f t="shared" si="11"/>
        <v>547.46086173503443</v>
      </c>
      <c r="K60" s="79">
        <f t="shared" si="12"/>
        <v>493.28938414436709</v>
      </c>
      <c r="L60" s="79">
        <f t="shared" si="4"/>
        <v>451.3825741161894</v>
      </c>
      <c r="M60" s="79">
        <f t="shared" si="5"/>
        <v>418.05963635453151</v>
      </c>
      <c r="N60" s="83">
        <f t="shared" si="6"/>
        <v>365.90289186503043</v>
      </c>
      <c r="O60" s="84">
        <f t="shared" si="7"/>
        <v>343.138245143463</v>
      </c>
      <c r="P60" s="84">
        <f t="shared" si="8"/>
        <v>323.97284751414446</v>
      </c>
      <c r="Q60" s="84">
        <f t="shared" si="9"/>
        <v>307.63486561584978</v>
      </c>
      <c r="R60" s="85">
        <f t="shared" si="10"/>
        <v>293.55825050233364</v>
      </c>
      <c r="S60" s="21"/>
      <c r="AD60" s="120"/>
      <c r="AE60" s="125"/>
      <c r="AF60" s="128"/>
      <c r="AG60" s="122"/>
      <c r="AH60" s="66"/>
      <c r="AI60" s="66"/>
      <c r="AJ60" s="123"/>
      <c r="AK60" s="123"/>
    </row>
    <row r="61" spans="2:37" ht="15.5" hidden="1">
      <c r="B61" s="18"/>
      <c r="C61" s="78">
        <v>38000</v>
      </c>
      <c r="D61" s="79">
        <f t="shared" si="11"/>
        <v>3249.7765886366169</v>
      </c>
      <c r="E61" s="79">
        <f t="shared" si="11"/>
        <v>1671.3706041478858</v>
      </c>
      <c r="F61" s="79">
        <f t="shared" si="11"/>
        <v>1143.1642795563657</v>
      </c>
      <c r="G61" s="79">
        <f t="shared" si="11"/>
        <v>899.24158491849323</v>
      </c>
      <c r="H61" s="79">
        <f t="shared" si="11"/>
        <v>741.55729444329347</v>
      </c>
      <c r="I61" s="79">
        <f t="shared" si="11"/>
        <v>636.78901364262492</v>
      </c>
      <c r="J61" s="79">
        <f t="shared" si="11"/>
        <v>562.25710124138675</v>
      </c>
      <c r="K61" s="79">
        <f t="shared" si="12"/>
        <v>506.6215296617824</v>
      </c>
      <c r="L61" s="79">
        <f t="shared" si="4"/>
        <v>463.5821031463567</v>
      </c>
      <c r="M61" s="79">
        <f t="shared" si="5"/>
        <v>429.35854544519452</v>
      </c>
      <c r="N61" s="83">
        <f t="shared" si="6"/>
        <v>375.79215921273396</v>
      </c>
      <c r="O61" s="84">
        <f t="shared" si="7"/>
        <v>352.41225176896199</v>
      </c>
      <c r="P61" s="84">
        <f t="shared" si="8"/>
        <v>332.72887041993209</v>
      </c>
      <c r="Q61" s="84">
        <f t="shared" si="9"/>
        <v>315.94932144330517</v>
      </c>
      <c r="R61" s="85">
        <f t="shared" si="10"/>
        <v>301.49225727266696</v>
      </c>
      <c r="S61" s="21"/>
      <c r="AD61" s="115"/>
      <c r="AE61" s="66"/>
      <c r="AF61" s="66"/>
      <c r="AG61" s="66"/>
      <c r="AH61" s="66"/>
      <c r="AI61" s="66"/>
      <c r="AJ61" s="124"/>
      <c r="AK61" s="124"/>
    </row>
    <row r="62" spans="2:37" ht="15.5" hidden="1">
      <c r="B62" s="18"/>
      <c r="C62" s="78">
        <v>39000</v>
      </c>
      <c r="D62" s="79">
        <f t="shared" si="11"/>
        <v>3335.2970251796855</v>
      </c>
      <c r="E62" s="79">
        <f t="shared" si="11"/>
        <v>1715.3540410991463</v>
      </c>
      <c r="F62" s="79">
        <f t="shared" si="11"/>
        <v>1173.2475500710068</v>
      </c>
      <c r="G62" s="79">
        <f t="shared" si="11"/>
        <v>922.90583715319053</v>
      </c>
      <c r="H62" s="79">
        <f t="shared" si="11"/>
        <v>761.07196008653818</v>
      </c>
      <c r="I62" s="79">
        <f t="shared" si="11"/>
        <v>653.54661926479923</v>
      </c>
      <c r="J62" s="79">
        <f t="shared" si="11"/>
        <v>577.05334074773907</v>
      </c>
      <c r="K62" s="79">
        <f t="shared" si="12"/>
        <v>519.95367517919772</v>
      </c>
      <c r="L62" s="79">
        <f t="shared" si="4"/>
        <v>475.781632176524</v>
      </c>
      <c r="M62" s="79">
        <f t="shared" si="5"/>
        <v>440.65745453585754</v>
      </c>
      <c r="N62" s="83">
        <f t="shared" si="6"/>
        <v>385.6814265604375</v>
      </c>
      <c r="O62" s="84">
        <f t="shared" si="7"/>
        <v>361.68625839446099</v>
      </c>
      <c r="P62" s="84">
        <f t="shared" si="8"/>
        <v>341.48489332571984</v>
      </c>
      <c r="Q62" s="84">
        <f t="shared" si="9"/>
        <v>324.26377727076056</v>
      </c>
      <c r="R62" s="85">
        <f t="shared" si="10"/>
        <v>309.42626404300034</v>
      </c>
      <c r="S62" s="21"/>
      <c r="AD62" s="120"/>
      <c r="AE62" s="125"/>
      <c r="AF62" s="128"/>
      <c r="AG62" s="122"/>
      <c r="AH62" s="66"/>
      <c r="AI62" s="66"/>
      <c r="AJ62" s="123"/>
      <c r="AK62" s="123"/>
    </row>
    <row r="63" spans="2:37" ht="15.5">
      <c r="B63" s="18"/>
      <c r="C63" s="78">
        <v>40000</v>
      </c>
      <c r="D63" s="79">
        <f t="shared" si="11"/>
        <v>3420.8174617227542</v>
      </c>
      <c r="E63" s="79">
        <f t="shared" si="11"/>
        <v>1759.3374780504064</v>
      </c>
      <c r="F63" s="79">
        <f t="shared" si="11"/>
        <v>1203.3308205856481</v>
      </c>
      <c r="G63" s="79">
        <f t="shared" si="11"/>
        <v>946.57008938788772</v>
      </c>
      <c r="H63" s="79">
        <f t="shared" si="11"/>
        <v>780.58662572978278</v>
      </c>
      <c r="I63" s="79">
        <f t="shared" si="11"/>
        <v>670.30422488697354</v>
      </c>
      <c r="J63" s="79">
        <f t="shared" si="11"/>
        <v>591.84958025409128</v>
      </c>
      <c r="K63" s="79">
        <f t="shared" si="12"/>
        <v>533.28582069661309</v>
      </c>
      <c r="L63" s="79">
        <f t="shared" si="4"/>
        <v>487.9811612066913</v>
      </c>
      <c r="M63" s="79">
        <f t="shared" si="5"/>
        <v>451.9563636265205</v>
      </c>
      <c r="N63" s="88">
        <f t="shared" si="6"/>
        <v>395.57069390814098</v>
      </c>
      <c r="O63" s="89">
        <f t="shared" si="7"/>
        <v>370.96026501996005</v>
      </c>
      <c r="P63" s="89">
        <f t="shared" si="8"/>
        <v>350.24091623150753</v>
      </c>
      <c r="Q63" s="89">
        <f t="shared" si="9"/>
        <v>332.57823309821595</v>
      </c>
      <c r="R63" s="90">
        <f t="shared" si="10"/>
        <v>317.36027081333367</v>
      </c>
      <c r="S63" s="21"/>
      <c r="AD63" s="120"/>
      <c r="AE63" s="125"/>
      <c r="AF63" s="128"/>
      <c r="AG63" s="122"/>
      <c r="AH63" s="66"/>
      <c r="AI63" s="66"/>
      <c r="AJ63" s="123"/>
      <c r="AK63" s="123"/>
    </row>
    <row r="64" spans="2:37" ht="15.5" hidden="1">
      <c r="B64" s="18"/>
      <c r="C64" s="78">
        <v>41000</v>
      </c>
      <c r="D64" s="79">
        <f t="shared" si="11"/>
        <v>3506.3378982658232</v>
      </c>
      <c r="E64" s="79">
        <f t="shared" si="11"/>
        <v>1803.3209150016664</v>
      </c>
      <c r="F64" s="79">
        <f t="shared" si="11"/>
        <v>1233.4140911002892</v>
      </c>
      <c r="G64" s="79">
        <f t="shared" si="11"/>
        <v>970.23434162258491</v>
      </c>
      <c r="H64" s="79">
        <f t="shared" si="11"/>
        <v>800.10129137302727</v>
      </c>
      <c r="I64" s="79">
        <f t="shared" si="11"/>
        <v>687.06183050914797</v>
      </c>
      <c r="J64" s="79">
        <f t="shared" si="11"/>
        <v>606.6458197604436</v>
      </c>
      <c r="K64" s="79">
        <f t="shared" si="12"/>
        <v>546.61796621402834</v>
      </c>
      <c r="L64" s="79">
        <f t="shared" si="4"/>
        <v>500.18069023685854</v>
      </c>
      <c r="M64" s="79">
        <f t="shared" si="5"/>
        <v>463.25527271718357</v>
      </c>
      <c r="N64" s="83">
        <f t="shared" si="6"/>
        <v>405.45996125584458</v>
      </c>
      <c r="O64" s="84">
        <f t="shared" si="7"/>
        <v>380.23427164545899</v>
      </c>
      <c r="P64" s="84">
        <f t="shared" si="8"/>
        <v>358.99693913729521</v>
      </c>
      <c r="Q64" s="84">
        <f t="shared" si="9"/>
        <v>340.89268892567134</v>
      </c>
      <c r="R64" s="85">
        <f t="shared" si="10"/>
        <v>325.29427758366705</v>
      </c>
      <c r="S64" s="21"/>
      <c r="AD64" s="120"/>
      <c r="AE64" s="125"/>
      <c r="AF64" s="128"/>
      <c r="AG64" s="122"/>
      <c r="AH64" s="66"/>
      <c r="AI64" s="66"/>
      <c r="AJ64" s="123"/>
      <c r="AK64" s="123"/>
    </row>
    <row r="65" spans="2:37" ht="15.5" hidden="1">
      <c r="B65" s="18"/>
      <c r="C65" s="78">
        <v>42000</v>
      </c>
      <c r="D65" s="79">
        <f t="shared" si="11"/>
        <v>3591.8583348088923</v>
      </c>
      <c r="E65" s="79">
        <f t="shared" si="11"/>
        <v>1847.3043519529265</v>
      </c>
      <c r="F65" s="79">
        <f t="shared" si="11"/>
        <v>1263.4973616149307</v>
      </c>
      <c r="G65" s="79">
        <f t="shared" si="11"/>
        <v>993.89859385728209</v>
      </c>
      <c r="H65" s="79">
        <f t="shared" si="11"/>
        <v>819.61595701627186</v>
      </c>
      <c r="I65" s="79">
        <f t="shared" si="11"/>
        <v>703.81943613132216</v>
      </c>
      <c r="J65" s="79">
        <f t="shared" si="11"/>
        <v>621.44205926679592</v>
      </c>
      <c r="K65" s="79">
        <f t="shared" si="12"/>
        <v>559.95011173144371</v>
      </c>
      <c r="L65" s="79">
        <f t="shared" si="4"/>
        <v>512.38021926702584</v>
      </c>
      <c r="M65" s="79">
        <f t="shared" si="5"/>
        <v>474.55418180784653</v>
      </c>
      <c r="N65" s="83">
        <f t="shared" si="6"/>
        <v>415.34922860354806</v>
      </c>
      <c r="O65" s="84">
        <f t="shared" si="7"/>
        <v>389.50827827095799</v>
      </c>
      <c r="P65" s="84">
        <f t="shared" si="8"/>
        <v>367.75296204308285</v>
      </c>
      <c r="Q65" s="84">
        <f t="shared" si="9"/>
        <v>349.20714475312673</v>
      </c>
      <c r="R65" s="85">
        <f t="shared" si="10"/>
        <v>333.22828435400038</v>
      </c>
      <c r="S65" s="21"/>
      <c r="AD65" s="120"/>
      <c r="AE65" s="125"/>
      <c r="AF65" s="128"/>
      <c r="AG65" s="122"/>
      <c r="AH65" s="66"/>
      <c r="AI65" s="66"/>
      <c r="AJ65" s="123"/>
      <c r="AK65" s="123"/>
    </row>
    <row r="66" spans="2:37" ht="15.5" hidden="1">
      <c r="B66" s="18"/>
      <c r="C66" s="78">
        <v>43000</v>
      </c>
      <c r="D66" s="79">
        <f t="shared" si="11"/>
        <v>3677.3787713519609</v>
      </c>
      <c r="E66" s="79">
        <f t="shared" si="11"/>
        <v>1891.2877889041868</v>
      </c>
      <c r="F66" s="79">
        <f t="shared" si="11"/>
        <v>1293.5806321295718</v>
      </c>
      <c r="G66" s="79">
        <f t="shared" si="11"/>
        <v>1017.5628460919793</v>
      </c>
      <c r="H66" s="79">
        <f t="shared" si="11"/>
        <v>839.13062265951646</v>
      </c>
      <c r="I66" s="79">
        <f t="shared" si="11"/>
        <v>720.57704175349659</v>
      </c>
      <c r="J66" s="79">
        <f t="shared" si="11"/>
        <v>636.23829877314813</v>
      </c>
      <c r="K66" s="79">
        <f t="shared" si="12"/>
        <v>573.28225724885897</v>
      </c>
      <c r="L66" s="79">
        <f t="shared" si="4"/>
        <v>524.57974829719308</v>
      </c>
      <c r="M66" s="79">
        <f t="shared" si="5"/>
        <v>485.85309089850961</v>
      </c>
      <c r="N66" s="83">
        <f t="shared" si="6"/>
        <v>425.23849595125159</v>
      </c>
      <c r="O66" s="84">
        <f t="shared" si="7"/>
        <v>398.78228489645704</v>
      </c>
      <c r="P66" s="84">
        <f t="shared" si="8"/>
        <v>376.50898494887059</v>
      </c>
      <c r="Q66" s="84">
        <f t="shared" si="9"/>
        <v>357.52160058058212</v>
      </c>
      <c r="R66" s="85">
        <f t="shared" si="10"/>
        <v>341.16229112433371</v>
      </c>
      <c r="S66" s="21"/>
      <c r="AD66" s="115"/>
      <c r="AE66" s="66"/>
      <c r="AF66" s="66"/>
      <c r="AG66" s="66"/>
      <c r="AH66" s="66"/>
      <c r="AI66" s="66"/>
      <c r="AJ66" s="124"/>
      <c r="AK66" s="124"/>
    </row>
    <row r="67" spans="2:37" ht="15.5" hidden="1">
      <c r="B67" s="18"/>
      <c r="C67" s="78">
        <v>44000</v>
      </c>
      <c r="D67" s="79">
        <f t="shared" si="11"/>
        <v>3762.8992078950296</v>
      </c>
      <c r="E67" s="79">
        <f t="shared" si="11"/>
        <v>1935.2712258554468</v>
      </c>
      <c r="F67" s="79">
        <f t="shared" si="11"/>
        <v>1323.6639026442131</v>
      </c>
      <c r="G67" s="79">
        <f t="shared" si="11"/>
        <v>1041.2270983266765</v>
      </c>
      <c r="H67" s="79">
        <f t="shared" si="11"/>
        <v>858.64528830276095</v>
      </c>
      <c r="I67" s="79">
        <f t="shared" si="11"/>
        <v>737.3346473756709</v>
      </c>
      <c r="J67" s="79">
        <f t="shared" si="11"/>
        <v>651.03453827950045</v>
      </c>
      <c r="K67" s="79">
        <f t="shared" si="12"/>
        <v>586.61440276627445</v>
      </c>
      <c r="L67" s="79">
        <f t="shared" si="4"/>
        <v>536.77927732736043</v>
      </c>
      <c r="M67" s="79">
        <f t="shared" si="5"/>
        <v>497.15199998917262</v>
      </c>
      <c r="N67" s="83">
        <f t="shared" si="6"/>
        <v>435.12776329895513</v>
      </c>
      <c r="O67" s="84">
        <f t="shared" si="7"/>
        <v>408.05629152195604</v>
      </c>
      <c r="P67" s="84">
        <f t="shared" si="8"/>
        <v>385.26500785465828</v>
      </c>
      <c r="Q67" s="84">
        <f t="shared" si="9"/>
        <v>365.83605640803751</v>
      </c>
      <c r="R67" s="85">
        <f t="shared" si="10"/>
        <v>349.09629789466703</v>
      </c>
      <c r="S67" s="21"/>
      <c r="AD67" s="120"/>
      <c r="AE67" s="125"/>
      <c r="AF67" s="128"/>
      <c r="AG67" s="122"/>
      <c r="AH67" s="66"/>
      <c r="AI67" s="66"/>
      <c r="AJ67" s="123"/>
      <c r="AK67" s="123"/>
    </row>
    <row r="68" spans="2:37" ht="15.5">
      <c r="B68" s="18"/>
      <c r="C68" s="86">
        <v>45000</v>
      </c>
      <c r="D68" s="87">
        <f t="shared" si="11"/>
        <v>3848.4196444380987</v>
      </c>
      <c r="E68" s="87">
        <f t="shared" si="11"/>
        <v>1979.2546628067071</v>
      </c>
      <c r="F68" s="87">
        <f t="shared" si="11"/>
        <v>1353.7471731588541</v>
      </c>
      <c r="G68" s="87">
        <f t="shared" si="11"/>
        <v>1064.8913505613737</v>
      </c>
      <c r="H68" s="87">
        <f t="shared" si="11"/>
        <v>878.15995394600566</v>
      </c>
      <c r="I68" s="87">
        <f t="shared" si="11"/>
        <v>754.09225299784532</v>
      </c>
      <c r="J68" s="87">
        <f t="shared" si="11"/>
        <v>665.83077778585277</v>
      </c>
      <c r="K68" s="87">
        <f t="shared" si="12"/>
        <v>599.94654828368971</v>
      </c>
      <c r="L68" s="87">
        <f t="shared" si="4"/>
        <v>548.97880635752767</v>
      </c>
      <c r="M68" s="87">
        <f t="shared" si="5"/>
        <v>508.45090907983558</v>
      </c>
      <c r="N68" s="88">
        <f t="shared" si="6"/>
        <v>445.01703064665861</v>
      </c>
      <c r="O68" s="89">
        <f t="shared" si="7"/>
        <v>417.33029814745504</v>
      </c>
      <c r="P68" s="89">
        <f t="shared" si="8"/>
        <v>394.02103076044597</v>
      </c>
      <c r="Q68" s="89">
        <f t="shared" si="9"/>
        <v>374.15051223549295</v>
      </c>
      <c r="R68" s="90">
        <f t="shared" si="10"/>
        <v>357.03030466500036</v>
      </c>
      <c r="S68" s="21"/>
      <c r="AD68" s="120"/>
      <c r="AE68" s="125"/>
      <c r="AF68" s="128"/>
      <c r="AG68" s="122"/>
      <c r="AH68" s="66"/>
      <c r="AI68" s="66"/>
      <c r="AJ68" s="123"/>
      <c r="AK68" s="123"/>
    </row>
    <row r="69" spans="2:37" ht="15.5" hidden="1">
      <c r="B69" s="18"/>
      <c r="C69" s="78">
        <v>46000</v>
      </c>
      <c r="D69" s="79">
        <f t="shared" si="11"/>
        <v>3933.9400809811677</v>
      </c>
      <c r="E69" s="79">
        <f t="shared" si="11"/>
        <v>2023.2380997579673</v>
      </c>
      <c r="F69" s="79">
        <f t="shared" si="11"/>
        <v>1383.8304436734954</v>
      </c>
      <c r="G69" s="79">
        <f t="shared" si="11"/>
        <v>1088.5556027960708</v>
      </c>
      <c r="H69" s="79">
        <f t="shared" si="11"/>
        <v>897.67461958925003</v>
      </c>
      <c r="I69" s="79">
        <f t="shared" si="11"/>
        <v>770.84985862001963</v>
      </c>
      <c r="J69" s="79">
        <f t="shared" si="11"/>
        <v>680.62701729220498</v>
      </c>
      <c r="K69" s="79">
        <f t="shared" si="12"/>
        <v>613.27869380110508</v>
      </c>
      <c r="L69" s="79">
        <f t="shared" si="4"/>
        <v>561.17833538769503</v>
      </c>
      <c r="M69" s="79">
        <f t="shared" si="5"/>
        <v>519.74981817049866</v>
      </c>
      <c r="N69" s="83">
        <f t="shared" si="6"/>
        <v>454.90629799436221</v>
      </c>
      <c r="O69" s="84">
        <f t="shared" si="7"/>
        <v>426.60430477295398</v>
      </c>
      <c r="P69" s="84">
        <f t="shared" si="8"/>
        <v>402.7770536662336</v>
      </c>
      <c r="Q69" s="84">
        <f t="shared" si="9"/>
        <v>382.46496806294834</v>
      </c>
      <c r="R69" s="85">
        <f t="shared" si="10"/>
        <v>364.96431143533368</v>
      </c>
      <c r="S69" s="21"/>
      <c r="AD69" s="120"/>
      <c r="AE69" s="125"/>
      <c r="AF69" s="128"/>
      <c r="AG69" s="122"/>
      <c r="AH69" s="66"/>
      <c r="AI69" s="66"/>
      <c r="AJ69" s="123"/>
      <c r="AK69" s="123"/>
    </row>
    <row r="70" spans="2:37" ht="15.5" hidden="1">
      <c r="B70" s="18"/>
      <c r="C70" s="78">
        <v>47000</v>
      </c>
      <c r="D70" s="79">
        <f t="shared" si="11"/>
        <v>4019.4605175242364</v>
      </c>
      <c r="E70" s="79">
        <f t="shared" si="11"/>
        <v>2067.2215367092276</v>
      </c>
      <c r="F70" s="79">
        <f t="shared" si="11"/>
        <v>1413.9137141881365</v>
      </c>
      <c r="G70" s="79">
        <f t="shared" si="11"/>
        <v>1112.219855030768</v>
      </c>
      <c r="H70" s="79">
        <f t="shared" si="11"/>
        <v>917.18928523249474</v>
      </c>
      <c r="I70" s="79">
        <f t="shared" si="11"/>
        <v>787.60746424219394</v>
      </c>
      <c r="J70" s="79">
        <f t="shared" si="11"/>
        <v>695.4232567985573</v>
      </c>
      <c r="K70" s="79">
        <f t="shared" si="12"/>
        <v>626.61083931852033</v>
      </c>
      <c r="L70" s="79">
        <f t="shared" si="4"/>
        <v>573.37786441786227</v>
      </c>
      <c r="M70" s="79">
        <f t="shared" si="5"/>
        <v>531.04872726116162</v>
      </c>
      <c r="N70" s="83">
        <f t="shared" si="6"/>
        <v>464.79556534206569</v>
      </c>
      <c r="O70" s="84">
        <f t="shared" si="7"/>
        <v>435.87831139845304</v>
      </c>
      <c r="P70" s="84">
        <f t="shared" si="8"/>
        <v>411.53307657202134</v>
      </c>
      <c r="Q70" s="84">
        <f t="shared" si="9"/>
        <v>390.77942389040373</v>
      </c>
      <c r="R70" s="85">
        <f t="shared" si="10"/>
        <v>372.89831820566707</v>
      </c>
      <c r="S70" s="21"/>
      <c r="AD70" s="120"/>
      <c r="AE70" s="125"/>
      <c r="AF70" s="128"/>
      <c r="AG70" s="122"/>
      <c r="AH70" s="66"/>
      <c r="AI70" s="66"/>
      <c r="AJ70" s="123"/>
      <c r="AK70" s="123"/>
    </row>
    <row r="71" spans="2:37" ht="15.5" hidden="1">
      <c r="B71" s="18"/>
      <c r="C71" s="78">
        <v>48000</v>
      </c>
      <c r="D71" s="79">
        <f t="shared" si="11"/>
        <v>4104.980954067305</v>
      </c>
      <c r="E71" s="79">
        <f t="shared" si="11"/>
        <v>2111.2049736604877</v>
      </c>
      <c r="F71" s="79">
        <f t="shared" si="11"/>
        <v>1443.9969847027778</v>
      </c>
      <c r="G71" s="79">
        <f t="shared" si="11"/>
        <v>1135.8841072654652</v>
      </c>
      <c r="H71" s="79">
        <f t="shared" si="11"/>
        <v>936.70395087573934</v>
      </c>
      <c r="I71" s="79">
        <f t="shared" si="11"/>
        <v>804.36506986436837</v>
      </c>
      <c r="J71" s="79">
        <f t="shared" si="11"/>
        <v>710.21949630490951</v>
      </c>
      <c r="K71" s="79">
        <f t="shared" si="12"/>
        <v>639.9429848359357</v>
      </c>
      <c r="L71" s="79">
        <f t="shared" si="4"/>
        <v>585.57739344802951</v>
      </c>
      <c r="M71" s="79">
        <f t="shared" si="5"/>
        <v>542.34763635182458</v>
      </c>
      <c r="N71" s="83">
        <f t="shared" si="6"/>
        <v>474.68483268976917</v>
      </c>
      <c r="O71" s="84">
        <f t="shared" si="7"/>
        <v>445.15231802395203</v>
      </c>
      <c r="P71" s="84">
        <f t="shared" si="8"/>
        <v>420.28909947780903</v>
      </c>
      <c r="Q71" s="84">
        <f t="shared" si="9"/>
        <v>399.09387971785912</v>
      </c>
      <c r="R71" s="85">
        <f t="shared" si="10"/>
        <v>380.83232497600039</v>
      </c>
      <c r="S71" s="21"/>
      <c r="AD71" s="115"/>
      <c r="AE71" s="66"/>
      <c r="AF71" s="66"/>
      <c r="AG71" s="66"/>
      <c r="AH71" s="66"/>
      <c r="AI71" s="66"/>
      <c r="AJ71" s="124"/>
      <c r="AK71" s="124"/>
    </row>
    <row r="72" spans="2:37" ht="15.5" hidden="1">
      <c r="B72" s="18"/>
      <c r="C72" s="78">
        <v>49000</v>
      </c>
      <c r="D72" s="79">
        <f t="shared" si="11"/>
        <v>4190.5013906103741</v>
      </c>
      <c r="E72" s="79">
        <f t="shared" si="11"/>
        <v>2155.1884106117477</v>
      </c>
      <c r="F72" s="79">
        <f t="shared" si="11"/>
        <v>1474.0802552174189</v>
      </c>
      <c r="G72" s="79">
        <f t="shared" si="11"/>
        <v>1159.5483595001622</v>
      </c>
      <c r="H72" s="79">
        <f t="shared" si="11"/>
        <v>956.21861651898382</v>
      </c>
      <c r="I72" s="79">
        <f t="shared" si="11"/>
        <v>821.12267548654268</v>
      </c>
      <c r="J72" s="79">
        <f t="shared" si="11"/>
        <v>725.01573581126183</v>
      </c>
      <c r="K72" s="79">
        <f t="shared" si="12"/>
        <v>653.27513035335096</v>
      </c>
      <c r="L72" s="79">
        <f t="shared" si="4"/>
        <v>597.77692247819687</v>
      </c>
      <c r="M72" s="79">
        <f t="shared" si="5"/>
        <v>553.64654544248765</v>
      </c>
      <c r="N72" s="83">
        <f t="shared" si="6"/>
        <v>484.57410003747276</v>
      </c>
      <c r="O72" s="84">
        <f t="shared" si="7"/>
        <v>454.42632464945103</v>
      </c>
      <c r="P72" s="84">
        <f t="shared" si="8"/>
        <v>429.04512238359672</v>
      </c>
      <c r="Q72" s="84">
        <f t="shared" si="9"/>
        <v>407.40833554531451</v>
      </c>
      <c r="R72" s="85">
        <f t="shared" si="10"/>
        <v>388.76633174633372</v>
      </c>
      <c r="S72" s="21"/>
      <c r="AD72" s="120"/>
      <c r="AE72" s="125"/>
      <c r="AF72" s="128"/>
      <c r="AG72" s="122"/>
      <c r="AH72" s="66"/>
      <c r="AI72" s="66"/>
      <c r="AJ72" s="123"/>
      <c r="AK72" s="123"/>
    </row>
    <row r="73" spans="2:37" ht="15.5">
      <c r="B73" s="18"/>
      <c r="C73" s="78">
        <v>50000</v>
      </c>
      <c r="D73" s="79">
        <f t="shared" si="11"/>
        <v>4276.0218271534432</v>
      </c>
      <c r="E73" s="79">
        <f t="shared" si="11"/>
        <v>2199.1718475630078</v>
      </c>
      <c r="F73" s="79">
        <f t="shared" si="11"/>
        <v>1504.16352573206</v>
      </c>
      <c r="G73" s="79">
        <f t="shared" si="11"/>
        <v>1183.2126117348596</v>
      </c>
      <c r="H73" s="79">
        <f t="shared" si="11"/>
        <v>975.73328216222842</v>
      </c>
      <c r="I73" s="79">
        <f t="shared" si="11"/>
        <v>837.88028110871699</v>
      </c>
      <c r="J73" s="79">
        <f t="shared" si="11"/>
        <v>739.81197531761416</v>
      </c>
      <c r="K73" s="79">
        <f t="shared" si="12"/>
        <v>666.60727587076633</v>
      </c>
      <c r="L73" s="79">
        <f t="shared" si="4"/>
        <v>609.97645150836411</v>
      </c>
      <c r="M73" s="79">
        <f t="shared" si="5"/>
        <v>564.94545453315061</v>
      </c>
      <c r="N73" s="88">
        <f t="shared" si="6"/>
        <v>494.46336738517624</v>
      </c>
      <c r="O73" s="89">
        <f t="shared" si="7"/>
        <v>463.70033127494997</v>
      </c>
      <c r="P73" s="89">
        <f t="shared" si="8"/>
        <v>437.80114528938435</v>
      </c>
      <c r="Q73" s="89">
        <f t="shared" si="9"/>
        <v>415.7227913727699</v>
      </c>
      <c r="R73" s="90">
        <f t="shared" si="10"/>
        <v>396.7003385166671</v>
      </c>
      <c r="S73" s="21"/>
      <c r="AD73" s="120"/>
      <c r="AE73" s="125"/>
      <c r="AF73" s="128"/>
      <c r="AG73" s="122"/>
      <c r="AH73" s="66"/>
      <c r="AI73" s="66"/>
      <c r="AJ73" s="123"/>
      <c r="AK73" s="123"/>
    </row>
    <row r="74" spans="2:37" ht="15.5" hidden="1">
      <c r="B74" s="18"/>
      <c r="C74" s="78">
        <v>51000</v>
      </c>
      <c r="D74" s="79">
        <f t="shared" si="11"/>
        <v>4361.5422636965113</v>
      </c>
      <c r="E74" s="79">
        <f t="shared" si="11"/>
        <v>2243.1552845142683</v>
      </c>
      <c r="F74" s="79">
        <f t="shared" si="11"/>
        <v>1534.2467962467013</v>
      </c>
      <c r="G74" s="79">
        <f t="shared" si="11"/>
        <v>1206.8768639695568</v>
      </c>
      <c r="H74" s="79">
        <f t="shared" si="11"/>
        <v>995.2479478054729</v>
      </c>
      <c r="I74" s="79">
        <f t="shared" si="11"/>
        <v>854.6378867308913</v>
      </c>
      <c r="J74" s="79">
        <f t="shared" si="11"/>
        <v>754.60821482396648</v>
      </c>
      <c r="K74" s="79">
        <f t="shared" si="12"/>
        <v>679.93942138818159</v>
      </c>
      <c r="L74" s="79">
        <f t="shared" si="4"/>
        <v>622.17598053853135</v>
      </c>
      <c r="M74" s="79">
        <f t="shared" si="5"/>
        <v>576.24436362381368</v>
      </c>
      <c r="N74" s="83">
        <f t="shared" si="6"/>
        <v>504.35263473287984</v>
      </c>
      <c r="O74" s="84">
        <f t="shared" si="7"/>
        <v>472.97433790044903</v>
      </c>
      <c r="P74" s="84">
        <f t="shared" si="8"/>
        <v>446.5571681951721</v>
      </c>
      <c r="Q74" s="84">
        <f t="shared" si="9"/>
        <v>424.03724720022529</v>
      </c>
      <c r="R74" s="85">
        <f t="shared" si="10"/>
        <v>404.63434528700043</v>
      </c>
      <c r="S74" s="21"/>
      <c r="AD74" s="120"/>
      <c r="AE74" s="125"/>
      <c r="AF74" s="128"/>
      <c r="AG74" s="122"/>
      <c r="AH74" s="66"/>
      <c r="AI74" s="66"/>
      <c r="AJ74" s="123"/>
      <c r="AK74" s="123"/>
    </row>
    <row r="75" spans="2:37" ht="15.5" hidden="1">
      <c r="B75" s="18"/>
      <c r="C75" s="78">
        <v>52000</v>
      </c>
      <c r="D75" s="79">
        <f t="shared" si="11"/>
        <v>4447.0627002395813</v>
      </c>
      <c r="E75" s="79">
        <f t="shared" si="11"/>
        <v>2287.1387214655283</v>
      </c>
      <c r="F75" s="79">
        <f t="shared" si="11"/>
        <v>1564.3300667613423</v>
      </c>
      <c r="G75" s="79">
        <f t="shared" si="11"/>
        <v>1230.541116204254</v>
      </c>
      <c r="H75" s="79">
        <f t="shared" si="11"/>
        <v>1014.7626134487175</v>
      </c>
      <c r="I75" s="79">
        <f t="shared" si="11"/>
        <v>871.39549235306561</v>
      </c>
      <c r="J75" s="79">
        <f t="shared" si="11"/>
        <v>769.4044543303188</v>
      </c>
      <c r="K75" s="79">
        <f t="shared" si="12"/>
        <v>693.27156690559696</v>
      </c>
      <c r="L75" s="79">
        <f t="shared" si="4"/>
        <v>634.3755095686987</v>
      </c>
      <c r="M75" s="79">
        <f t="shared" si="5"/>
        <v>587.54327271447676</v>
      </c>
      <c r="N75" s="83">
        <f t="shared" si="6"/>
        <v>514.24190208058337</v>
      </c>
      <c r="O75" s="84">
        <f t="shared" si="7"/>
        <v>482.24834452594803</v>
      </c>
      <c r="P75" s="84">
        <f t="shared" si="8"/>
        <v>455.31319110095978</v>
      </c>
      <c r="Q75" s="84">
        <f t="shared" si="9"/>
        <v>432.35170302768068</v>
      </c>
      <c r="R75" s="85">
        <f t="shared" si="10"/>
        <v>412.56835205733375</v>
      </c>
      <c r="S75" s="21"/>
      <c r="AD75" s="120"/>
      <c r="AE75" s="125"/>
      <c r="AF75" s="128"/>
      <c r="AG75" s="122"/>
      <c r="AH75" s="66"/>
      <c r="AI75" s="66"/>
      <c r="AJ75" s="123"/>
      <c r="AK75" s="123"/>
    </row>
    <row r="76" spans="2:37" ht="15.5" hidden="1">
      <c r="B76" s="18"/>
      <c r="C76" s="78">
        <v>53000</v>
      </c>
      <c r="D76" s="79">
        <f t="shared" si="11"/>
        <v>4532.5831367826495</v>
      </c>
      <c r="E76" s="79">
        <f t="shared" si="11"/>
        <v>2331.1221584167884</v>
      </c>
      <c r="F76" s="79">
        <f t="shared" si="11"/>
        <v>1594.4133372759838</v>
      </c>
      <c r="G76" s="79">
        <f t="shared" si="11"/>
        <v>1254.2053684389512</v>
      </c>
      <c r="H76" s="79">
        <f t="shared" si="11"/>
        <v>1034.2772790919621</v>
      </c>
      <c r="I76" s="79">
        <f t="shared" si="11"/>
        <v>888.15309797523992</v>
      </c>
      <c r="J76" s="79">
        <f t="shared" si="11"/>
        <v>784.20069383667101</v>
      </c>
      <c r="K76" s="79">
        <f t="shared" si="12"/>
        <v>706.60371242301233</v>
      </c>
      <c r="L76" s="79">
        <f t="shared" si="4"/>
        <v>646.57503859886594</v>
      </c>
      <c r="M76" s="79">
        <f t="shared" si="5"/>
        <v>598.84218180513972</v>
      </c>
      <c r="N76" s="83">
        <f t="shared" si="6"/>
        <v>524.13116942828685</v>
      </c>
      <c r="O76" s="84">
        <f t="shared" si="7"/>
        <v>491.52235115144703</v>
      </c>
      <c r="P76" s="84">
        <f t="shared" si="8"/>
        <v>464.06921400674747</v>
      </c>
      <c r="Q76" s="84">
        <f t="shared" si="9"/>
        <v>440.66615885513608</v>
      </c>
      <c r="R76" s="85">
        <f t="shared" si="10"/>
        <v>420.50235882766714</v>
      </c>
      <c r="S76" s="21"/>
      <c r="AD76" s="115"/>
      <c r="AE76" s="66"/>
      <c r="AF76" s="66"/>
      <c r="AG76" s="66"/>
      <c r="AH76" s="66"/>
      <c r="AI76" s="66"/>
      <c r="AJ76" s="124"/>
      <c r="AK76" s="124"/>
    </row>
    <row r="77" spans="2:37" ht="15.5" hidden="1">
      <c r="B77" s="18"/>
      <c r="C77" s="78">
        <v>54000</v>
      </c>
      <c r="D77" s="79">
        <f t="shared" si="11"/>
        <v>4618.1035733257177</v>
      </c>
      <c r="E77" s="79">
        <f t="shared" si="11"/>
        <v>2375.1055953680489</v>
      </c>
      <c r="F77" s="79">
        <f t="shared" si="11"/>
        <v>1624.4966077906249</v>
      </c>
      <c r="G77" s="79">
        <f t="shared" si="11"/>
        <v>1277.8696206736483</v>
      </c>
      <c r="H77" s="79">
        <f t="shared" si="11"/>
        <v>1053.7919447352067</v>
      </c>
      <c r="I77" s="79">
        <f t="shared" si="11"/>
        <v>904.91070359741434</v>
      </c>
      <c r="J77" s="79">
        <f t="shared" si="11"/>
        <v>798.99693334302322</v>
      </c>
      <c r="K77" s="79">
        <f t="shared" si="12"/>
        <v>719.93585794042758</v>
      </c>
      <c r="L77" s="79">
        <f t="shared" si="4"/>
        <v>658.77456762903319</v>
      </c>
      <c r="M77" s="79">
        <f t="shared" si="5"/>
        <v>610.14109089580279</v>
      </c>
      <c r="N77" s="83">
        <f t="shared" si="6"/>
        <v>534.02043677599033</v>
      </c>
      <c r="O77" s="84">
        <f t="shared" si="7"/>
        <v>500.79635777694602</v>
      </c>
      <c r="P77" s="84">
        <f t="shared" si="8"/>
        <v>472.8252369125351</v>
      </c>
      <c r="Q77" s="84">
        <f t="shared" si="9"/>
        <v>448.98061468259152</v>
      </c>
      <c r="R77" s="85">
        <f t="shared" si="10"/>
        <v>428.43636559800046</v>
      </c>
      <c r="S77" s="21"/>
      <c r="AD77" s="120"/>
      <c r="AE77" s="125"/>
      <c r="AF77" s="128"/>
      <c r="AG77" s="122"/>
      <c r="AH77" s="66"/>
      <c r="AI77" s="66"/>
      <c r="AJ77" s="123"/>
      <c r="AK77" s="123"/>
    </row>
    <row r="78" spans="2:37" ht="15.5">
      <c r="B78" s="18"/>
      <c r="C78" s="86">
        <v>55000</v>
      </c>
      <c r="D78" s="87">
        <f t="shared" si="11"/>
        <v>4703.6240098687877</v>
      </c>
      <c r="E78" s="87">
        <f t="shared" si="11"/>
        <v>2419.0890323193084</v>
      </c>
      <c r="F78" s="87">
        <f t="shared" si="11"/>
        <v>1654.5798783052662</v>
      </c>
      <c r="G78" s="87">
        <f t="shared" si="11"/>
        <v>1301.5338729083455</v>
      </c>
      <c r="H78" s="87">
        <f t="shared" si="11"/>
        <v>1073.3066103784513</v>
      </c>
      <c r="I78" s="87">
        <f t="shared" si="11"/>
        <v>921.66830921958865</v>
      </c>
      <c r="J78" s="87">
        <f t="shared" si="11"/>
        <v>813.79317284937554</v>
      </c>
      <c r="K78" s="87">
        <f t="shared" si="12"/>
        <v>733.26800345784295</v>
      </c>
      <c r="L78" s="87">
        <f t="shared" si="4"/>
        <v>670.97409665920043</v>
      </c>
      <c r="M78" s="87">
        <f t="shared" si="5"/>
        <v>621.43999998646575</v>
      </c>
      <c r="N78" s="88">
        <f t="shared" si="6"/>
        <v>543.90970412369393</v>
      </c>
      <c r="O78" s="89">
        <f t="shared" si="7"/>
        <v>510.07036440244502</v>
      </c>
      <c r="P78" s="89">
        <f t="shared" si="8"/>
        <v>481.58125981832285</v>
      </c>
      <c r="Q78" s="89">
        <f t="shared" si="9"/>
        <v>457.29507051004691</v>
      </c>
      <c r="R78" s="90">
        <f t="shared" si="10"/>
        <v>436.37037236833379</v>
      </c>
      <c r="S78" s="21"/>
      <c r="AD78" s="120"/>
      <c r="AE78" s="125"/>
      <c r="AF78" s="128"/>
      <c r="AG78" s="122"/>
      <c r="AH78" s="66"/>
      <c r="AI78" s="66"/>
      <c r="AJ78" s="123"/>
      <c r="AK78" s="123"/>
    </row>
    <row r="79" spans="2:37" ht="15.5" hidden="1">
      <c r="B79" s="18"/>
      <c r="C79" s="78">
        <v>56000</v>
      </c>
      <c r="D79" s="79">
        <f t="shared" si="11"/>
        <v>4789.1444464118558</v>
      </c>
      <c r="E79" s="79">
        <f t="shared" si="11"/>
        <v>2463.0724692705689</v>
      </c>
      <c r="F79" s="79">
        <f t="shared" si="11"/>
        <v>1684.6631488199073</v>
      </c>
      <c r="G79" s="79">
        <f t="shared" si="11"/>
        <v>1325.1981251430427</v>
      </c>
      <c r="H79" s="79">
        <f t="shared" si="11"/>
        <v>1092.8212760216959</v>
      </c>
      <c r="I79" s="79">
        <f t="shared" si="11"/>
        <v>938.42591484176296</v>
      </c>
      <c r="J79" s="79">
        <f t="shared" si="11"/>
        <v>828.58941235572786</v>
      </c>
      <c r="K79" s="79">
        <f t="shared" si="12"/>
        <v>746.60014897525821</v>
      </c>
      <c r="L79" s="79">
        <f t="shared" si="4"/>
        <v>683.17362568936778</v>
      </c>
      <c r="M79" s="79">
        <f t="shared" si="5"/>
        <v>632.73890907712882</v>
      </c>
      <c r="N79" s="83">
        <f t="shared" si="6"/>
        <v>553.79897147139741</v>
      </c>
      <c r="O79" s="84">
        <f t="shared" si="7"/>
        <v>519.34437102794402</v>
      </c>
      <c r="P79" s="84">
        <f t="shared" si="8"/>
        <v>490.33728272411054</v>
      </c>
      <c r="Q79" s="84">
        <f t="shared" si="9"/>
        <v>465.6095263375023</v>
      </c>
      <c r="R79" s="85">
        <f t="shared" si="10"/>
        <v>444.30437913866712</v>
      </c>
      <c r="S79" s="21"/>
      <c r="AD79" s="120"/>
      <c r="AE79" s="125"/>
      <c r="AF79" s="128"/>
      <c r="AG79" s="122"/>
      <c r="AH79" s="66"/>
      <c r="AI79" s="66"/>
      <c r="AJ79" s="123"/>
      <c r="AK79" s="123"/>
    </row>
    <row r="80" spans="2:37" ht="15.5" hidden="1">
      <c r="B80" s="18"/>
      <c r="C80" s="78">
        <v>57000</v>
      </c>
      <c r="D80" s="79">
        <f t="shared" si="11"/>
        <v>4874.6648829549249</v>
      </c>
      <c r="E80" s="79">
        <f t="shared" si="11"/>
        <v>2507.055906221829</v>
      </c>
      <c r="F80" s="79">
        <f t="shared" si="11"/>
        <v>1714.7464193345486</v>
      </c>
      <c r="G80" s="79">
        <f t="shared" si="11"/>
        <v>1348.8623773777399</v>
      </c>
      <c r="H80" s="79">
        <f t="shared" si="11"/>
        <v>1112.3359416649403</v>
      </c>
      <c r="I80" s="79">
        <f t="shared" si="11"/>
        <v>955.18352046393738</v>
      </c>
      <c r="J80" s="79">
        <f t="shared" si="11"/>
        <v>843.38565186208018</v>
      </c>
      <c r="K80" s="79">
        <f t="shared" si="12"/>
        <v>759.93229449267358</v>
      </c>
      <c r="L80" s="79">
        <f t="shared" si="4"/>
        <v>695.37315471953502</v>
      </c>
      <c r="M80" s="79">
        <f t="shared" si="5"/>
        <v>644.03781816779178</v>
      </c>
      <c r="N80" s="83">
        <f t="shared" si="6"/>
        <v>563.68823881910089</v>
      </c>
      <c r="O80" s="84">
        <f t="shared" si="7"/>
        <v>528.61837765344296</v>
      </c>
      <c r="P80" s="84">
        <f t="shared" si="8"/>
        <v>499.09330562989823</v>
      </c>
      <c r="Q80" s="84">
        <f t="shared" si="9"/>
        <v>473.92398216495769</v>
      </c>
      <c r="R80" s="85">
        <f t="shared" si="10"/>
        <v>452.23838590900044</v>
      </c>
      <c r="S80" s="21"/>
      <c r="AD80" s="120"/>
      <c r="AE80" s="125"/>
      <c r="AF80" s="128"/>
      <c r="AG80" s="122"/>
      <c r="AH80" s="66"/>
      <c r="AI80" s="66"/>
      <c r="AJ80" s="123"/>
      <c r="AK80" s="123"/>
    </row>
    <row r="81" spans="2:37" ht="15.5" hidden="1">
      <c r="B81" s="18"/>
      <c r="C81" s="78">
        <v>58000</v>
      </c>
      <c r="D81" s="79">
        <f t="shared" si="11"/>
        <v>4960.185319497994</v>
      </c>
      <c r="E81" s="79">
        <f t="shared" si="11"/>
        <v>2551.039343173089</v>
      </c>
      <c r="F81" s="79">
        <f t="shared" si="11"/>
        <v>1744.8296898491897</v>
      </c>
      <c r="G81" s="79">
        <f t="shared" si="11"/>
        <v>1372.5266296124371</v>
      </c>
      <c r="H81" s="79">
        <f t="shared" si="11"/>
        <v>1131.8506073081851</v>
      </c>
      <c r="I81" s="79">
        <f t="shared" si="11"/>
        <v>971.94112608611169</v>
      </c>
      <c r="J81" s="79">
        <f t="shared" si="11"/>
        <v>858.18189136843239</v>
      </c>
      <c r="K81" s="79">
        <f t="shared" si="12"/>
        <v>773.26444001008883</v>
      </c>
      <c r="L81" s="79">
        <f t="shared" si="4"/>
        <v>707.57268374970238</v>
      </c>
      <c r="M81" s="79">
        <f t="shared" si="5"/>
        <v>655.33672725845474</v>
      </c>
      <c r="N81" s="83">
        <f t="shared" si="6"/>
        <v>573.57750616680448</v>
      </c>
      <c r="O81" s="84">
        <f t="shared" si="7"/>
        <v>537.89238427894202</v>
      </c>
      <c r="P81" s="84">
        <f t="shared" si="8"/>
        <v>507.84932853568586</v>
      </c>
      <c r="Q81" s="84">
        <f t="shared" si="9"/>
        <v>482.23843799241308</v>
      </c>
      <c r="R81" s="85">
        <f t="shared" si="10"/>
        <v>460.17239267933377</v>
      </c>
      <c r="S81" s="21"/>
      <c r="AD81" s="115"/>
      <c r="AE81" s="66"/>
      <c r="AF81" s="66"/>
      <c r="AG81" s="66"/>
      <c r="AH81" s="66"/>
      <c r="AI81" s="66"/>
      <c r="AJ81" s="124"/>
      <c r="AK81" s="124"/>
    </row>
    <row r="82" spans="2:37" ht="15.5" hidden="1">
      <c r="B82" s="18"/>
      <c r="C82" s="78">
        <v>59000</v>
      </c>
      <c r="D82" s="79">
        <f t="shared" si="11"/>
        <v>5045.7057560410622</v>
      </c>
      <c r="E82" s="79">
        <f t="shared" si="11"/>
        <v>2595.0227801243491</v>
      </c>
      <c r="F82" s="79">
        <f t="shared" si="11"/>
        <v>1774.912960363831</v>
      </c>
      <c r="G82" s="79">
        <f t="shared" si="11"/>
        <v>1396.1908818471343</v>
      </c>
      <c r="H82" s="79">
        <f t="shared" si="11"/>
        <v>1151.3652729514295</v>
      </c>
      <c r="I82" s="79">
        <f t="shared" si="11"/>
        <v>988.69873170828612</v>
      </c>
      <c r="J82" s="79">
        <f t="shared" si="11"/>
        <v>872.97813087478471</v>
      </c>
      <c r="K82" s="79">
        <f t="shared" si="12"/>
        <v>786.5965855275042</v>
      </c>
      <c r="L82" s="79">
        <f t="shared" si="4"/>
        <v>719.77221277986962</v>
      </c>
      <c r="M82" s="79">
        <f t="shared" si="5"/>
        <v>666.63563634911782</v>
      </c>
      <c r="N82" s="83">
        <f t="shared" si="6"/>
        <v>583.46677351450796</v>
      </c>
      <c r="O82" s="84">
        <f t="shared" si="7"/>
        <v>547.16639090444107</v>
      </c>
      <c r="P82" s="84">
        <f t="shared" si="8"/>
        <v>516.60535144147354</v>
      </c>
      <c r="Q82" s="84">
        <f t="shared" si="9"/>
        <v>490.55289381986847</v>
      </c>
      <c r="R82" s="85">
        <f t="shared" si="10"/>
        <v>468.10639944966715</v>
      </c>
      <c r="S82" s="21"/>
      <c r="AD82" s="120"/>
      <c r="AE82" s="125"/>
      <c r="AF82" s="128"/>
      <c r="AG82" s="122"/>
      <c r="AH82" s="66"/>
      <c r="AI82" s="66"/>
      <c r="AJ82" s="123"/>
      <c r="AK82" s="123"/>
    </row>
    <row r="83" spans="2:37" ht="15.5">
      <c r="B83" s="18"/>
      <c r="C83" s="78">
        <v>60000</v>
      </c>
      <c r="D83" s="79">
        <f t="shared" si="11"/>
        <v>5131.2261925841321</v>
      </c>
      <c r="E83" s="79">
        <f t="shared" si="11"/>
        <v>2639.0062170756096</v>
      </c>
      <c r="F83" s="79">
        <f t="shared" ref="E83:J125" si="13">PMT(F$11,F$6,$C83*(-1))</f>
        <v>1804.996230878472</v>
      </c>
      <c r="G83" s="79">
        <f t="shared" si="13"/>
        <v>1419.8551340818315</v>
      </c>
      <c r="H83" s="79">
        <f t="shared" si="13"/>
        <v>1170.8799385946741</v>
      </c>
      <c r="I83" s="79">
        <f t="shared" si="13"/>
        <v>1005.4563373304604</v>
      </c>
      <c r="J83" s="79">
        <f t="shared" si="13"/>
        <v>887.77437038113692</v>
      </c>
      <c r="K83" s="79">
        <f t="shared" si="12"/>
        <v>799.92873104491957</v>
      </c>
      <c r="L83" s="79">
        <f t="shared" si="4"/>
        <v>731.97174181003697</v>
      </c>
      <c r="M83" s="79">
        <f t="shared" si="5"/>
        <v>677.93454543978078</v>
      </c>
      <c r="N83" s="88">
        <f t="shared" si="6"/>
        <v>593.35604086221156</v>
      </c>
      <c r="O83" s="89">
        <f t="shared" si="7"/>
        <v>556.44039752994001</v>
      </c>
      <c r="P83" s="89">
        <f t="shared" si="8"/>
        <v>525.36137434726129</v>
      </c>
      <c r="Q83" s="89">
        <f t="shared" si="9"/>
        <v>498.86734964732386</v>
      </c>
      <c r="R83" s="90">
        <f t="shared" si="10"/>
        <v>476.04040622000048</v>
      </c>
      <c r="S83" s="21"/>
      <c r="AD83" s="120"/>
      <c r="AE83" s="125"/>
      <c r="AF83" s="128"/>
      <c r="AG83" s="122"/>
      <c r="AH83" s="66"/>
      <c r="AI83" s="66"/>
      <c r="AJ83" s="123"/>
      <c r="AK83" s="123"/>
    </row>
    <row r="84" spans="2:37" ht="15.5" hidden="1">
      <c r="B84" s="18"/>
      <c r="C84" s="78">
        <v>61000</v>
      </c>
      <c r="D84" s="79">
        <f t="shared" ref="D84:J147" si="14">PMT(D$11,D$6,$C84*(-1))</f>
        <v>5216.7466291272003</v>
      </c>
      <c r="E84" s="79">
        <f t="shared" si="13"/>
        <v>2682.9896540268696</v>
      </c>
      <c r="F84" s="79">
        <f t="shared" si="13"/>
        <v>1835.0795013931133</v>
      </c>
      <c r="G84" s="79">
        <f t="shared" si="13"/>
        <v>1443.5193863165287</v>
      </c>
      <c r="H84" s="79">
        <f t="shared" si="13"/>
        <v>1190.3946042379187</v>
      </c>
      <c r="I84" s="79">
        <f t="shared" si="13"/>
        <v>1022.2139429526347</v>
      </c>
      <c r="J84" s="79">
        <f t="shared" si="13"/>
        <v>902.57060988748924</v>
      </c>
      <c r="K84" s="79">
        <f t="shared" si="12"/>
        <v>813.26087656233483</v>
      </c>
      <c r="L84" s="79">
        <f t="shared" si="4"/>
        <v>744.17127084020422</v>
      </c>
      <c r="M84" s="79">
        <f t="shared" si="5"/>
        <v>689.23345453044385</v>
      </c>
      <c r="N84" s="83">
        <f t="shared" si="6"/>
        <v>603.24530820991504</v>
      </c>
      <c r="O84" s="84">
        <f t="shared" si="7"/>
        <v>565.71440415543907</v>
      </c>
      <c r="P84" s="84">
        <f t="shared" si="8"/>
        <v>534.11739725304892</v>
      </c>
      <c r="Q84" s="84">
        <f t="shared" si="9"/>
        <v>507.18180547477925</v>
      </c>
      <c r="R84" s="85">
        <f t="shared" si="10"/>
        <v>483.97441299033386</v>
      </c>
      <c r="S84" s="21"/>
      <c r="AD84" s="120"/>
      <c r="AE84" s="125"/>
      <c r="AF84" s="128"/>
      <c r="AG84" s="122"/>
      <c r="AH84" s="66"/>
      <c r="AI84" s="66"/>
      <c r="AJ84" s="123"/>
      <c r="AK84" s="123"/>
    </row>
    <row r="85" spans="2:37" ht="15.5" hidden="1">
      <c r="B85" s="18"/>
      <c r="C85" s="78">
        <v>62000</v>
      </c>
      <c r="D85" s="79">
        <f t="shared" si="14"/>
        <v>5302.2670656702685</v>
      </c>
      <c r="E85" s="79">
        <f t="shared" si="13"/>
        <v>2726.9730909781297</v>
      </c>
      <c r="F85" s="79">
        <f t="shared" si="13"/>
        <v>1865.1627719077544</v>
      </c>
      <c r="G85" s="79">
        <f t="shared" si="13"/>
        <v>1467.1836385512258</v>
      </c>
      <c r="H85" s="79">
        <f t="shared" si="13"/>
        <v>1209.9092698811633</v>
      </c>
      <c r="I85" s="79">
        <f t="shared" si="13"/>
        <v>1038.971548574809</v>
      </c>
      <c r="J85" s="79">
        <f t="shared" si="13"/>
        <v>917.36684939384156</v>
      </c>
      <c r="K85" s="79">
        <f t="shared" si="12"/>
        <v>826.59302207975031</v>
      </c>
      <c r="L85" s="79">
        <f t="shared" si="4"/>
        <v>756.37079987037146</v>
      </c>
      <c r="M85" s="79">
        <f t="shared" si="5"/>
        <v>700.53236362110681</v>
      </c>
      <c r="N85" s="83">
        <f t="shared" si="6"/>
        <v>613.13457555761863</v>
      </c>
      <c r="O85" s="84">
        <f t="shared" si="7"/>
        <v>574.98841078093801</v>
      </c>
      <c r="P85" s="84">
        <f t="shared" si="8"/>
        <v>542.87342015883667</v>
      </c>
      <c r="Q85" s="84">
        <f t="shared" si="9"/>
        <v>515.49626130223464</v>
      </c>
      <c r="R85" s="85">
        <f t="shared" si="10"/>
        <v>491.90841976066719</v>
      </c>
      <c r="S85" s="21"/>
      <c r="AD85" s="120"/>
      <c r="AE85" s="125"/>
      <c r="AF85" s="128"/>
      <c r="AG85" s="122"/>
      <c r="AH85" s="66"/>
      <c r="AI85" s="66"/>
      <c r="AJ85" s="123"/>
      <c r="AK85" s="123"/>
    </row>
    <row r="86" spans="2:37" ht="15.5" hidden="1">
      <c r="B86" s="18"/>
      <c r="C86" s="78">
        <v>63000</v>
      </c>
      <c r="D86" s="79">
        <f t="shared" si="14"/>
        <v>5387.7875022133385</v>
      </c>
      <c r="E86" s="79">
        <f t="shared" si="13"/>
        <v>2770.9565279293902</v>
      </c>
      <c r="F86" s="79">
        <f t="shared" si="13"/>
        <v>1895.2460424223957</v>
      </c>
      <c r="G86" s="79">
        <f t="shared" si="13"/>
        <v>1490.847890785923</v>
      </c>
      <c r="H86" s="79">
        <f t="shared" si="13"/>
        <v>1229.4239355244079</v>
      </c>
      <c r="I86" s="79">
        <f t="shared" si="13"/>
        <v>1055.7291541969832</v>
      </c>
      <c r="J86" s="79">
        <f t="shared" si="13"/>
        <v>932.16308890019388</v>
      </c>
      <c r="K86" s="79">
        <f t="shared" si="12"/>
        <v>839.92516759716568</v>
      </c>
      <c r="L86" s="79">
        <f t="shared" si="4"/>
        <v>768.5703289005387</v>
      </c>
      <c r="M86" s="79">
        <f t="shared" si="5"/>
        <v>711.83127271176988</v>
      </c>
      <c r="N86" s="83">
        <f t="shared" si="6"/>
        <v>623.02384290532211</v>
      </c>
      <c r="O86" s="84">
        <f t="shared" si="7"/>
        <v>584.26241740643707</v>
      </c>
      <c r="P86" s="84">
        <f t="shared" si="8"/>
        <v>551.6294430646243</v>
      </c>
      <c r="Q86" s="84">
        <f t="shared" si="9"/>
        <v>523.81071712969003</v>
      </c>
      <c r="R86" s="85">
        <f t="shared" si="10"/>
        <v>499.84242653100051</v>
      </c>
      <c r="S86" s="21"/>
      <c r="AD86" s="115"/>
      <c r="AE86" s="66"/>
      <c r="AF86" s="66"/>
      <c r="AG86" s="66"/>
      <c r="AH86" s="66"/>
      <c r="AI86" s="66"/>
      <c r="AJ86" s="124"/>
      <c r="AK86" s="124"/>
    </row>
    <row r="87" spans="2:37" ht="15.5" hidden="1">
      <c r="B87" s="18"/>
      <c r="C87" s="78">
        <v>64000</v>
      </c>
      <c r="D87" s="79">
        <f t="shared" si="14"/>
        <v>5473.3079387564067</v>
      </c>
      <c r="E87" s="79">
        <f t="shared" si="13"/>
        <v>2814.9399648806498</v>
      </c>
      <c r="F87" s="79">
        <f t="shared" si="13"/>
        <v>1925.3293129370368</v>
      </c>
      <c r="G87" s="79">
        <f t="shared" si="13"/>
        <v>1514.5121430206202</v>
      </c>
      <c r="H87" s="79">
        <f t="shared" si="13"/>
        <v>1248.9386011676525</v>
      </c>
      <c r="I87" s="79">
        <f t="shared" si="13"/>
        <v>1072.4867598191577</v>
      </c>
      <c r="J87" s="79">
        <f t="shared" si="13"/>
        <v>946.95932840654609</v>
      </c>
      <c r="K87" s="79">
        <f t="shared" si="12"/>
        <v>853.25731311458094</v>
      </c>
      <c r="L87" s="79">
        <f t="shared" si="4"/>
        <v>780.76985793070617</v>
      </c>
      <c r="M87" s="79">
        <f t="shared" si="5"/>
        <v>723.13018180243284</v>
      </c>
      <c r="N87" s="83">
        <f t="shared" si="6"/>
        <v>632.91311025302559</v>
      </c>
      <c r="O87" s="84">
        <f t="shared" si="7"/>
        <v>593.53642403193612</v>
      </c>
      <c r="P87" s="84">
        <f t="shared" si="8"/>
        <v>560.38546597041204</v>
      </c>
      <c r="Q87" s="84">
        <f t="shared" si="9"/>
        <v>532.12517295714542</v>
      </c>
      <c r="R87" s="85">
        <f t="shared" si="10"/>
        <v>507.7764333013339</v>
      </c>
      <c r="S87" s="21"/>
      <c r="AD87" s="120"/>
      <c r="AE87" s="125"/>
      <c r="AF87" s="128"/>
      <c r="AG87" s="122"/>
      <c r="AH87" s="66"/>
      <c r="AI87" s="66"/>
      <c r="AJ87" s="123"/>
      <c r="AK87" s="123"/>
    </row>
    <row r="88" spans="2:37" ht="15.5">
      <c r="B88" s="18"/>
      <c r="C88" s="86">
        <v>65000</v>
      </c>
      <c r="D88" s="87">
        <f t="shared" si="14"/>
        <v>5558.8283752994757</v>
      </c>
      <c r="E88" s="87">
        <f t="shared" si="13"/>
        <v>2858.9234018319103</v>
      </c>
      <c r="F88" s="87">
        <f t="shared" si="13"/>
        <v>1955.4125834516783</v>
      </c>
      <c r="G88" s="87">
        <f t="shared" si="13"/>
        <v>1538.1763952553174</v>
      </c>
      <c r="H88" s="87">
        <f t="shared" si="13"/>
        <v>1268.4532668108968</v>
      </c>
      <c r="I88" s="87">
        <f t="shared" si="13"/>
        <v>1089.2443654413321</v>
      </c>
      <c r="J88" s="87">
        <f t="shared" si="13"/>
        <v>961.75556791289841</v>
      </c>
      <c r="K88" s="87">
        <f t="shared" si="12"/>
        <v>866.58945863199631</v>
      </c>
      <c r="L88" s="87">
        <f t="shared" si="4"/>
        <v>792.96938696087341</v>
      </c>
      <c r="M88" s="87">
        <f t="shared" si="5"/>
        <v>734.4290908930958</v>
      </c>
      <c r="N88" s="88">
        <f t="shared" si="6"/>
        <v>642.80237760072919</v>
      </c>
      <c r="O88" s="89">
        <f t="shared" si="7"/>
        <v>602.81043065743495</v>
      </c>
      <c r="P88" s="89">
        <f t="shared" si="8"/>
        <v>569.14148887619967</v>
      </c>
      <c r="Q88" s="89">
        <f t="shared" si="9"/>
        <v>540.43962878460081</v>
      </c>
      <c r="R88" s="90">
        <f t="shared" si="10"/>
        <v>515.71044007166722</v>
      </c>
      <c r="S88" s="21"/>
      <c r="AD88" s="120"/>
      <c r="AE88" s="125"/>
      <c r="AF88" s="128"/>
      <c r="AG88" s="122"/>
      <c r="AH88" s="66"/>
      <c r="AI88" s="66"/>
      <c r="AJ88" s="123"/>
      <c r="AK88" s="123"/>
    </row>
    <row r="89" spans="2:37" ht="15.5" hidden="1">
      <c r="B89" s="18"/>
      <c r="C89" s="78">
        <v>66000</v>
      </c>
      <c r="D89" s="79">
        <f t="shared" si="14"/>
        <v>5644.3488118425448</v>
      </c>
      <c r="E89" s="79">
        <f t="shared" si="13"/>
        <v>2902.9068387831708</v>
      </c>
      <c r="F89" s="79">
        <f t="shared" si="13"/>
        <v>1985.4958539663194</v>
      </c>
      <c r="G89" s="79">
        <f t="shared" si="13"/>
        <v>1561.8406474900146</v>
      </c>
      <c r="H89" s="79">
        <f t="shared" si="13"/>
        <v>1287.9679324541416</v>
      </c>
      <c r="I89" s="79">
        <f t="shared" si="13"/>
        <v>1106.0019710635063</v>
      </c>
      <c r="J89" s="79">
        <f t="shared" si="13"/>
        <v>976.55180741925074</v>
      </c>
      <c r="K89" s="79">
        <f t="shared" si="12"/>
        <v>879.92160414941156</v>
      </c>
      <c r="L89" s="79">
        <f t="shared" si="4"/>
        <v>805.16891599104065</v>
      </c>
      <c r="M89" s="79">
        <f t="shared" si="5"/>
        <v>745.72799998375899</v>
      </c>
      <c r="N89" s="83">
        <f t="shared" si="6"/>
        <v>652.69164494843267</v>
      </c>
      <c r="O89" s="84">
        <f t="shared" si="7"/>
        <v>612.084437282934</v>
      </c>
      <c r="P89" s="84">
        <f t="shared" si="8"/>
        <v>577.89751178198742</v>
      </c>
      <c r="Q89" s="84">
        <f t="shared" si="9"/>
        <v>548.75408461205632</v>
      </c>
      <c r="R89" s="85">
        <f t="shared" si="10"/>
        <v>523.64444684200055</v>
      </c>
      <c r="S89" s="21"/>
      <c r="AD89" s="120"/>
      <c r="AE89" s="125"/>
      <c r="AF89" s="128"/>
      <c r="AG89" s="122"/>
      <c r="AH89" s="66"/>
      <c r="AI89" s="66"/>
      <c r="AJ89" s="123"/>
      <c r="AK89" s="123"/>
    </row>
    <row r="90" spans="2:37" ht="15.5" hidden="1">
      <c r="B90" s="18"/>
      <c r="C90" s="78">
        <v>67000</v>
      </c>
      <c r="D90" s="79">
        <f t="shared" si="14"/>
        <v>5729.869248385613</v>
      </c>
      <c r="E90" s="79">
        <f t="shared" si="13"/>
        <v>2946.8902757344304</v>
      </c>
      <c r="F90" s="79">
        <f t="shared" si="13"/>
        <v>2015.5791244809607</v>
      </c>
      <c r="G90" s="79">
        <f t="shared" si="13"/>
        <v>1585.5048997247118</v>
      </c>
      <c r="H90" s="79">
        <f t="shared" si="13"/>
        <v>1307.482598097386</v>
      </c>
      <c r="I90" s="79">
        <f t="shared" si="13"/>
        <v>1122.7595766856807</v>
      </c>
      <c r="J90" s="79">
        <f t="shared" si="13"/>
        <v>991.34804692560294</v>
      </c>
      <c r="K90" s="79">
        <f t="shared" si="12"/>
        <v>893.25374966682693</v>
      </c>
      <c r="L90" s="79">
        <f t="shared" si="4"/>
        <v>817.36844502120789</v>
      </c>
      <c r="M90" s="79">
        <f t="shared" si="5"/>
        <v>757.02690907442195</v>
      </c>
      <c r="N90" s="83">
        <f t="shared" si="6"/>
        <v>662.58091229613615</v>
      </c>
      <c r="O90" s="84">
        <f t="shared" si="7"/>
        <v>621.35844390843306</v>
      </c>
      <c r="P90" s="84">
        <f t="shared" si="8"/>
        <v>586.65353468777505</v>
      </c>
      <c r="Q90" s="84">
        <f t="shared" si="9"/>
        <v>557.06854043951171</v>
      </c>
      <c r="R90" s="85">
        <f t="shared" si="10"/>
        <v>531.57845361233387</v>
      </c>
      <c r="S90" s="21"/>
      <c r="AD90" s="120"/>
      <c r="AE90" s="125"/>
      <c r="AF90" s="128"/>
      <c r="AG90" s="122"/>
      <c r="AH90" s="66"/>
      <c r="AI90" s="66"/>
      <c r="AJ90" s="123"/>
      <c r="AK90" s="123"/>
    </row>
    <row r="91" spans="2:37" ht="15.5" hidden="1">
      <c r="B91" s="18"/>
      <c r="C91" s="78">
        <v>68000</v>
      </c>
      <c r="D91" s="79">
        <f t="shared" si="14"/>
        <v>5815.389684928683</v>
      </c>
      <c r="E91" s="79">
        <f t="shared" si="13"/>
        <v>2990.8737126856909</v>
      </c>
      <c r="F91" s="79">
        <f t="shared" si="13"/>
        <v>2045.6623949956017</v>
      </c>
      <c r="G91" s="79">
        <f t="shared" si="13"/>
        <v>1609.169151959409</v>
      </c>
      <c r="H91" s="79">
        <f t="shared" si="13"/>
        <v>1326.9972637406306</v>
      </c>
      <c r="I91" s="79">
        <f t="shared" si="13"/>
        <v>1139.5171823078551</v>
      </c>
      <c r="J91" s="79">
        <f t="shared" si="13"/>
        <v>1006.1442864319553</v>
      </c>
      <c r="K91" s="79">
        <f t="shared" si="12"/>
        <v>906.58589518424219</v>
      </c>
      <c r="L91" s="79">
        <f t="shared" si="4"/>
        <v>829.56797405137513</v>
      </c>
      <c r="M91" s="79">
        <f t="shared" si="5"/>
        <v>768.32581816508491</v>
      </c>
      <c r="N91" s="83">
        <f t="shared" si="6"/>
        <v>672.47017964383974</v>
      </c>
      <c r="O91" s="84">
        <f t="shared" si="7"/>
        <v>630.632450533932</v>
      </c>
      <c r="P91" s="84">
        <f t="shared" si="8"/>
        <v>595.40955759356268</v>
      </c>
      <c r="Q91" s="84">
        <f t="shared" si="9"/>
        <v>565.3829962669671</v>
      </c>
      <c r="R91" s="85">
        <f t="shared" si="10"/>
        <v>539.5124603826672</v>
      </c>
      <c r="S91" s="21"/>
      <c r="AD91" s="115"/>
      <c r="AE91" s="66"/>
      <c r="AF91" s="66"/>
      <c r="AG91" s="66"/>
      <c r="AH91" s="66"/>
      <c r="AI91" s="66"/>
      <c r="AJ91" s="124"/>
      <c r="AK91" s="124"/>
    </row>
    <row r="92" spans="2:37" ht="15.5" hidden="1">
      <c r="B92" s="18"/>
      <c r="C92" s="78">
        <v>69000</v>
      </c>
      <c r="D92" s="79">
        <f t="shared" si="14"/>
        <v>5900.9101214717512</v>
      </c>
      <c r="E92" s="79">
        <f t="shared" si="13"/>
        <v>3034.8571496369509</v>
      </c>
      <c r="F92" s="79">
        <f t="shared" si="13"/>
        <v>2075.7456655102428</v>
      </c>
      <c r="G92" s="79">
        <f t="shared" si="13"/>
        <v>1632.8334041941062</v>
      </c>
      <c r="H92" s="79">
        <f t="shared" si="13"/>
        <v>1346.5119293838752</v>
      </c>
      <c r="I92" s="79">
        <f t="shared" si="13"/>
        <v>1156.2747879300293</v>
      </c>
      <c r="J92" s="79">
        <f t="shared" si="13"/>
        <v>1020.9405259383075</v>
      </c>
      <c r="K92" s="79">
        <f t="shared" si="12"/>
        <v>919.91804070165756</v>
      </c>
      <c r="L92" s="79">
        <f t="shared" si="4"/>
        <v>841.76750308154237</v>
      </c>
      <c r="M92" s="79">
        <f t="shared" si="5"/>
        <v>779.62472725574787</v>
      </c>
      <c r="N92" s="83">
        <f t="shared" si="6"/>
        <v>682.35944699154322</v>
      </c>
      <c r="O92" s="84">
        <f t="shared" si="7"/>
        <v>639.90645715943106</v>
      </c>
      <c r="P92" s="84">
        <f t="shared" si="8"/>
        <v>604.16558049935054</v>
      </c>
      <c r="Q92" s="84">
        <f t="shared" si="9"/>
        <v>573.69745209442249</v>
      </c>
      <c r="R92" s="85">
        <f t="shared" si="10"/>
        <v>547.44646715300053</v>
      </c>
      <c r="S92" s="21"/>
      <c r="AD92" s="120"/>
      <c r="AE92" s="125"/>
      <c r="AF92" s="128"/>
      <c r="AG92" s="122"/>
      <c r="AH92" s="66"/>
      <c r="AI92" s="66"/>
      <c r="AJ92" s="123"/>
      <c r="AK92" s="123"/>
    </row>
    <row r="93" spans="2:37" ht="15.5">
      <c r="B93" s="18"/>
      <c r="C93" s="78">
        <v>70000</v>
      </c>
      <c r="D93" s="79">
        <f t="shared" si="14"/>
        <v>5986.4305580148202</v>
      </c>
      <c r="E93" s="79">
        <f t="shared" si="13"/>
        <v>3078.840586588211</v>
      </c>
      <c r="F93" s="79">
        <f t="shared" si="13"/>
        <v>2105.8289360248841</v>
      </c>
      <c r="G93" s="79">
        <f t="shared" si="13"/>
        <v>1656.4976564288033</v>
      </c>
      <c r="H93" s="79">
        <f t="shared" si="13"/>
        <v>1366.0265950271198</v>
      </c>
      <c r="I93" s="79">
        <f t="shared" si="13"/>
        <v>1173.0323935522038</v>
      </c>
      <c r="J93" s="79">
        <f t="shared" si="13"/>
        <v>1035.7367654446598</v>
      </c>
      <c r="K93" s="79">
        <f t="shared" si="12"/>
        <v>933.25018621907293</v>
      </c>
      <c r="L93" s="79">
        <f t="shared" si="4"/>
        <v>853.96703211170961</v>
      </c>
      <c r="M93" s="79">
        <f t="shared" si="5"/>
        <v>790.92363634641083</v>
      </c>
      <c r="N93" s="88">
        <f t="shared" si="6"/>
        <v>692.2487143392467</v>
      </c>
      <c r="O93" s="89">
        <f t="shared" si="7"/>
        <v>649.18046378493</v>
      </c>
      <c r="P93" s="89">
        <f t="shared" si="8"/>
        <v>612.92160340513817</v>
      </c>
      <c r="Q93" s="89">
        <f t="shared" si="9"/>
        <v>582.01190792187788</v>
      </c>
      <c r="R93" s="90">
        <f t="shared" si="10"/>
        <v>555.38047392333385</v>
      </c>
      <c r="S93" s="21"/>
      <c r="AD93" s="120"/>
      <c r="AE93" s="125"/>
      <c r="AF93" s="128"/>
      <c r="AG93" s="122"/>
      <c r="AH93" s="66"/>
      <c r="AI93" s="66"/>
      <c r="AJ93" s="123"/>
      <c r="AK93" s="123"/>
    </row>
    <row r="94" spans="2:37" ht="15.5" hidden="1">
      <c r="B94" s="18"/>
      <c r="C94" s="78">
        <v>71000</v>
      </c>
      <c r="D94" s="79">
        <f t="shared" si="14"/>
        <v>6071.9509945578893</v>
      </c>
      <c r="E94" s="79">
        <f t="shared" si="13"/>
        <v>3122.824023539471</v>
      </c>
      <c r="F94" s="79">
        <f t="shared" si="13"/>
        <v>2135.9122065395254</v>
      </c>
      <c r="G94" s="79">
        <f t="shared" si="13"/>
        <v>1680.1619086635005</v>
      </c>
      <c r="H94" s="79">
        <f t="shared" si="13"/>
        <v>1385.5412606703644</v>
      </c>
      <c r="I94" s="79">
        <f t="shared" si="13"/>
        <v>1189.7899991743782</v>
      </c>
      <c r="J94" s="79">
        <f t="shared" si="13"/>
        <v>1050.5330049510121</v>
      </c>
      <c r="K94" s="79">
        <f t="shared" si="12"/>
        <v>946.58233173648819</v>
      </c>
      <c r="L94" s="79">
        <f t="shared" si="4"/>
        <v>866.16656114187708</v>
      </c>
      <c r="M94" s="79">
        <f t="shared" si="5"/>
        <v>802.22254543707402</v>
      </c>
      <c r="N94" s="83">
        <f t="shared" si="6"/>
        <v>702.1379816869503</v>
      </c>
      <c r="O94" s="84">
        <f t="shared" si="7"/>
        <v>658.45447041042905</v>
      </c>
      <c r="P94" s="84">
        <f t="shared" si="8"/>
        <v>621.6776263109258</v>
      </c>
      <c r="Q94" s="84">
        <f t="shared" si="9"/>
        <v>590.32636374933327</v>
      </c>
      <c r="R94" s="85">
        <f t="shared" si="10"/>
        <v>563.31448069366729</v>
      </c>
      <c r="S94" s="21"/>
      <c r="AD94" s="120"/>
      <c r="AE94" s="125"/>
      <c r="AF94" s="128"/>
      <c r="AG94" s="122"/>
      <c r="AH94" s="66"/>
      <c r="AI94" s="66"/>
      <c r="AJ94" s="123"/>
      <c r="AK94" s="123"/>
    </row>
    <row r="95" spans="2:37" ht="15.5" hidden="1">
      <c r="B95" s="18"/>
      <c r="C95" s="78">
        <v>72000</v>
      </c>
      <c r="D95" s="79">
        <f t="shared" si="14"/>
        <v>6157.4714311009575</v>
      </c>
      <c r="E95" s="79">
        <f t="shared" si="13"/>
        <v>3166.8074604907315</v>
      </c>
      <c r="F95" s="79">
        <f t="shared" si="13"/>
        <v>2165.9954770541667</v>
      </c>
      <c r="G95" s="79">
        <f t="shared" si="13"/>
        <v>1703.8261608981977</v>
      </c>
      <c r="H95" s="79">
        <f t="shared" si="13"/>
        <v>1405.0559263136088</v>
      </c>
      <c r="I95" s="79">
        <f t="shared" si="13"/>
        <v>1206.5476047965526</v>
      </c>
      <c r="J95" s="79">
        <f t="shared" si="13"/>
        <v>1065.3292444573644</v>
      </c>
      <c r="K95" s="79">
        <f t="shared" si="12"/>
        <v>959.91447725390356</v>
      </c>
      <c r="L95" s="79">
        <f t="shared" si="4"/>
        <v>878.36609017204432</v>
      </c>
      <c r="M95" s="79">
        <f t="shared" si="5"/>
        <v>813.52145452773698</v>
      </c>
      <c r="N95" s="83">
        <f t="shared" si="6"/>
        <v>712.02724903465389</v>
      </c>
      <c r="O95" s="84">
        <f t="shared" si="7"/>
        <v>667.72847703592811</v>
      </c>
      <c r="P95" s="84">
        <f t="shared" si="8"/>
        <v>630.43364921671355</v>
      </c>
      <c r="Q95" s="84">
        <f t="shared" si="9"/>
        <v>598.64081957678866</v>
      </c>
      <c r="R95" s="85">
        <f t="shared" si="10"/>
        <v>571.24848746400062</v>
      </c>
      <c r="S95" s="21"/>
      <c r="AD95" s="120"/>
      <c r="AE95" s="125"/>
      <c r="AF95" s="128"/>
      <c r="AG95" s="122"/>
      <c r="AH95" s="66"/>
      <c r="AI95" s="66"/>
      <c r="AJ95" s="123"/>
      <c r="AK95" s="123"/>
    </row>
    <row r="96" spans="2:37" ht="15.5" hidden="1">
      <c r="B96" s="18"/>
      <c r="C96" s="78">
        <v>73000</v>
      </c>
      <c r="D96" s="79">
        <f t="shared" si="14"/>
        <v>6242.9918676440266</v>
      </c>
      <c r="E96" s="79">
        <f t="shared" si="13"/>
        <v>3210.7908974419915</v>
      </c>
      <c r="F96" s="79">
        <f t="shared" si="13"/>
        <v>2196.078747568808</v>
      </c>
      <c r="G96" s="79">
        <f t="shared" si="13"/>
        <v>1727.4904131328949</v>
      </c>
      <c r="H96" s="79">
        <f t="shared" si="13"/>
        <v>1424.5705919568534</v>
      </c>
      <c r="I96" s="79">
        <f t="shared" si="13"/>
        <v>1223.3052104187268</v>
      </c>
      <c r="J96" s="79">
        <f t="shared" si="13"/>
        <v>1080.1254839637165</v>
      </c>
      <c r="K96" s="79">
        <f t="shared" si="12"/>
        <v>973.24662277131881</v>
      </c>
      <c r="L96" s="79">
        <f t="shared" si="4"/>
        <v>890.56561920221156</v>
      </c>
      <c r="M96" s="79">
        <f t="shared" si="5"/>
        <v>824.82036361839994</v>
      </c>
      <c r="N96" s="83">
        <f t="shared" si="6"/>
        <v>721.91651638235737</v>
      </c>
      <c r="O96" s="84">
        <f t="shared" si="7"/>
        <v>677.00248366142694</v>
      </c>
      <c r="P96" s="84">
        <f t="shared" si="8"/>
        <v>639.18967212250118</v>
      </c>
      <c r="Q96" s="84">
        <f t="shared" si="9"/>
        <v>606.95527540424405</v>
      </c>
      <c r="R96" s="85">
        <f t="shared" si="10"/>
        <v>579.18249423433394</v>
      </c>
      <c r="S96" s="21"/>
    </row>
    <row r="97" spans="2:37" ht="15.5" hidden="1">
      <c r="B97" s="18"/>
      <c r="C97" s="78">
        <v>74000</v>
      </c>
      <c r="D97" s="79">
        <f t="shared" si="14"/>
        <v>6328.5123041870957</v>
      </c>
      <c r="E97" s="79">
        <f t="shared" si="13"/>
        <v>3254.7743343932516</v>
      </c>
      <c r="F97" s="79">
        <f t="shared" si="13"/>
        <v>2226.1620180834489</v>
      </c>
      <c r="G97" s="79">
        <f t="shared" si="13"/>
        <v>1751.1546653675921</v>
      </c>
      <c r="H97" s="79">
        <f t="shared" si="13"/>
        <v>1444.0852576000982</v>
      </c>
      <c r="I97" s="79">
        <f t="shared" si="13"/>
        <v>1240.062816040901</v>
      </c>
      <c r="J97" s="79">
        <f t="shared" si="13"/>
        <v>1094.9217234700689</v>
      </c>
      <c r="K97" s="79">
        <f t="shared" si="12"/>
        <v>986.57876828873418</v>
      </c>
      <c r="L97" s="79">
        <f t="shared" ref="L97:L160" si="15">PMT($L$11,$L$6,C97*(-1))</f>
        <v>902.76514823237881</v>
      </c>
      <c r="M97" s="79">
        <f t="shared" ref="M97:M160" si="16">PMT($M$11,$M$6,C97*(-1))</f>
        <v>836.11927270906301</v>
      </c>
      <c r="N97" s="83">
        <f t="shared" ref="N97:N160" si="17">PMT($N$11,$N$6,C97*(-1))</f>
        <v>731.80578373006085</v>
      </c>
      <c r="O97" s="84">
        <f t="shared" ref="O97:O160" si="18">PMT($O$11,$O$6,C97*(-1))</f>
        <v>686.27649028692599</v>
      </c>
      <c r="P97" s="84">
        <f t="shared" ref="P97:P160" si="19">PMT($P$11,$P$6,C97*(-1))</f>
        <v>647.94569502828892</v>
      </c>
      <c r="Q97" s="84">
        <f t="shared" ref="Q97:Q160" si="20">PMT($Q$11,$Q$6,C97*(-1))</f>
        <v>615.26973123169955</v>
      </c>
      <c r="R97" s="85">
        <f t="shared" ref="R97:R160" si="21">PMT($R$11,$R$6,C97*(-1))</f>
        <v>587.11650100466727</v>
      </c>
      <c r="S97" s="21"/>
      <c r="AD97" s="120"/>
      <c r="AE97" s="125"/>
      <c r="AF97" s="128"/>
      <c r="AG97" s="122"/>
      <c r="AH97" s="66"/>
      <c r="AI97" s="50"/>
      <c r="AJ97" s="123"/>
      <c r="AK97" s="123"/>
    </row>
    <row r="98" spans="2:37" ht="15.5">
      <c r="B98" s="18"/>
      <c r="C98" s="86">
        <v>75000</v>
      </c>
      <c r="D98" s="87">
        <f t="shared" si="14"/>
        <v>6414.0327407301638</v>
      </c>
      <c r="E98" s="87">
        <f t="shared" si="13"/>
        <v>3298.7577713445121</v>
      </c>
      <c r="F98" s="87">
        <f t="shared" si="13"/>
        <v>2256.2452885980902</v>
      </c>
      <c r="G98" s="87">
        <f t="shared" si="13"/>
        <v>1774.8189176022893</v>
      </c>
      <c r="H98" s="87">
        <f t="shared" si="13"/>
        <v>1463.5999232433428</v>
      </c>
      <c r="I98" s="87">
        <f t="shared" si="13"/>
        <v>1256.8204216630754</v>
      </c>
      <c r="J98" s="87">
        <f t="shared" si="13"/>
        <v>1109.7179629764212</v>
      </c>
      <c r="K98" s="87">
        <f t="shared" ref="K98:K161" si="22">PMT($K$11,$K$6,C98*(-1))</f>
        <v>999.91091380614944</v>
      </c>
      <c r="L98" s="87">
        <f t="shared" si="15"/>
        <v>914.96467726254616</v>
      </c>
      <c r="M98" s="87">
        <f t="shared" si="16"/>
        <v>847.41818179972597</v>
      </c>
      <c r="N98" s="88">
        <f t="shared" si="17"/>
        <v>741.69505107776445</v>
      </c>
      <c r="O98" s="89">
        <f t="shared" si="18"/>
        <v>695.55049691242505</v>
      </c>
      <c r="P98" s="89">
        <f t="shared" si="19"/>
        <v>656.70171793407656</v>
      </c>
      <c r="Q98" s="89">
        <f t="shared" si="20"/>
        <v>623.58418705915483</v>
      </c>
      <c r="R98" s="90">
        <f t="shared" si="21"/>
        <v>595.0505077750006</v>
      </c>
      <c r="S98" s="21"/>
      <c r="AD98" s="120"/>
      <c r="AE98" s="125"/>
      <c r="AF98" s="128"/>
      <c r="AG98" s="122"/>
      <c r="AH98" s="66"/>
      <c r="AI98" s="50"/>
      <c r="AJ98" s="123"/>
      <c r="AK98" s="123"/>
    </row>
    <row r="99" spans="2:37" ht="15.5" hidden="1">
      <c r="B99" s="18"/>
      <c r="C99" s="78">
        <v>76000</v>
      </c>
      <c r="D99" s="79">
        <f t="shared" si="14"/>
        <v>6499.5531772732338</v>
      </c>
      <c r="E99" s="79">
        <f t="shared" si="13"/>
        <v>3342.7412082957717</v>
      </c>
      <c r="F99" s="79">
        <f t="shared" si="13"/>
        <v>2286.3285591127315</v>
      </c>
      <c r="G99" s="79">
        <f t="shared" si="13"/>
        <v>1798.4831698369865</v>
      </c>
      <c r="H99" s="79">
        <f t="shared" si="13"/>
        <v>1483.1145888865869</v>
      </c>
      <c r="I99" s="79">
        <f t="shared" si="13"/>
        <v>1273.5780272852498</v>
      </c>
      <c r="J99" s="79">
        <f t="shared" si="13"/>
        <v>1124.5142024827735</v>
      </c>
      <c r="K99" s="79">
        <f t="shared" si="22"/>
        <v>1013.2430593235648</v>
      </c>
      <c r="L99" s="79">
        <f t="shared" si="15"/>
        <v>927.1642062927134</v>
      </c>
      <c r="M99" s="79">
        <f t="shared" si="16"/>
        <v>858.71709089038904</v>
      </c>
      <c r="N99" s="83">
        <f t="shared" si="17"/>
        <v>751.58431842546793</v>
      </c>
      <c r="O99" s="84">
        <f t="shared" si="18"/>
        <v>704.82450353792399</v>
      </c>
      <c r="P99" s="84">
        <f t="shared" si="19"/>
        <v>665.45774083986419</v>
      </c>
      <c r="Q99" s="84">
        <f t="shared" si="20"/>
        <v>631.89864288661033</v>
      </c>
      <c r="R99" s="85">
        <f t="shared" si="21"/>
        <v>602.98451454533392</v>
      </c>
      <c r="S99" s="21"/>
      <c r="AD99" s="120"/>
      <c r="AE99" s="125"/>
      <c r="AF99" s="128"/>
      <c r="AG99" s="122"/>
      <c r="AH99" s="66"/>
      <c r="AI99" s="50"/>
      <c r="AJ99" s="123"/>
      <c r="AK99" s="123"/>
    </row>
    <row r="100" spans="2:37" ht="15.5" hidden="1">
      <c r="B100" s="18"/>
      <c r="C100" s="78">
        <v>77000</v>
      </c>
      <c r="D100" s="79">
        <f t="shared" si="14"/>
        <v>6585.073613816302</v>
      </c>
      <c r="E100" s="79">
        <f t="shared" si="13"/>
        <v>3386.7246452470322</v>
      </c>
      <c r="F100" s="79">
        <f t="shared" si="13"/>
        <v>2316.4118296273723</v>
      </c>
      <c r="G100" s="79">
        <f t="shared" si="13"/>
        <v>1822.1474220716839</v>
      </c>
      <c r="H100" s="79">
        <f t="shared" si="13"/>
        <v>1502.6292545298318</v>
      </c>
      <c r="I100" s="79">
        <f t="shared" si="13"/>
        <v>1290.335632907424</v>
      </c>
      <c r="J100" s="79">
        <f t="shared" si="13"/>
        <v>1139.3104419891258</v>
      </c>
      <c r="K100" s="79">
        <f t="shared" si="22"/>
        <v>1026.5752048409802</v>
      </c>
      <c r="L100" s="79">
        <f t="shared" si="15"/>
        <v>939.36373532288076</v>
      </c>
      <c r="M100" s="79">
        <f t="shared" si="16"/>
        <v>870.01599998105212</v>
      </c>
      <c r="N100" s="83">
        <f t="shared" si="17"/>
        <v>761.47358577317141</v>
      </c>
      <c r="O100" s="84">
        <f t="shared" si="18"/>
        <v>714.09851016342304</v>
      </c>
      <c r="P100" s="84">
        <f t="shared" si="19"/>
        <v>674.21376374565205</v>
      </c>
      <c r="Q100" s="84">
        <f t="shared" si="20"/>
        <v>640.21309871406561</v>
      </c>
      <c r="R100" s="85">
        <f t="shared" si="21"/>
        <v>610.91852131566736</v>
      </c>
      <c r="S100" s="21"/>
      <c r="AD100" s="120"/>
      <c r="AE100" s="125"/>
      <c r="AF100" s="128"/>
      <c r="AG100" s="122"/>
      <c r="AH100" s="66"/>
      <c r="AI100" s="50"/>
      <c r="AJ100" s="123"/>
      <c r="AK100" s="123"/>
    </row>
    <row r="101" spans="2:37" ht="15.5" hidden="1">
      <c r="B101" s="18"/>
      <c r="C101" s="78">
        <v>78000</v>
      </c>
      <c r="D101" s="79">
        <f t="shared" si="14"/>
        <v>6670.5940503593711</v>
      </c>
      <c r="E101" s="79">
        <f t="shared" si="13"/>
        <v>3430.7080821982927</v>
      </c>
      <c r="F101" s="79">
        <f t="shared" si="13"/>
        <v>2346.4951001420136</v>
      </c>
      <c r="G101" s="79">
        <f t="shared" si="13"/>
        <v>1845.8116743063811</v>
      </c>
      <c r="H101" s="79">
        <f t="shared" si="13"/>
        <v>1522.1439201730764</v>
      </c>
      <c r="I101" s="79">
        <f t="shared" si="13"/>
        <v>1307.0932385295985</v>
      </c>
      <c r="J101" s="79">
        <f t="shared" si="13"/>
        <v>1154.1066814954781</v>
      </c>
      <c r="K101" s="79">
        <f t="shared" si="22"/>
        <v>1039.9073503583954</v>
      </c>
      <c r="L101" s="79">
        <f t="shared" si="15"/>
        <v>951.563264353048</v>
      </c>
      <c r="M101" s="79">
        <f t="shared" si="16"/>
        <v>881.31490907171508</v>
      </c>
      <c r="N101" s="83">
        <f t="shared" si="17"/>
        <v>771.362853120875</v>
      </c>
      <c r="O101" s="84">
        <f t="shared" si="18"/>
        <v>723.37251678892198</v>
      </c>
      <c r="P101" s="84">
        <f t="shared" si="19"/>
        <v>682.96978665143968</v>
      </c>
      <c r="Q101" s="84">
        <f t="shared" si="20"/>
        <v>648.52755454152111</v>
      </c>
      <c r="R101" s="85">
        <f t="shared" si="21"/>
        <v>618.85252808600069</v>
      </c>
      <c r="S101" s="21"/>
      <c r="AD101" s="120"/>
      <c r="AE101" s="121"/>
      <c r="AF101" s="122"/>
      <c r="AG101" s="122"/>
      <c r="AH101" s="66"/>
      <c r="AI101" s="66"/>
      <c r="AJ101" s="123"/>
      <c r="AK101" s="123"/>
    </row>
    <row r="102" spans="2:37" ht="15.5" hidden="1">
      <c r="B102" s="18"/>
      <c r="C102" s="78">
        <v>79000</v>
      </c>
      <c r="D102" s="79">
        <f t="shared" si="14"/>
        <v>6756.1144869024401</v>
      </c>
      <c r="E102" s="79">
        <f t="shared" si="13"/>
        <v>3474.6915191495523</v>
      </c>
      <c r="F102" s="79">
        <f t="shared" si="13"/>
        <v>2376.5783706566549</v>
      </c>
      <c r="G102" s="79">
        <f t="shared" si="13"/>
        <v>1869.4759265410783</v>
      </c>
      <c r="H102" s="79">
        <f t="shared" si="13"/>
        <v>1541.658585816321</v>
      </c>
      <c r="I102" s="79">
        <f t="shared" si="13"/>
        <v>1323.8508441517729</v>
      </c>
      <c r="J102" s="79">
        <f t="shared" si="13"/>
        <v>1168.9029210018302</v>
      </c>
      <c r="K102" s="79">
        <f t="shared" si="22"/>
        <v>1053.2394958758107</v>
      </c>
      <c r="L102" s="79">
        <f t="shared" si="15"/>
        <v>963.76279338321535</v>
      </c>
      <c r="M102" s="79">
        <f t="shared" si="16"/>
        <v>892.61381816237804</v>
      </c>
      <c r="N102" s="83">
        <f t="shared" si="17"/>
        <v>781.2521204685786</v>
      </c>
      <c r="O102" s="84">
        <f t="shared" si="18"/>
        <v>732.64652341442104</v>
      </c>
      <c r="P102" s="84">
        <f t="shared" si="19"/>
        <v>691.72580955722731</v>
      </c>
      <c r="Q102" s="84">
        <f t="shared" si="20"/>
        <v>656.84201036897639</v>
      </c>
      <c r="R102" s="85">
        <f t="shared" si="21"/>
        <v>626.78653485633401</v>
      </c>
      <c r="S102" s="21"/>
      <c r="AD102" s="115"/>
      <c r="AE102" s="66"/>
      <c r="AF102" s="66"/>
      <c r="AG102" s="66"/>
      <c r="AH102" s="66"/>
      <c r="AI102" s="66"/>
      <c r="AJ102" s="124"/>
      <c r="AK102" s="124"/>
    </row>
    <row r="103" spans="2:37" ht="15.5">
      <c r="B103" s="18"/>
      <c r="C103" s="78">
        <v>80000</v>
      </c>
      <c r="D103" s="79">
        <f t="shared" si="14"/>
        <v>6841.6349234455083</v>
      </c>
      <c r="E103" s="79">
        <f t="shared" si="13"/>
        <v>3518.6749561008128</v>
      </c>
      <c r="F103" s="79">
        <f t="shared" si="13"/>
        <v>2406.6616411712962</v>
      </c>
      <c r="G103" s="79">
        <f t="shared" si="13"/>
        <v>1893.1401787757754</v>
      </c>
      <c r="H103" s="79">
        <f t="shared" si="13"/>
        <v>1561.1732514595656</v>
      </c>
      <c r="I103" s="79">
        <f t="shared" si="13"/>
        <v>1340.6084497739471</v>
      </c>
      <c r="J103" s="79">
        <f t="shared" si="13"/>
        <v>1183.6991605081826</v>
      </c>
      <c r="K103" s="79">
        <f t="shared" si="22"/>
        <v>1066.5716413932262</v>
      </c>
      <c r="L103" s="79">
        <f t="shared" si="15"/>
        <v>975.96232241338259</v>
      </c>
      <c r="M103" s="79">
        <f t="shared" si="16"/>
        <v>903.912727253041</v>
      </c>
      <c r="N103" s="88">
        <f t="shared" si="17"/>
        <v>791.14138781628196</v>
      </c>
      <c r="O103" s="89">
        <f t="shared" si="18"/>
        <v>741.9205300399201</v>
      </c>
      <c r="P103" s="89">
        <f t="shared" si="19"/>
        <v>700.48183246301505</v>
      </c>
      <c r="Q103" s="89">
        <f t="shared" si="20"/>
        <v>665.15646619643189</v>
      </c>
      <c r="R103" s="90">
        <f t="shared" si="21"/>
        <v>634.72054162666734</v>
      </c>
      <c r="S103" s="21"/>
      <c r="AD103" s="120"/>
      <c r="AE103" s="125"/>
      <c r="AF103" s="128"/>
      <c r="AG103" s="122"/>
      <c r="AH103" s="66"/>
      <c r="AI103" s="50"/>
      <c r="AJ103" s="123"/>
      <c r="AK103" s="123"/>
    </row>
    <row r="104" spans="2:37" ht="15.5" hidden="1">
      <c r="B104" s="18"/>
      <c r="C104" s="78">
        <v>81000</v>
      </c>
      <c r="D104" s="79">
        <f t="shared" si="14"/>
        <v>6927.1553599885774</v>
      </c>
      <c r="E104" s="79">
        <f t="shared" si="13"/>
        <v>3562.6583930520724</v>
      </c>
      <c r="F104" s="79">
        <f t="shared" si="13"/>
        <v>2436.744911685937</v>
      </c>
      <c r="G104" s="79">
        <f t="shared" si="13"/>
        <v>1916.8044310104726</v>
      </c>
      <c r="H104" s="79">
        <f t="shared" si="13"/>
        <v>1580.6879171028102</v>
      </c>
      <c r="I104" s="79">
        <f t="shared" si="13"/>
        <v>1357.3660553961215</v>
      </c>
      <c r="J104" s="79">
        <f t="shared" si="13"/>
        <v>1198.4954000145349</v>
      </c>
      <c r="K104" s="79">
        <f t="shared" si="22"/>
        <v>1079.9037869106414</v>
      </c>
      <c r="L104" s="79">
        <f t="shared" si="15"/>
        <v>988.16185144354984</v>
      </c>
      <c r="M104" s="79">
        <f t="shared" si="16"/>
        <v>915.21163634370419</v>
      </c>
      <c r="N104" s="83">
        <f t="shared" si="17"/>
        <v>801.03065516398556</v>
      </c>
      <c r="O104" s="84">
        <f t="shared" si="18"/>
        <v>751.19453666541904</v>
      </c>
      <c r="P104" s="84">
        <f t="shared" si="19"/>
        <v>709.23785536880268</v>
      </c>
      <c r="Q104" s="84">
        <f t="shared" si="20"/>
        <v>673.47092202388717</v>
      </c>
      <c r="R104" s="85">
        <f t="shared" si="21"/>
        <v>642.65454839700067</v>
      </c>
      <c r="S104" s="21"/>
      <c r="AD104" s="120"/>
      <c r="AE104" s="125"/>
      <c r="AF104" s="128"/>
      <c r="AG104" s="122"/>
      <c r="AH104" s="66"/>
      <c r="AI104" s="50"/>
      <c r="AJ104" s="123"/>
      <c r="AK104" s="123"/>
    </row>
    <row r="105" spans="2:37" ht="15.5" hidden="1">
      <c r="B105" s="18"/>
      <c r="C105" s="78">
        <v>82000</v>
      </c>
      <c r="D105" s="79">
        <f t="shared" si="14"/>
        <v>7012.6757965316465</v>
      </c>
      <c r="E105" s="79">
        <f t="shared" si="13"/>
        <v>3606.6418300033329</v>
      </c>
      <c r="F105" s="79">
        <f t="shared" si="13"/>
        <v>2466.8281822005783</v>
      </c>
      <c r="G105" s="79">
        <f t="shared" si="13"/>
        <v>1940.4686832451698</v>
      </c>
      <c r="H105" s="79">
        <f t="shared" si="13"/>
        <v>1600.2025827460545</v>
      </c>
      <c r="I105" s="79">
        <f t="shared" si="13"/>
        <v>1374.1236610182959</v>
      </c>
      <c r="J105" s="79">
        <f t="shared" si="13"/>
        <v>1213.2916395208872</v>
      </c>
      <c r="K105" s="79">
        <f t="shared" si="22"/>
        <v>1093.2359324280567</v>
      </c>
      <c r="L105" s="79">
        <f t="shared" si="15"/>
        <v>1000.3613804737171</v>
      </c>
      <c r="M105" s="79">
        <f t="shared" si="16"/>
        <v>926.51054543436715</v>
      </c>
      <c r="N105" s="83">
        <f t="shared" si="17"/>
        <v>810.91992251168915</v>
      </c>
      <c r="O105" s="84">
        <f t="shared" si="18"/>
        <v>760.46854329091798</v>
      </c>
      <c r="P105" s="84">
        <f t="shared" si="19"/>
        <v>717.99387827459043</v>
      </c>
      <c r="Q105" s="84">
        <f t="shared" si="20"/>
        <v>681.78537785134267</v>
      </c>
      <c r="R105" s="85">
        <f t="shared" si="21"/>
        <v>650.58855516733411</v>
      </c>
      <c r="S105" s="21"/>
      <c r="AD105" s="120"/>
      <c r="AE105" s="125"/>
      <c r="AF105" s="128"/>
      <c r="AG105" s="122"/>
      <c r="AH105" s="66"/>
      <c r="AI105" s="50"/>
      <c r="AJ105" s="123"/>
      <c r="AK105" s="123"/>
    </row>
    <row r="106" spans="2:37" ht="15.5" hidden="1">
      <c r="B106" s="18"/>
      <c r="C106" s="78">
        <v>83000</v>
      </c>
      <c r="D106" s="79">
        <f t="shared" si="14"/>
        <v>7098.1962330747147</v>
      </c>
      <c r="E106" s="79">
        <f t="shared" si="13"/>
        <v>3650.6252669545929</v>
      </c>
      <c r="F106" s="79">
        <f t="shared" si="13"/>
        <v>2496.9114527152201</v>
      </c>
      <c r="G106" s="79">
        <f t="shared" si="13"/>
        <v>1964.132935479867</v>
      </c>
      <c r="H106" s="79">
        <f t="shared" si="13"/>
        <v>1619.7172483892991</v>
      </c>
      <c r="I106" s="79">
        <f t="shared" si="13"/>
        <v>1390.8812666404701</v>
      </c>
      <c r="J106" s="79">
        <f t="shared" si="13"/>
        <v>1228.0878790272395</v>
      </c>
      <c r="K106" s="79">
        <f t="shared" si="22"/>
        <v>1106.5680779454719</v>
      </c>
      <c r="L106" s="79">
        <f t="shared" si="15"/>
        <v>1012.5609095038843</v>
      </c>
      <c r="M106" s="79">
        <f t="shared" si="16"/>
        <v>937.80945452503011</v>
      </c>
      <c r="N106" s="83">
        <f t="shared" si="17"/>
        <v>820.80918985939252</v>
      </c>
      <c r="O106" s="84">
        <f t="shared" si="18"/>
        <v>769.74254991641703</v>
      </c>
      <c r="P106" s="84">
        <f t="shared" si="19"/>
        <v>726.74990118037806</v>
      </c>
      <c r="Q106" s="84">
        <f t="shared" si="20"/>
        <v>690.09983367879806</v>
      </c>
      <c r="R106" s="85">
        <f t="shared" si="21"/>
        <v>658.52256193766743</v>
      </c>
      <c r="S106" s="21"/>
      <c r="AD106" s="120"/>
      <c r="AE106" s="125"/>
      <c r="AF106" s="128"/>
      <c r="AG106" s="122"/>
      <c r="AH106" s="66"/>
      <c r="AI106" s="50"/>
      <c r="AJ106" s="123"/>
      <c r="AK106" s="123"/>
    </row>
    <row r="107" spans="2:37" ht="15.5" hidden="1">
      <c r="B107" s="18"/>
      <c r="C107" s="78">
        <v>84000</v>
      </c>
      <c r="D107" s="79">
        <f t="shared" si="14"/>
        <v>7183.7166696177846</v>
      </c>
      <c r="E107" s="79">
        <f t="shared" si="13"/>
        <v>3694.608703905853</v>
      </c>
      <c r="F107" s="79">
        <f t="shared" si="13"/>
        <v>2526.9947232298614</v>
      </c>
      <c r="G107" s="79">
        <f t="shared" si="13"/>
        <v>1987.7971877145642</v>
      </c>
      <c r="H107" s="79">
        <f t="shared" si="13"/>
        <v>1639.2319140325437</v>
      </c>
      <c r="I107" s="79">
        <f t="shared" si="13"/>
        <v>1407.6388722626443</v>
      </c>
      <c r="J107" s="79">
        <f t="shared" si="13"/>
        <v>1242.8841185335918</v>
      </c>
      <c r="K107" s="79">
        <f t="shared" si="22"/>
        <v>1119.9002234628874</v>
      </c>
      <c r="L107" s="79">
        <f t="shared" si="15"/>
        <v>1024.7604385340517</v>
      </c>
      <c r="M107" s="79">
        <f t="shared" si="16"/>
        <v>949.10836361569307</v>
      </c>
      <c r="N107" s="83">
        <f t="shared" si="17"/>
        <v>830.69845720709611</v>
      </c>
      <c r="O107" s="84">
        <f t="shared" si="18"/>
        <v>779.01655654191597</v>
      </c>
      <c r="P107" s="84">
        <f t="shared" si="19"/>
        <v>735.50592408616569</v>
      </c>
      <c r="Q107" s="84">
        <f t="shared" si="20"/>
        <v>698.41428950625345</v>
      </c>
      <c r="R107" s="85">
        <f t="shared" si="21"/>
        <v>666.45656870800076</v>
      </c>
      <c r="S107" s="21"/>
      <c r="AE107" s="125"/>
      <c r="AI107" s="66"/>
    </row>
    <row r="108" spans="2:37" ht="15.5">
      <c r="B108" s="18"/>
      <c r="C108" s="86">
        <v>85000</v>
      </c>
      <c r="D108" s="87">
        <f t="shared" si="14"/>
        <v>7269.2371061608528</v>
      </c>
      <c r="E108" s="87">
        <f t="shared" si="13"/>
        <v>3738.5921408571135</v>
      </c>
      <c r="F108" s="87">
        <f t="shared" si="13"/>
        <v>2557.0779937445022</v>
      </c>
      <c r="G108" s="87">
        <f t="shared" si="13"/>
        <v>2011.4614399492614</v>
      </c>
      <c r="H108" s="87">
        <f t="shared" si="13"/>
        <v>1658.7465796757883</v>
      </c>
      <c r="I108" s="87">
        <f t="shared" si="13"/>
        <v>1424.3964778848188</v>
      </c>
      <c r="J108" s="87">
        <f t="shared" si="13"/>
        <v>1257.6803580399442</v>
      </c>
      <c r="K108" s="87">
        <f t="shared" si="22"/>
        <v>1133.2323689803027</v>
      </c>
      <c r="L108" s="87">
        <f t="shared" si="15"/>
        <v>1036.9599675642189</v>
      </c>
      <c r="M108" s="87">
        <f t="shared" si="16"/>
        <v>960.40727270635614</v>
      </c>
      <c r="N108" s="88">
        <f t="shared" si="17"/>
        <v>840.58772455479971</v>
      </c>
      <c r="O108" s="89">
        <f t="shared" si="18"/>
        <v>788.29056316741503</v>
      </c>
      <c r="P108" s="89">
        <f t="shared" si="19"/>
        <v>744.26194699195355</v>
      </c>
      <c r="Q108" s="89">
        <f t="shared" si="20"/>
        <v>706.72874533370884</v>
      </c>
      <c r="R108" s="90">
        <f t="shared" si="21"/>
        <v>674.39057547833409</v>
      </c>
      <c r="S108" s="21"/>
      <c r="AD108" s="115"/>
      <c r="AE108" s="66"/>
      <c r="AF108" s="66"/>
      <c r="AG108" s="66"/>
      <c r="AH108" s="66"/>
      <c r="AI108" s="66"/>
      <c r="AJ108" s="124"/>
      <c r="AK108" s="124"/>
    </row>
    <row r="109" spans="2:37" ht="15.5" hidden="1">
      <c r="B109" s="18"/>
      <c r="C109" s="78">
        <v>86000</v>
      </c>
      <c r="D109" s="79">
        <f t="shared" si="14"/>
        <v>7354.7575427039219</v>
      </c>
      <c r="E109" s="79">
        <f t="shared" si="13"/>
        <v>3782.5755778083735</v>
      </c>
      <c r="F109" s="79">
        <f t="shared" si="13"/>
        <v>2587.1612642591435</v>
      </c>
      <c r="G109" s="79">
        <f t="shared" si="13"/>
        <v>2035.1256921839586</v>
      </c>
      <c r="H109" s="79">
        <f t="shared" si="13"/>
        <v>1678.2612453190329</v>
      </c>
      <c r="I109" s="79">
        <f t="shared" si="13"/>
        <v>1441.1540835069932</v>
      </c>
      <c r="J109" s="79">
        <f t="shared" si="13"/>
        <v>1272.4765975462963</v>
      </c>
      <c r="K109" s="79">
        <f t="shared" si="22"/>
        <v>1146.5645144977179</v>
      </c>
      <c r="L109" s="79">
        <f t="shared" si="15"/>
        <v>1049.1594965943862</v>
      </c>
      <c r="M109" s="79">
        <f t="shared" si="16"/>
        <v>971.70618179701921</v>
      </c>
      <c r="N109" s="83">
        <f t="shared" si="17"/>
        <v>850.47699190250319</v>
      </c>
      <c r="O109" s="84">
        <f t="shared" si="18"/>
        <v>797.56456979291409</v>
      </c>
      <c r="P109" s="84">
        <f t="shared" si="19"/>
        <v>753.01796989774118</v>
      </c>
      <c r="Q109" s="84">
        <f t="shared" si="20"/>
        <v>715.04320116116423</v>
      </c>
      <c r="R109" s="85">
        <f t="shared" si="21"/>
        <v>682.32458224866741</v>
      </c>
      <c r="S109" s="21"/>
      <c r="AD109" s="120"/>
      <c r="AE109" s="125"/>
      <c r="AF109" s="128"/>
      <c r="AG109" s="122"/>
      <c r="AH109" s="66"/>
      <c r="AI109" s="50"/>
      <c r="AJ109" s="123"/>
      <c r="AK109" s="123"/>
    </row>
    <row r="110" spans="2:37" ht="15.5" hidden="1">
      <c r="B110" s="18"/>
      <c r="C110" s="78">
        <v>87000</v>
      </c>
      <c r="D110" s="79">
        <f t="shared" si="14"/>
        <v>7440.277979246991</v>
      </c>
      <c r="E110" s="79">
        <f t="shared" si="13"/>
        <v>3826.5590147596336</v>
      </c>
      <c r="F110" s="79">
        <f t="shared" si="13"/>
        <v>2617.2445347737848</v>
      </c>
      <c r="G110" s="79">
        <f t="shared" si="13"/>
        <v>2058.7899444186555</v>
      </c>
      <c r="H110" s="79">
        <f t="shared" si="13"/>
        <v>1697.7759109622773</v>
      </c>
      <c r="I110" s="79">
        <f t="shared" si="13"/>
        <v>1457.9116891291676</v>
      </c>
      <c r="J110" s="79">
        <f t="shared" si="13"/>
        <v>1287.2728370526486</v>
      </c>
      <c r="K110" s="79">
        <f t="shared" si="22"/>
        <v>1159.8966600151334</v>
      </c>
      <c r="L110" s="79">
        <f t="shared" si="15"/>
        <v>1061.3590256245536</v>
      </c>
      <c r="M110" s="79">
        <f t="shared" si="16"/>
        <v>983.00509088768217</v>
      </c>
      <c r="N110" s="83">
        <f t="shared" si="17"/>
        <v>860.36625925020667</v>
      </c>
      <c r="O110" s="84">
        <f t="shared" si="18"/>
        <v>806.83857641841303</v>
      </c>
      <c r="P110" s="84">
        <f t="shared" si="19"/>
        <v>761.77399280352881</v>
      </c>
      <c r="Q110" s="84">
        <f t="shared" si="20"/>
        <v>723.35765698861962</v>
      </c>
      <c r="R110" s="85">
        <f t="shared" si="21"/>
        <v>690.25858901900062</v>
      </c>
      <c r="S110" s="21"/>
      <c r="AD110" s="120"/>
      <c r="AE110" s="125"/>
      <c r="AF110" s="128"/>
      <c r="AG110" s="122"/>
      <c r="AH110" s="66"/>
      <c r="AI110" s="50"/>
      <c r="AJ110" s="123"/>
      <c r="AK110" s="123"/>
    </row>
    <row r="111" spans="2:37" ht="15.5" hidden="1">
      <c r="B111" s="18"/>
      <c r="C111" s="78">
        <v>88000</v>
      </c>
      <c r="D111" s="79">
        <f t="shared" si="14"/>
        <v>7525.7984157900592</v>
      </c>
      <c r="E111" s="79">
        <f t="shared" si="13"/>
        <v>3870.5424517108936</v>
      </c>
      <c r="F111" s="79">
        <f t="shared" si="13"/>
        <v>2647.3278052884261</v>
      </c>
      <c r="G111" s="79">
        <f t="shared" si="13"/>
        <v>2082.4541966533529</v>
      </c>
      <c r="H111" s="79">
        <f t="shared" si="13"/>
        <v>1717.2905766055219</v>
      </c>
      <c r="I111" s="79">
        <f t="shared" si="13"/>
        <v>1474.6692947513418</v>
      </c>
      <c r="J111" s="79">
        <f t="shared" si="13"/>
        <v>1302.0690765590009</v>
      </c>
      <c r="K111" s="79">
        <f t="shared" si="22"/>
        <v>1173.2288055325489</v>
      </c>
      <c r="L111" s="79">
        <f t="shared" si="15"/>
        <v>1073.5585546547209</v>
      </c>
      <c r="M111" s="79">
        <f t="shared" si="16"/>
        <v>994.30399997834525</v>
      </c>
      <c r="N111" s="83">
        <f t="shared" si="17"/>
        <v>870.25552659791026</v>
      </c>
      <c r="O111" s="84">
        <f t="shared" si="18"/>
        <v>816.11258304391208</v>
      </c>
      <c r="P111" s="84">
        <f t="shared" si="19"/>
        <v>770.53001570931656</v>
      </c>
      <c r="Q111" s="84">
        <f t="shared" si="20"/>
        <v>731.67211281607501</v>
      </c>
      <c r="R111" s="85">
        <f t="shared" si="21"/>
        <v>698.19259578933406</v>
      </c>
      <c r="S111" s="21"/>
      <c r="AD111" s="120"/>
      <c r="AE111" s="125"/>
      <c r="AF111" s="128"/>
      <c r="AG111" s="122"/>
      <c r="AH111" s="66"/>
      <c r="AI111" s="50"/>
      <c r="AJ111" s="123"/>
      <c r="AK111" s="123"/>
    </row>
    <row r="112" spans="2:37" ht="15.5" hidden="1">
      <c r="B112" s="18"/>
      <c r="C112" s="78">
        <v>89000</v>
      </c>
      <c r="D112" s="79">
        <f t="shared" si="14"/>
        <v>7611.3188523331282</v>
      </c>
      <c r="E112" s="79">
        <f t="shared" si="13"/>
        <v>3914.5258886621541</v>
      </c>
      <c r="F112" s="79">
        <f t="shared" si="13"/>
        <v>2677.411075803067</v>
      </c>
      <c r="G112" s="79">
        <f t="shared" si="13"/>
        <v>2106.1184488880499</v>
      </c>
      <c r="H112" s="79">
        <f t="shared" si="13"/>
        <v>1736.8052422487665</v>
      </c>
      <c r="I112" s="79">
        <f t="shared" si="13"/>
        <v>1491.4269003735162</v>
      </c>
      <c r="J112" s="79">
        <f t="shared" si="13"/>
        <v>1316.8653160653532</v>
      </c>
      <c r="K112" s="79">
        <f t="shared" si="22"/>
        <v>1186.5609510499642</v>
      </c>
      <c r="L112" s="79">
        <f t="shared" si="15"/>
        <v>1085.7580836848881</v>
      </c>
      <c r="M112" s="79">
        <f t="shared" si="16"/>
        <v>1005.6029090690082</v>
      </c>
      <c r="N112" s="83">
        <f t="shared" si="17"/>
        <v>880.14479394561386</v>
      </c>
      <c r="O112" s="84">
        <f t="shared" si="18"/>
        <v>825.38658966941102</v>
      </c>
      <c r="P112" s="84">
        <f t="shared" si="19"/>
        <v>779.28603861510419</v>
      </c>
      <c r="Q112" s="84">
        <f t="shared" si="20"/>
        <v>739.9865686435304</v>
      </c>
      <c r="R112" s="85">
        <f t="shared" si="21"/>
        <v>706.12660255966739</v>
      </c>
      <c r="S112" s="21"/>
      <c r="AD112" s="120"/>
      <c r="AE112" s="125"/>
      <c r="AF112" s="128"/>
      <c r="AG112" s="122"/>
      <c r="AH112" s="66"/>
      <c r="AI112" s="50"/>
      <c r="AJ112" s="123"/>
      <c r="AK112" s="123"/>
    </row>
    <row r="113" spans="2:37" ht="15.5">
      <c r="B113" s="18"/>
      <c r="C113" s="78">
        <v>90000</v>
      </c>
      <c r="D113" s="79">
        <f t="shared" si="14"/>
        <v>7696.8392888761973</v>
      </c>
      <c r="E113" s="79">
        <f t="shared" si="13"/>
        <v>3958.5093256134141</v>
      </c>
      <c r="F113" s="79">
        <f t="shared" si="13"/>
        <v>2707.4943463177083</v>
      </c>
      <c r="G113" s="79">
        <f t="shared" si="13"/>
        <v>2129.7827011227473</v>
      </c>
      <c r="H113" s="79">
        <f t="shared" si="13"/>
        <v>1756.3199078920113</v>
      </c>
      <c r="I113" s="79">
        <f t="shared" si="13"/>
        <v>1508.1845059956906</v>
      </c>
      <c r="J113" s="79">
        <f t="shared" si="13"/>
        <v>1331.6615555717055</v>
      </c>
      <c r="K113" s="79">
        <f t="shared" si="22"/>
        <v>1199.8930965673794</v>
      </c>
      <c r="L113" s="79">
        <f t="shared" si="15"/>
        <v>1097.9576127150553</v>
      </c>
      <c r="M113" s="79">
        <f t="shared" si="16"/>
        <v>1016.9018181596712</v>
      </c>
      <c r="N113" s="88">
        <f t="shared" si="17"/>
        <v>890.03406129331722</v>
      </c>
      <c r="O113" s="89">
        <f t="shared" si="18"/>
        <v>834.66059629491008</v>
      </c>
      <c r="P113" s="89">
        <f t="shared" si="19"/>
        <v>788.04206152089193</v>
      </c>
      <c r="Q113" s="89">
        <f t="shared" si="20"/>
        <v>748.30102447098591</v>
      </c>
      <c r="R113" s="90">
        <f t="shared" si="21"/>
        <v>714.06060933000072</v>
      </c>
      <c r="S113" s="21"/>
      <c r="AD113" s="115"/>
      <c r="AE113" s="66"/>
      <c r="AF113" s="66"/>
      <c r="AG113" s="66"/>
      <c r="AH113" s="66"/>
      <c r="AI113" s="66"/>
      <c r="AJ113" s="124"/>
      <c r="AK113" s="124"/>
    </row>
    <row r="114" spans="2:37" ht="15.5" hidden="1">
      <c r="B114" s="18"/>
      <c r="C114" s="78">
        <v>91000</v>
      </c>
      <c r="D114" s="79">
        <f t="shared" si="14"/>
        <v>7782.3597254192655</v>
      </c>
      <c r="E114" s="79">
        <f t="shared" si="13"/>
        <v>4002.4927625646742</v>
      </c>
      <c r="F114" s="79">
        <f t="shared" si="13"/>
        <v>2737.5776168323496</v>
      </c>
      <c r="G114" s="79">
        <f t="shared" si="13"/>
        <v>2153.4469533574443</v>
      </c>
      <c r="H114" s="79">
        <f t="shared" si="13"/>
        <v>1775.8345735352559</v>
      </c>
      <c r="I114" s="79">
        <f t="shared" si="13"/>
        <v>1524.9421116178648</v>
      </c>
      <c r="J114" s="79">
        <f t="shared" si="13"/>
        <v>1346.4577950780579</v>
      </c>
      <c r="K114" s="79">
        <f t="shared" si="22"/>
        <v>1213.2252420847947</v>
      </c>
      <c r="L114" s="79">
        <f t="shared" si="15"/>
        <v>1110.1571417452228</v>
      </c>
      <c r="M114" s="79">
        <f t="shared" si="16"/>
        <v>1028.2007272503342</v>
      </c>
      <c r="N114" s="83">
        <f t="shared" si="17"/>
        <v>899.92332864102082</v>
      </c>
      <c r="O114" s="84">
        <f t="shared" si="18"/>
        <v>843.93460292040902</v>
      </c>
      <c r="P114" s="84">
        <f t="shared" si="19"/>
        <v>796.79808442667957</v>
      </c>
      <c r="Q114" s="84">
        <f t="shared" si="20"/>
        <v>756.61548029844118</v>
      </c>
      <c r="R114" s="85">
        <f t="shared" si="21"/>
        <v>721.99461610033404</v>
      </c>
      <c r="S114" s="21"/>
      <c r="AD114" s="120"/>
      <c r="AE114" s="125"/>
      <c r="AF114" s="128"/>
      <c r="AG114" s="122"/>
      <c r="AH114" s="66"/>
      <c r="AI114" s="66"/>
      <c r="AJ114" s="123"/>
      <c r="AK114" s="123"/>
    </row>
    <row r="115" spans="2:37" ht="15.5" hidden="1">
      <c r="B115" s="18"/>
      <c r="C115" s="78">
        <v>92000</v>
      </c>
      <c r="D115" s="79">
        <f t="shared" si="14"/>
        <v>7867.8801619623355</v>
      </c>
      <c r="E115" s="79">
        <f t="shared" si="13"/>
        <v>4046.4761995159347</v>
      </c>
      <c r="F115" s="79">
        <f t="shared" si="13"/>
        <v>2767.6608873469909</v>
      </c>
      <c r="G115" s="79">
        <f t="shared" si="13"/>
        <v>2177.1112055921417</v>
      </c>
      <c r="H115" s="79">
        <f t="shared" si="13"/>
        <v>1795.3492391785001</v>
      </c>
      <c r="I115" s="79">
        <f t="shared" si="13"/>
        <v>1541.6997172400393</v>
      </c>
      <c r="J115" s="79">
        <f t="shared" si="13"/>
        <v>1361.25403458441</v>
      </c>
      <c r="K115" s="79">
        <f t="shared" si="22"/>
        <v>1226.5573876022102</v>
      </c>
      <c r="L115" s="79">
        <f t="shared" si="15"/>
        <v>1122.3566707753901</v>
      </c>
      <c r="M115" s="79">
        <f t="shared" si="16"/>
        <v>1039.4996363409973</v>
      </c>
      <c r="N115" s="83">
        <f t="shared" si="17"/>
        <v>909.81259598872441</v>
      </c>
      <c r="O115" s="84">
        <f t="shared" si="18"/>
        <v>853.20860954590796</v>
      </c>
      <c r="P115" s="84">
        <f t="shared" si="19"/>
        <v>805.5541073324672</v>
      </c>
      <c r="Q115" s="84">
        <f t="shared" si="20"/>
        <v>764.92993612589669</v>
      </c>
      <c r="R115" s="85">
        <f t="shared" si="21"/>
        <v>729.92862287066737</v>
      </c>
      <c r="S115" s="21"/>
      <c r="AD115" s="120"/>
      <c r="AE115" s="125"/>
      <c r="AF115" s="128"/>
      <c r="AG115" s="122"/>
      <c r="AH115" s="66"/>
      <c r="AI115" s="66"/>
      <c r="AJ115" s="123"/>
      <c r="AK115" s="123"/>
    </row>
    <row r="116" spans="2:37" ht="15.5" hidden="1">
      <c r="B116" s="18"/>
      <c r="C116" s="78">
        <v>93000</v>
      </c>
      <c r="D116" s="79">
        <f t="shared" si="14"/>
        <v>7953.4005985054037</v>
      </c>
      <c r="E116" s="79">
        <f t="shared" si="13"/>
        <v>4090.4596364671943</v>
      </c>
      <c r="F116" s="79">
        <f t="shared" si="13"/>
        <v>2797.7441578616317</v>
      </c>
      <c r="G116" s="79">
        <f t="shared" si="13"/>
        <v>2200.7754578268386</v>
      </c>
      <c r="H116" s="79">
        <f t="shared" si="13"/>
        <v>1814.8639048217449</v>
      </c>
      <c r="I116" s="79">
        <f t="shared" si="13"/>
        <v>1558.4573228622137</v>
      </c>
      <c r="J116" s="79">
        <f t="shared" si="13"/>
        <v>1376.0502740907623</v>
      </c>
      <c r="K116" s="79">
        <f t="shared" si="22"/>
        <v>1239.8895331196254</v>
      </c>
      <c r="L116" s="79">
        <f t="shared" si="15"/>
        <v>1134.5561998055573</v>
      </c>
      <c r="M116" s="79">
        <f t="shared" si="16"/>
        <v>1050.7985454316604</v>
      </c>
      <c r="N116" s="83">
        <f t="shared" si="17"/>
        <v>919.70186333642778</v>
      </c>
      <c r="O116" s="84">
        <f t="shared" si="18"/>
        <v>862.48261617140702</v>
      </c>
      <c r="P116" s="84">
        <f t="shared" si="19"/>
        <v>814.31013023825506</v>
      </c>
      <c r="Q116" s="84">
        <f t="shared" si="20"/>
        <v>773.24439195335196</v>
      </c>
      <c r="R116" s="85">
        <f t="shared" si="21"/>
        <v>737.86262964100069</v>
      </c>
      <c r="S116" s="21"/>
      <c r="AD116" s="120"/>
      <c r="AE116" s="125"/>
      <c r="AF116" s="128"/>
      <c r="AG116" s="122"/>
      <c r="AH116" s="66"/>
      <c r="AI116" s="66"/>
      <c r="AJ116" s="123"/>
      <c r="AK116" s="123"/>
    </row>
    <row r="117" spans="2:37" ht="15.5" hidden="1">
      <c r="B117" s="18"/>
      <c r="C117" s="78">
        <v>94000</v>
      </c>
      <c r="D117" s="79">
        <f t="shared" si="14"/>
        <v>8038.9210350484727</v>
      </c>
      <c r="E117" s="79">
        <f t="shared" si="13"/>
        <v>4134.4430734184552</v>
      </c>
      <c r="F117" s="79">
        <f t="shared" si="13"/>
        <v>2827.827428376273</v>
      </c>
      <c r="G117" s="79">
        <f t="shared" si="13"/>
        <v>2224.4397100615361</v>
      </c>
      <c r="H117" s="79">
        <f t="shared" si="13"/>
        <v>1834.3785704649895</v>
      </c>
      <c r="I117" s="79">
        <f t="shared" si="13"/>
        <v>1575.2149284843879</v>
      </c>
      <c r="J117" s="79">
        <f t="shared" si="13"/>
        <v>1390.8465135971146</v>
      </c>
      <c r="K117" s="79">
        <f t="shared" si="22"/>
        <v>1253.2216786370407</v>
      </c>
      <c r="L117" s="79">
        <f t="shared" si="15"/>
        <v>1146.7557288357245</v>
      </c>
      <c r="M117" s="79">
        <f t="shared" si="16"/>
        <v>1062.0974545223232</v>
      </c>
      <c r="N117" s="83">
        <f t="shared" si="17"/>
        <v>929.59113068413137</v>
      </c>
      <c r="O117" s="84">
        <f t="shared" si="18"/>
        <v>871.75662279690607</v>
      </c>
      <c r="P117" s="84">
        <f t="shared" si="19"/>
        <v>823.06615314404269</v>
      </c>
      <c r="Q117" s="84">
        <f t="shared" si="20"/>
        <v>781.55884778080747</v>
      </c>
      <c r="R117" s="85">
        <f t="shared" si="21"/>
        <v>745.79663641133413</v>
      </c>
      <c r="S117" s="21"/>
      <c r="AD117" s="120"/>
      <c r="AE117" s="125"/>
      <c r="AF117" s="128"/>
      <c r="AG117" s="122"/>
      <c r="AH117" s="66"/>
      <c r="AI117" s="66"/>
      <c r="AJ117" s="123"/>
      <c r="AK117" s="123"/>
    </row>
    <row r="118" spans="2:37" ht="15.5">
      <c r="B118" s="18"/>
      <c r="C118" s="86">
        <v>95000</v>
      </c>
      <c r="D118" s="87">
        <f t="shared" si="14"/>
        <v>8124.4414715915418</v>
      </c>
      <c r="E118" s="87">
        <f t="shared" si="13"/>
        <v>4178.4265103697144</v>
      </c>
      <c r="F118" s="87">
        <f t="shared" si="13"/>
        <v>2857.9106988909143</v>
      </c>
      <c r="G118" s="87">
        <f t="shared" si="13"/>
        <v>2248.103962296233</v>
      </c>
      <c r="H118" s="87">
        <f t="shared" si="13"/>
        <v>1853.8932361082341</v>
      </c>
      <c r="I118" s="87">
        <f t="shared" si="13"/>
        <v>1591.9725341065623</v>
      </c>
      <c r="J118" s="87">
        <f t="shared" si="13"/>
        <v>1405.6427531034669</v>
      </c>
      <c r="K118" s="87">
        <f t="shared" si="22"/>
        <v>1266.5538241544559</v>
      </c>
      <c r="L118" s="87">
        <f t="shared" si="15"/>
        <v>1158.9552578658918</v>
      </c>
      <c r="M118" s="87">
        <f t="shared" si="16"/>
        <v>1073.3963636129863</v>
      </c>
      <c r="N118" s="88">
        <f t="shared" si="17"/>
        <v>939.48039803183497</v>
      </c>
      <c r="O118" s="89">
        <f t="shared" si="18"/>
        <v>881.03062942240501</v>
      </c>
      <c r="P118" s="89">
        <f t="shared" si="19"/>
        <v>831.82217604983032</v>
      </c>
      <c r="Q118" s="89">
        <f t="shared" si="20"/>
        <v>789.87330360826275</v>
      </c>
      <c r="R118" s="90">
        <f t="shared" si="21"/>
        <v>753.73064318166746</v>
      </c>
      <c r="S118" s="21"/>
      <c r="AD118" s="115"/>
      <c r="AE118" s="66"/>
      <c r="AF118" s="66"/>
      <c r="AG118" s="66"/>
      <c r="AH118" s="66"/>
      <c r="AI118" s="66"/>
      <c r="AJ118" s="124"/>
      <c r="AK118" s="124"/>
    </row>
    <row r="119" spans="2:37" ht="15.5" hidden="1">
      <c r="B119" s="18"/>
      <c r="C119" s="78">
        <v>96000</v>
      </c>
      <c r="D119" s="79">
        <f t="shared" si="14"/>
        <v>8209.96190813461</v>
      </c>
      <c r="E119" s="79">
        <f t="shared" si="13"/>
        <v>4222.4099473209753</v>
      </c>
      <c r="F119" s="79">
        <f t="shared" si="13"/>
        <v>2887.9939694055556</v>
      </c>
      <c r="G119" s="79">
        <f t="shared" si="13"/>
        <v>2271.7682145309304</v>
      </c>
      <c r="H119" s="79">
        <f t="shared" si="13"/>
        <v>1873.4079017514787</v>
      </c>
      <c r="I119" s="79">
        <f t="shared" si="13"/>
        <v>1608.7301397287367</v>
      </c>
      <c r="J119" s="79">
        <f t="shared" si="13"/>
        <v>1420.438992609819</v>
      </c>
      <c r="K119" s="79">
        <f t="shared" si="22"/>
        <v>1279.8859696718714</v>
      </c>
      <c r="L119" s="79">
        <f t="shared" si="15"/>
        <v>1171.154786896059</v>
      </c>
      <c r="M119" s="79">
        <f t="shared" si="16"/>
        <v>1084.6952727036492</v>
      </c>
      <c r="N119" s="83">
        <f t="shared" si="17"/>
        <v>949.36966537953833</v>
      </c>
      <c r="O119" s="84">
        <f t="shared" si="18"/>
        <v>890.30463604790407</v>
      </c>
      <c r="P119" s="84">
        <f t="shared" si="19"/>
        <v>840.57819895561806</v>
      </c>
      <c r="Q119" s="84">
        <f t="shared" si="20"/>
        <v>798.18775943571825</v>
      </c>
      <c r="R119" s="85">
        <f t="shared" si="21"/>
        <v>761.66464995200079</v>
      </c>
      <c r="S119" s="21"/>
      <c r="AD119" s="120"/>
      <c r="AE119" s="125"/>
      <c r="AF119" s="128"/>
      <c r="AG119" s="122"/>
      <c r="AH119" s="66"/>
      <c r="AI119" s="50"/>
      <c r="AJ119" s="123"/>
      <c r="AK119" s="123"/>
    </row>
    <row r="120" spans="2:37" ht="15.5" hidden="1">
      <c r="B120" s="18"/>
      <c r="C120" s="78">
        <v>97000</v>
      </c>
      <c r="D120" s="79">
        <f t="shared" si="14"/>
        <v>8295.4823446776791</v>
      </c>
      <c r="E120" s="79">
        <f t="shared" si="13"/>
        <v>4266.3933842722354</v>
      </c>
      <c r="F120" s="79">
        <f t="shared" si="13"/>
        <v>2918.0772399201965</v>
      </c>
      <c r="G120" s="79">
        <f t="shared" si="13"/>
        <v>2295.4324667656274</v>
      </c>
      <c r="H120" s="79">
        <f t="shared" si="13"/>
        <v>1892.922567394723</v>
      </c>
      <c r="I120" s="79">
        <f t="shared" si="13"/>
        <v>1625.4877453509109</v>
      </c>
      <c r="J120" s="79">
        <f t="shared" si="13"/>
        <v>1435.2352321161716</v>
      </c>
      <c r="K120" s="79">
        <f t="shared" si="22"/>
        <v>1293.2181151892867</v>
      </c>
      <c r="L120" s="79">
        <f t="shared" si="15"/>
        <v>1183.3543159262265</v>
      </c>
      <c r="M120" s="79">
        <f t="shared" si="16"/>
        <v>1095.9941817943125</v>
      </c>
      <c r="N120" s="83">
        <f t="shared" si="17"/>
        <v>959.25893272724193</v>
      </c>
      <c r="O120" s="84">
        <f t="shared" si="18"/>
        <v>899.57864267340312</v>
      </c>
      <c r="P120" s="84">
        <f t="shared" si="19"/>
        <v>849.33422186140569</v>
      </c>
      <c r="Q120" s="84">
        <f t="shared" si="20"/>
        <v>806.50221526317353</v>
      </c>
      <c r="R120" s="85">
        <f t="shared" si="21"/>
        <v>769.59865672233411</v>
      </c>
      <c r="S120" s="21"/>
      <c r="AD120" s="120"/>
      <c r="AE120" s="125"/>
      <c r="AF120" s="128"/>
      <c r="AG120" s="122"/>
      <c r="AH120" s="66"/>
      <c r="AI120" s="50"/>
      <c r="AJ120" s="123"/>
      <c r="AK120" s="123"/>
    </row>
    <row r="121" spans="2:37" ht="15.5" hidden="1">
      <c r="B121" s="18"/>
      <c r="C121" s="78">
        <v>98000</v>
      </c>
      <c r="D121" s="79">
        <f t="shared" si="14"/>
        <v>8381.0027812207481</v>
      </c>
      <c r="E121" s="79">
        <f t="shared" si="13"/>
        <v>4310.3768212234954</v>
      </c>
      <c r="F121" s="79">
        <f t="shared" si="13"/>
        <v>2948.1605104348378</v>
      </c>
      <c r="G121" s="79">
        <f t="shared" si="13"/>
        <v>2319.0967190003244</v>
      </c>
      <c r="H121" s="79">
        <f t="shared" si="13"/>
        <v>1912.4372330379676</v>
      </c>
      <c r="I121" s="79">
        <f t="shared" si="13"/>
        <v>1642.2453509730854</v>
      </c>
      <c r="J121" s="79">
        <f t="shared" si="13"/>
        <v>1450.0314716225237</v>
      </c>
      <c r="K121" s="79">
        <f t="shared" si="22"/>
        <v>1306.5502607067019</v>
      </c>
      <c r="L121" s="79">
        <f t="shared" si="15"/>
        <v>1195.5538449563937</v>
      </c>
      <c r="M121" s="79">
        <f t="shared" si="16"/>
        <v>1107.2930908849753</v>
      </c>
      <c r="N121" s="83">
        <f t="shared" si="17"/>
        <v>969.14820007494552</v>
      </c>
      <c r="O121" s="84">
        <f t="shared" si="18"/>
        <v>908.85264929890207</v>
      </c>
      <c r="P121" s="84">
        <f t="shared" si="19"/>
        <v>858.09024476719344</v>
      </c>
      <c r="Q121" s="84">
        <f t="shared" si="20"/>
        <v>814.81667109062903</v>
      </c>
      <c r="R121" s="85">
        <f t="shared" si="21"/>
        <v>777.53266349266744</v>
      </c>
      <c r="S121" s="21"/>
      <c r="AD121" s="120"/>
      <c r="AE121" s="125"/>
      <c r="AF121" s="128"/>
      <c r="AG121" s="122"/>
      <c r="AH121" s="66"/>
      <c r="AI121" s="50"/>
      <c r="AJ121" s="123"/>
      <c r="AK121" s="123"/>
    </row>
    <row r="122" spans="2:37" ht="15.5" hidden="1">
      <c r="B122" s="18"/>
      <c r="C122" s="78">
        <v>99000</v>
      </c>
      <c r="D122" s="79">
        <f t="shared" si="14"/>
        <v>8466.5232177638172</v>
      </c>
      <c r="E122" s="79">
        <f t="shared" si="13"/>
        <v>4354.3602581747555</v>
      </c>
      <c r="F122" s="79">
        <f t="shared" si="13"/>
        <v>2978.2437809494791</v>
      </c>
      <c r="G122" s="79">
        <f t="shared" si="13"/>
        <v>2342.7609712350222</v>
      </c>
      <c r="H122" s="79">
        <f t="shared" si="13"/>
        <v>1931.9518986812122</v>
      </c>
      <c r="I122" s="79">
        <f t="shared" si="13"/>
        <v>1659.0029565952598</v>
      </c>
      <c r="J122" s="79">
        <f t="shared" si="13"/>
        <v>1464.8277111288762</v>
      </c>
      <c r="K122" s="79">
        <f t="shared" si="22"/>
        <v>1319.8824062241174</v>
      </c>
      <c r="L122" s="79">
        <f t="shared" si="15"/>
        <v>1207.753373986561</v>
      </c>
      <c r="M122" s="79">
        <f t="shared" si="16"/>
        <v>1118.5919999756384</v>
      </c>
      <c r="N122" s="83">
        <f t="shared" si="17"/>
        <v>979.03746742264912</v>
      </c>
      <c r="O122" s="84">
        <f t="shared" si="18"/>
        <v>918.12665592440112</v>
      </c>
      <c r="P122" s="84">
        <f t="shared" si="19"/>
        <v>866.84626767298107</v>
      </c>
      <c r="Q122" s="84">
        <f t="shared" si="20"/>
        <v>823.13112691808442</v>
      </c>
      <c r="R122" s="85">
        <f t="shared" si="21"/>
        <v>785.46667026300088</v>
      </c>
      <c r="S122" s="21"/>
      <c r="AD122" s="120"/>
      <c r="AE122" s="125"/>
      <c r="AF122" s="128"/>
      <c r="AG122" s="122"/>
      <c r="AH122" s="66"/>
      <c r="AI122" s="50"/>
      <c r="AJ122" s="123"/>
      <c r="AK122" s="123"/>
    </row>
    <row r="123" spans="2:37" ht="15.5">
      <c r="B123" s="18"/>
      <c r="C123" s="78">
        <v>100000</v>
      </c>
      <c r="D123" s="79">
        <f t="shared" si="14"/>
        <v>8552.0436543068863</v>
      </c>
      <c r="E123" s="79">
        <f t="shared" si="13"/>
        <v>4398.3436951260155</v>
      </c>
      <c r="F123" s="79">
        <f t="shared" si="13"/>
        <v>3008.3270514641199</v>
      </c>
      <c r="G123" s="79">
        <f t="shared" si="13"/>
        <v>2366.4252234697192</v>
      </c>
      <c r="H123" s="79">
        <f t="shared" si="13"/>
        <v>1951.4665643244568</v>
      </c>
      <c r="I123" s="79">
        <f t="shared" si="13"/>
        <v>1675.760562217434</v>
      </c>
      <c r="J123" s="79">
        <f t="shared" si="13"/>
        <v>1479.6239506352283</v>
      </c>
      <c r="K123" s="79">
        <f t="shared" si="22"/>
        <v>1333.2145517415327</v>
      </c>
      <c r="L123" s="79">
        <f t="shared" si="15"/>
        <v>1219.9529030167282</v>
      </c>
      <c r="M123" s="91">
        <f t="shared" si="16"/>
        <v>1129.8909090663012</v>
      </c>
      <c r="N123" s="88">
        <f t="shared" si="17"/>
        <v>988.92673477035248</v>
      </c>
      <c r="O123" s="89">
        <f t="shared" si="18"/>
        <v>927.40066254989995</v>
      </c>
      <c r="P123" s="89">
        <f t="shared" si="19"/>
        <v>875.6022905787687</v>
      </c>
      <c r="Q123" s="89">
        <f t="shared" si="20"/>
        <v>831.44558274553981</v>
      </c>
      <c r="R123" s="90">
        <f t="shared" si="21"/>
        <v>793.4006770333342</v>
      </c>
      <c r="S123" s="21"/>
      <c r="AD123" s="115"/>
      <c r="AE123" s="66"/>
      <c r="AF123" s="66"/>
      <c r="AG123" s="66"/>
      <c r="AH123" s="66"/>
      <c r="AI123" s="66"/>
      <c r="AJ123" s="124"/>
      <c r="AK123" s="124"/>
    </row>
    <row r="124" spans="2:37" ht="15.5" hidden="1">
      <c r="B124" s="18"/>
      <c r="C124" s="78">
        <v>101000</v>
      </c>
      <c r="D124" s="79">
        <f t="shared" si="14"/>
        <v>8637.5640908499554</v>
      </c>
      <c r="E124" s="79">
        <f t="shared" si="13"/>
        <v>4442.3271320772756</v>
      </c>
      <c r="F124" s="79">
        <f t="shared" si="13"/>
        <v>3038.4103219787612</v>
      </c>
      <c r="G124" s="79">
        <f t="shared" si="13"/>
        <v>2390.0894757044166</v>
      </c>
      <c r="H124" s="79">
        <f t="shared" si="13"/>
        <v>1970.9812299677014</v>
      </c>
      <c r="I124" s="79">
        <f t="shared" si="13"/>
        <v>1692.5181678396084</v>
      </c>
      <c r="J124" s="79">
        <f t="shared" si="13"/>
        <v>1494.4201901415804</v>
      </c>
      <c r="K124" s="79">
        <f t="shared" si="22"/>
        <v>1346.5466972589479</v>
      </c>
      <c r="L124" s="79">
        <f t="shared" si="15"/>
        <v>1232.1524320468955</v>
      </c>
      <c r="M124" s="79">
        <f t="shared" si="16"/>
        <v>1141.1898181569643</v>
      </c>
      <c r="N124" s="83">
        <f t="shared" si="17"/>
        <v>998.81600211805608</v>
      </c>
      <c r="O124" s="84">
        <f t="shared" si="18"/>
        <v>936.674669175399</v>
      </c>
      <c r="P124" s="84">
        <f t="shared" si="19"/>
        <v>884.35831348455656</v>
      </c>
      <c r="Q124" s="84">
        <f t="shared" si="20"/>
        <v>839.7600385729952</v>
      </c>
      <c r="R124" s="85">
        <f t="shared" si="21"/>
        <v>801.33468380366753</v>
      </c>
      <c r="S124" s="21"/>
      <c r="AD124" s="120"/>
      <c r="AE124" s="125"/>
      <c r="AF124" s="128"/>
      <c r="AG124" s="122"/>
      <c r="AH124" s="66"/>
      <c r="AI124" s="66"/>
      <c r="AJ124" s="123"/>
      <c r="AK124" s="123"/>
    </row>
    <row r="125" spans="2:37" ht="15.5" hidden="1">
      <c r="B125" s="18"/>
      <c r="C125" s="78">
        <v>102000</v>
      </c>
      <c r="D125" s="79">
        <f t="shared" si="14"/>
        <v>8723.0845273930227</v>
      </c>
      <c r="E125" s="79">
        <f t="shared" si="13"/>
        <v>4486.3105690285365</v>
      </c>
      <c r="F125" s="79">
        <f t="shared" si="13"/>
        <v>3068.4935924934025</v>
      </c>
      <c r="G125" s="79">
        <f t="shared" si="13"/>
        <v>2413.7537279391136</v>
      </c>
      <c r="H125" s="79">
        <f t="shared" si="13"/>
        <v>1990.4958956109458</v>
      </c>
      <c r="I125" s="79">
        <f t="shared" ref="I125:J125" si="23">PMT(I$11,I$6,$C125*(-1))</f>
        <v>1709.2757734617826</v>
      </c>
      <c r="J125" s="79">
        <f t="shared" si="23"/>
        <v>1509.216429647933</v>
      </c>
      <c r="K125" s="79">
        <f t="shared" si="22"/>
        <v>1359.8788427763632</v>
      </c>
      <c r="L125" s="79">
        <f t="shared" si="15"/>
        <v>1244.3519610770627</v>
      </c>
      <c r="M125" s="79">
        <f t="shared" si="16"/>
        <v>1152.4887272476274</v>
      </c>
      <c r="N125" s="83">
        <f t="shared" si="17"/>
        <v>1008.7052694657597</v>
      </c>
      <c r="O125" s="84">
        <f t="shared" si="18"/>
        <v>945.94867580089806</v>
      </c>
      <c r="P125" s="84">
        <f t="shared" si="19"/>
        <v>893.11433639034419</v>
      </c>
      <c r="Q125" s="84">
        <f t="shared" si="20"/>
        <v>848.07449440045059</v>
      </c>
      <c r="R125" s="85">
        <f t="shared" si="21"/>
        <v>809.26869057400086</v>
      </c>
      <c r="S125" s="21"/>
      <c r="AD125" s="120"/>
      <c r="AE125" s="125"/>
      <c r="AF125" s="128"/>
      <c r="AG125" s="122"/>
      <c r="AH125" s="66"/>
      <c r="AI125" s="66"/>
      <c r="AJ125" s="123"/>
      <c r="AK125" s="123"/>
    </row>
    <row r="126" spans="2:37" ht="15.5" hidden="1">
      <c r="B126" s="18"/>
      <c r="C126" s="78">
        <v>103000</v>
      </c>
      <c r="D126" s="79">
        <f t="shared" si="14"/>
        <v>8808.6049639360917</v>
      </c>
      <c r="E126" s="79">
        <f t="shared" si="14"/>
        <v>4530.2940059797957</v>
      </c>
      <c r="F126" s="79">
        <f t="shared" si="14"/>
        <v>3098.5768630080438</v>
      </c>
      <c r="G126" s="79">
        <f t="shared" si="14"/>
        <v>2437.417980173811</v>
      </c>
      <c r="H126" s="79">
        <f t="shared" si="14"/>
        <v>2010.0105612541904</v>
      </c>
      <c r="I126" s="79">
        <f t="shared" si="14"/>
        <v>1726.0333790839568</v>
      </c>
      <c r="J126" s="79">
        <f t="shared" si="14"/>
        <v>1524.012669154285</v>
      </c>
      <c r="K126" s="79">
        <f t="shared" si="22"/>
        <v>1373.2109882937787</v>
      </c>
      <c r="L126" s="79">
        <f t="shared" si="15"/>
        <v>1256.5514901072299</v>
      </c>
      <c r="M126" s="79">
        <f t="shared" si="16"/>
        <v>1163.7876363382904</v>
      </c>
      <c r="N126" s="83">
        <f t="shared" si="17"/>
        <v>1018.594536813463</v>
      </c>
      <c r="O126" s="84">
        <f t="shared" si="18"/>
        <v>955.222682426397</v>
      </c>
      <c r="P126" s="84">
        <f t="shared" si="19"/>
        <v>901.87035929613182</v>
      </c>
      <c r="Q126" s="84">
        <f t="shared" si="20"/>
        <v>856.38895022790598</v>
      </c>
      <c r="R126" s="85">
        <f t="shared" si="21"/>
        <v>817.20269734433418</v>
      </c>
      <c r="S126" s="21"/>
      <c r="AD126" s="120"/>
      <c r="AE126" s="125"/>
      <c r="AF126" s="128"/>
      <c r="AG126" s="122"/>
      <c r="AH126" s="66"/>
      <c r="AI126" s="66"/>
      <c r="AJ126" s="123"/>
      <c r="AK126" s="123"/>
    </row>
    <row r="127" spans="2:37" ht="15.5" hidden="1">
      <c r="B127" s="18"/>
      <c r="C127" s="78">
        <v>104000</v>
      </c>
      <c r="D127" s="79">
        <f t="shared" si="14"/>
        <v>8894.1254004791626</v>
      </c>
      <c r="E127" s="79">
        <f t="shared" si="14"/>
        <v>4574.2774429310566</v>
      </c>
      <c r="F127" s="79">
        <f t="shared" si="14"/>
        <v>3128.6601335226846</v>
      </c>
      <c r="G127" s="79">
        <f t="shared" si="14"/>
        <v>2461.0822324085079</v>
      </c>
      <c r="H127" s="79">
        <f t="shared" si="14"/>
        <v>2029.525226897435</v>
      </c>
      <c r="I127" s="79">
        <f t="shared" si="14"/>
        <v>1742.7909847061312</v>
      </c>
      <c r="J127" s="79">
        <f t="shared" si="14"/>
        <v>1538.8089086606376</v>
      </c>
      <c r="K127" s="79">
        <f t="shared" si="22"/>
        <v>1386.5431338111939</v>
      </c>
      <c r="L127" s="79">
        <f t="shared" si="15"/>
        <v>1268.7510191373974</v>
      </c>
      <c r="M127" s="79">
        <f t="shared" si="16"/>
        <v>1175.0865454289535</v>
      </c>
      <c r="N127" s="83">
        <f t="shared" si="17"/>
        <v>1028.4838041611667</v>
      </c>
      <c r="O127" s="84">
        <f t="shared" si="18"/>
        <v>964.49668905189606</v>
      </c>
      <c r="P127" s="84">
        <f t="shared" si="19"/>
        <v>910.62638220191957</v>
      </c>
      <c r="Q127" s="84">
        <f t="shared" si="20"/>
        <v>864.70340605536137</v>
      </c>
      <c r="R127" s="85">
        <f t="shared" si="21"/>
        <v>825.13670411466751</v>
      </c>
      <c r="S127" s="21"/>
      <c r="AD127" s="120"/>
      <c r="AE127" s="125"/>
      <c r="AF127" s="128"/>
      <c r="AG127" s="122"/>
      <c r="AH127" s="66"/>
      <c r="AI127" s="66"/>
      <c r="AJ127" s="123"/>
      <c r="AK127" s="123"/>
    </row>
    <row r="128" spans="2:37" ht="15.5">
      <c r="B128" s="18"/>
      <c r="C128" s="86">
        <v>105000</v>
      </c>
      <c r="D128" s="87">
        <f t="shared" si="14"/>
        <v>8979.6458370222299</v>
      </c>
      <c r="E128" s="87">
        <f t="shared" si="14"/>
        <v>4618.2608798823167</v>
      </c>
      <c r="F128" s="87">
        <f t="shared" si="14"/>
        <v>3158.7434040373259</v>
      </c>
      <c r="G128" s="87">
        <f t="shared" si="14"/>
        <v>2484.7464846432053</v>
      </c>
      <c r="H128" s="87">
        <f t="shared" si="14"/>
        <v>2049.0398925406798</v>
      </c>
      <c r="I128" s="87">
        <f t="shared" si="14"/>
        <v>1759.5485903283056</v>
      </c>
      <c r="J128" s="87">
        <f t="shared" si="14"/>
        <v>1553.6051481669897</v>
      </c>
      <c r="K128" s="87">
        <f t="shared" si="22"/>
        <v>1399.8752793286092</v>
      </c>
      <c r="L128" s="87">
        <f t="shared" si="15"/>
        <v>1280.9505481675646</v>
      </c>
      <c r="M128" s="87">
        <f t="shared" si="16"/>
        <v>1186.3854545196164</v>
      </c>
      <c r="N128" s="88">
        <f t="shared" si="17"/>
        <v>1038.3730715088702</v>
      </c>
      <c r="O128" s="89">
        <f t="shared" si="18"/>
        <v>973.77069567739511</v>
      </c>
      <c r="P128" s="89">
        <f t="shared" si="19"/>
        <v>919.3824051077072</v>
      </c>
      <c r="Q128" s="89">
        <f t="shared" si="20"/>
        <v>873.01786188281676</v>
      </c>
      <c r="R128" s="90">
        <f t="shared" si="21"/>
        <v>833.07071088500095</v>
      </c>
      <c r="S128" s="21"/>
      <c r="AD128" s="115"/>
      <c r="AE128" s="66"/>
      <c r="AF128" s="66"/>
      <c r="AG128" s="66"/>
      <c r="AH128" s="66"/>
      <c r="AI128" s="66"/>
      <c r="AJ128" s="124"/>
      <c r="AK128" s="124"/>
    </row>
    <row r="129" spans="2:37" ht="15.5" hidden="1">
      <c r="B129" s="18"/>
      <c r="C129" s="78">
        <v>106000</v>
      </c>
      <c r="D129" s="79">
        <f t="shared" si="14"/>
        <v>9065.166273565299</v>
      </c>
      <c r="E129" s="79">
        <f t="shared" si="14"/>
        <v>4662.2443168335767</v>
      </c>
      <c r="F129" s="79">
        <f t="shared" si="14"/>
        <v>3188.8266745519677</v>
      </c>
      <c r="G129" s="79">
        <f t="shared" si="14"/>
        <v>2508.4107368779023</v>
      </c>
      <c r="H129" s="79">
        <f t="shared" si="14"/>
        <v>2068.5545581839242</v>
      </c>
      <c r="I129" s="79">
        <f t="shared" si="14"/>
        <v>1776.3061959504798</v>
      </c>
      <c r="J129" s="79">
        <f t="shared" si="14"/>
        <v>1568.401387673342</v>
      </c>
      <c r="K129" s="79">
        <f t="shared" si="22"/>
        <v>1413.2074248460247</v>
      </c>
      <c r="L129" s="79">
        <f t="shared" si="15"/>
        <v>1293.1500771977319</v>
      </c>
      <c r="M129" s="79">
        <f t="shared" si="16"/>
        <v>1197.6843636102794</v>
      </c>
      <c r="N129" s="83">
        <f t="shared" si="17"/>
        <v>1048.2623388565737</v>
      </c>
      <c r="O129" s="84">
        <f t="shared" si="18"/>
        <v>983.04470230289405</v>
      </c>
      <c r="P129" s="84">
        <f t="shared" si="19"/>
        <v>928.13842801349494</v>
      </c>
      <c r="Q129" s="84">
        <f t="shared" si="20"/>
        <v>881.33231771027215</v>
      </c>
      <c r="R129" s="85">
        <f t="shared" si="21"/>
        <v>841.00471765533428</v>
      </c>
      <c r="S129" s="21"/>
      <c r="AD129" s="120"/>
      <c r="AE129" s="125"/>
      <c r="AF129" s="128"/>
      <c r="AG129" s="122"/>
      <c r="AH129" s="66"/>
      <c r="AI129" s="66"/>
      <c r="AJ129" s="123"/>
      <c r="AK129" s="123"/>
    </row>
    <row r="130" spans="2:37" ht="15.5" hidden="1">
      <c r="B130" s="18"/>
      <c r="C130" s="78">
        <v>107000</v>
      </c>
      <c r="D130" s="79">
        <f t="shared" si="14"/>
        <v>9150.6867101083681</v>
      </c>
      <c r="E130" s="79">
        <f t="shared" si="14"/>
        <v>4706.2277537848368</v>
      </c>
      <c r="F130" s="79">
        <f t="shared" si="14"/>
        <v>3218.909945066609</v>
      </c>
      <c r="G130" s="79">
        <f t="shared" si="14"/>
        <v>2532.0749891125993</v>
      </c>
      <c r="H130" s="79">
        <f t="shared" si="14"/>
        <v>2088.069223827169</v>
      </c>
      <c r="I130" s="79">
        <f t="shared" si="14"/>
        <v>1793.0638015726543</v>
      </c>
      <c r="J130" s="79">
        <f t="shared" si="14"/>
        <v>1583.1976271796943</v>
      </c>
      <c r="K130" s="79">
        <f t="shared" si="22"/>
        <v>1426.5395703634399</v>
      </c>
      <c r="L130" s="79">
        <f t="shared" si="15"/>
        <v>1305.3496062278991</v>
      </c>
      <c r="M130" s="79">
        <f t="shared" si="16"/>
        <v>1208.9832727009425</v>
      </c>
      <c r="N130" s="83">
        <f t="shared" si="17"/>
        <v>1058.1516062042772</v>
      </c>
      <c r="O130" s="84">
        <f t="shared" si="18"/>
        <v>992.31870892839311</v>
      </c>
      <c r="P130" s="84">
        <f t="shared" si="19"/>
        <v>936.89445091928258</v>
      </c>
      <c r="Q130" s="84">
        <f t="shared" si="20"/>
        <v>889.64677353772754</v>
      </c>
      <c r="R130" s="85">
        <f t="shared" si="21"/>
        <v>848.9387244256676</v>
      </c>
      <c r="S130" s="21"/>
      <c r="AD130" s="120"/>
      <c r="AE130" s="125"/>
      <c r="AF130" s="128"/>
      <c r="AG130" s="122"/>
      <c r="AH130" s="66"/>
      <c r="AI130" s="66"/>
      <c r="AJ130" s="123"/>
      <c r="AK130" s="123"/>
    </row>
    <row r="131" spans="2:37" ht="15.5" hidden="1">
      <c r="B131" s="18"/>
      <c r="C131" s="78">
        <v>108000</v>
      </c>
      <c r="D131" s="79">
        <f t="shared" si="14"/>
        <v>9236.2071466514353</v>
      </c>
      <c r="E131" s="79">
        <f t="shared" si="14"/>
        <v>4750.2111907360977</v>
      </c>
      <c r="F131" s="79">
        <f t="shared" si="14"/>
        <v>3248.9932155812498</v>
      </c>
      <c r="G131" s="79">
        <f t="shared" si="14"/>
        <v>2555.7392413472967</v>
      </c>
      <c r="H131" s="79">
        <f t="shared" si="14"/>
        <v>2107.5838894704134</v>
      </c>
      <c r="I131" s="79">
        <f t="shared" si="14"/>
        <v>1809.8214071948287</v>
      </c>
      <c r="J131" s="79">
        <f t="shared" si="14"/>
        <v>1597.9938666860464</v>
      </c>
      <c r="K131" s="79">
        <f t="shared" si="22"/>
        <v>1439.8717158808552</v>
      </c>
      <c r="L131" s="79">
        <f t="shared" si="15"/>
        <v>1317.5491352580664</v>
      </c>
      <c r="M131" s="79">
        <f t="shared" si="16"/>
        <v>1220.2821817916056</v>
      </c>
      <c r="N131" s="83">
        <f t="shared" si="17"/>
        <v>1068.0408735519807</v>
      </c>
      <c r="O131" s="84">
        <f t="shared" si="18"/>
        <v>1001.592715553892</v>
      </c>
      <c r="P131" s="84">
        <f t="shared" si="19"/>
        <v>945.65047382507021</v>
      </c>
      <c r="Q131" s="84">
        <f t="shared" si="20"/>
        <v>897.96122936518304</v>
      </c>
      <c r="R131" s="85">
        <f t="shared" si="21"/>
        <v>856.87273119600093</v>
      </c>
      <c r="S131" s="21"/>
      <c r="AD131" s="120"/>
      <c r="AE131" s="125"/>
      <c r="AF131" s="128"/>
      <c r="AG131" s="122"/>
      <c r="AH131" s="66"/>
      <c r="AI131" s="66"/>
      <c r="AJ131" s="123"/>
      <c r="AK131" s="123"/>
    </row>
    <row r="132" spans="2:37" ht="15.5" hidden="1">
      <c r="B132" s="18"/>
      <c r="C132" s="78">
        <v>109000</v>
      </c>
      <c r="D132" s="79">
        <f t="shared" si="14"/>
        <v>9321.7275831945044</v>
      </c>
      <c r="E132" s="79">
        <f t="shared" si="14"/>
        <v>4794.1946276873568</v>
      </c>
      <c r="F132" s="79">
        <f t="shared" si="14"/>
        <v>3279.0764860958911</v>
      </c>
      <c r="G132" s="79">
        <f t="shared" si="14"/>
        <v>2579.4034935819936</v>
      </c>
      <c r="H132" s="79">
        <f t="shared" si="14"/>
        <v>2127.0985551136578</v>
      </c>
      <c r="I132" s="79">
        <f t="shared" si="14"/>
        <v>1826.5790128170029</v>
      </c>
      <c r="J132" s="79">
        <f t="shared" si="14"/>
        <v>1612.790106192399</v>
      </c>
      <c r="K132" s="79">
        <f t="shared" si="22"/>
        <v>1453.2038613982704</v>
      </c>
      <c r="L132" s="79">
        <f t="shared" si="15"/>
        <v>1329.7486642882336</v>
      </c>
      <c r="M132" s="79">
        <f t="shared" si="16"/>
        <v>1231.5810908822684</v>
      </c>
      <c r="N132" s="83">
        <f t="shared" si="17"/>
        <v>1077.9301408996841</v>
      </c>
      <c r="O132" s="84">
        <f t="shared" si="18"/>
        <v>1010.866722179391</v>
      </c>
      <c r="P132" s="84">
        <f t="shared" si="19"/>
        <v>954.40649673085807</v>
      </c>
      <c r="Q132" s="84">
        <f t="shared" si="20"/>
        <v>906.27568519263832</v>
      </c>
      <c r="R132" s="85">
        <f t="shared" si="21"/>
        <v>864.80673796633425</v>
      </c>
      <c r="S132" s="21"/>
      <c r="AD132" s="120"/>
      <c r="AE132" s="125"/>
      <c r="AF132" s="128"/>
      <c r="AG132" s="122"/>
      <c r="AH132" s="66"/>
      <c r="AI132" s="66"/>
      <c r="AJ132" s="123"/>
      <c r="AK132" s="123"/>
    </row>
    <row r="133" spans="2:37" ht="15.5">
      <c r="B133" s="18"/>
      <c r="C133" s="78">
        <v>110000</v>
      </c>
      <c r="D133" s="79">
        <f t="shared" si="14"/>
        <v>9407.2480197375753</v>
      </c>
      <c r="E133" s="79">
        <f t="shared" si="14"/>
        <v>4838.1780646386169</v>
      </c>
      <c r="F133" s="79">
        <f t="shared" si="14"/>
        <v>3309.1597566105324</v>
      </c>
      <c r="G133" s="79">
        <f t="shared" si="14"/>
        <v>2603.0677458166911</v>
      </c>
      <c r="H133" s="79">
        <f t="shared" si="14"/>
        <v>2146.6132207569026</v>
      </c>
      <c r="I133" s="79">
        <f t="shared" si="14"/>
        <v>1843.3366184391773</v>
      </c>
      <c r="J133" s="79">
        <f t="shared" si="14"/>
        <v>1627.5863456987511</v>
      </c>
      <c r="K133" s="79">
        <f t="shared" si="22"/>
        <v>1466.5360069156859</v>
      </c>
      <c r="L133" s="79">
        <f t="shared" si="15"/>
        <v>1341.9481933184009</v>
      </c>
      <c r="M133" s="79">
        <f t="shared" si="16"/>
        <v>1242.8799999729315</v>
      </c>
      <c r="N133" s="88">
        <f t="shared" si="17"/>
        <v>1087.8194082473879</v>
      </c>
      <c r="O133" s="89">
        <f t="shared" si="18"/>
        <v>1020.14072880489</v>
      </c>
      <c r="P133" s="89">
        <f t="shared" si="19"/>
        <v>963.1625196366457</v>
      </c>
      <c r="Q133" s="89">
        <f t="shared" si="20"/>
        <v>914.59014102009382</v>
      </c>
      <c r="R133" s="90">
        <f t="shared" si="21"/>
        <v>872.74074473666758</v>
      </c>
      <c r="S133" s="21"/>
      <c r="AD133" s="115"/>
      <c r="AE133" s="66"/>
      <c r="AF133" s="66"/>
      <c r="AG133" s="66"/>
      <c r="AH133" s="66"/>
      <c r="AI133" s="66"/>
      <c r="AJ133" s="124"/>
      <c r="AK133" s="124"/>
    </row>
    <row r="134" spans="2:37" ht="15.5" hidden="1">
      <c r="B134" s="18"/>
      <c r="C134" s="78">
        <v>111000</v>
      </c>
      <c r="D134" s="79">
        <f t="shared" si="14"/>
        <v>9492.7684562806444</v>
      </c>
      <c r="E134" s="79">
        <f t="shared" si="14"/>
        <v>4882.1615015898778</v>
      </c>
      <c r="F134" s="79">
        <f t="shared" si="14"/>
        <v>3339.2430271251737</v>
      </c>
      <c r="G134" s="79">
        <f t="shared" si="14"/>
        <v>2626.731998051388</v>
      </c>
      <c r="H134" s="79">
        <f t="shared" si="14"/>
        <v>2166.127886400147</v>
      </c>
      <c r="I134" s="79">
        <f t="shared" si="14"/>
        <v>1860.0942240613517</v>
      </c>
      <c r="J134" s="79">
        <f t="shared" si="14"/>
        <v>1642.3825852051034</v>
      </c>
      <c r="K134" s="79">
        <f t="shared" si="22"/>
        <v>1479.8681524331012</v>
      </c>
      <c r="L134" s="79">
        <f t="shared" si="15"/>
        <v>1354.1477223485683</v>
      </c>
      <c r="M134" s="79">
        <f t="shared" si="16"/>
        <v>1254.1789090635943</v>
      </c>
      <c r="N134" s="83">
        <f t="shared" si="17"/>
        <v>1097.7086755950913</v>
      </c>
      <c r="O134" s="84">
        <f t="shared" si="18"/>
        <v>1029.4147354303891</v>
      </c>
      <c r="P134" s="84">
        <f t="shared" si="19"/>
        <v>971.91854254243333</v>
      </c>
      <c r="Q134" s="84">
        <f t="shared" si="20"/>
        <v>922.9045968475491</v>
      </c>
      <c r="R134" s="85">
        <f t="shared" si="21"/>
        <v>880.67475150700102</v>
      </c>
      <c r="S134" s="21"/>
      <c r="AD134" s="120"/>
      <c r="AE134" s="125"/>
      <c r="AF134" s="128"/>
      <c r="AG134" s="122"/>
      <c r="AH134" s="66"/>
      <c r="AI134" s="66"/>
      <c r="AJ134" s="123"/>
      <c r="AK134" s="123"/>
    </row>
    <row r="135" spans="2:37" ht="15.5" hidden="1">
      <c r="B135" s="18"/>
      <c r="C135" s="78">
        <v>112000</v>
      </c>
      <c r="D135" s="79">
        <f t="shared" si="14"/>
        <v>9578.2888928237116</v>
      </c>
      <c r="E135" s="79">
        <f t="shared" si="14"/>
        <v>4926.1449385411379</v>
      </c>
      <c r="F135" s="79">
        <f t="shared" si="14"/>
        <v>3369.3262976398146</v>
      </c>
      <c r="G135" s="79">
        <f t="shared" si="14"/>
        <v>2650.3962502860854</v>
      </c>
      <c r="H135" s="79">
        <f t="shared" si="14"/>
        <v>2185.6425520433918</v>
      </c>
      <c r="I135" s="79">
        <f t="shared" si="14"/>
        <v>1876.8518296835259</v>
      </c>
      <c r="J135" s="79">
        <f t="shared" si="14"/>
        <v>1657.1788247114557</v>
      </c>
      <c r="K135" s="79">
        <f t="shared" si="22"/>
        <v>1493.2002979505164</v>
      </c>
      <c r="L135" s="79">
        <f t="shared" si="15"/>
        <v>1366.3472513787356</v>
      </c>
      <c r="M135" s="79">
        <f t="shared" si="16"/>
        <v>1265.4778181542576</v>
      </c>
      <c r="N135" s="83">
        <f t="shared" si="17"/>
        <v>1107.5979429427948</v>
      </c>
      <c r="O135" s="84">
        <f t="shared" si="18"/>
        <v>1038.688742055888</v>
      </c>
      <c r="P135" s="84">
        <f t="shared" si="19"/>
        <v>980.67456544822107</v>
      </c>
      <c r="Q135" s="84">
        <f t="shared" si="20"/>
        <v>931.2190526750046</v>
      </c>
      <c r="R135" s="85">
        <f t="shared" si="21"/>
        <v>888.60875827733423</v>
      </c>
      <c r="S135" s="21"/>
      <c r="AD135" s="120"/>
      <c r="AE135" s="125"/>
      <c r="AF135" s="128"/>
      <c r="AG135" s="122"/>
      <c r="AH135" s="66"/>
      <c r="AI135" s="66"/>
      <c r="AJ135" s="123"/>
      <c r="AK135" s="123"/>
    </row>
    <row r="136" spans="2:37" ht="15.5" hidden="1">
      <c r="B136" s="18"/>
      <c r="C136" s="78">
        <v>113000</v>
      </c>
      <c r="D136" s="79">
        <f t="shared" si="14"/>
        <v>9663.8093293667807</v>
      </c>
      <c r="E136" s="79">
        <f t="shared" si="14"/>
        <v>4970.128375492397</v>
      </c>
      <c r="F136" s="79">
        <f t="shared" si="14"/>
        <v>3399.4095681544559</v>
      </c>
      <c r="G136" s="79">
        <f t="shared" si="14"/>
        <v>2674.0605025207824</v>
      </c>
      <c r="H136" s="79">
        <f t="shared" si="14"/>
        <v>2205.1572176866362</v>
      </c>
      <c r="I136" s="79">
        <f t="shared" si="14"/>
        <v>1893.6094353057003</v>
      </c>
      <c r="J136" s="79">
        <f t="shared" si="14"/>
        <v>1671.975064217808</v>
      </c>
      <c r="K136" s="79">
        <f t="shared" si="22"/>
        <v>1506.5324434679319</v>
      </c>
      <c r="L136" s="79">
        <f t="shared" si="15"/>
        <v>1378.5467804089028</v>
      </c>
      <c r="M136" s="79">
        <f t="shared" si="16"/>
        <v>1276.7767272449205</v>
      </c>
      <c r="N136" s="83">
        <f t="shared" si="17"/>
        <v>1117.4872102904985</v>
      </c>
      <c r="O136" s="84">
        <f t="shared" si="18"/>
        <v>1047.962748681387</v>
      </c>
      <c r="P136" s="84">
        <f t="shared" si="19"/>
        <v>989.43058835400871</v>
      </c>
      <c r="Q136" s="84">
        <f t="shared" si="20"/>
        <v>939.53350850245988</v>
      </c>
      <c r="R136" s="85">
        <f t="shared" si="21"/>
        <v>896.54276504766756</v>
      </c>
      <c r="S136" s="21"/>
      <c r="AD136" s="120"/>
      <c r="AE136" s="125"/>
      <c r="AF136" s="128"/>
      <c r="AG136" s="122"/>
      <c r="AH136" s="66"/>
      <c r="AI136" s="66"/>
      <c r="AJ136" s="123"/>
      <c r="AK136" s="123"/>
    </row>
    <row r="137" spans="2:37" ht="15.5" hidden="1">
      <c r="B137" s="18"/>
      <c r="C137" s="78">
        <v>114000</v>
      </c>
      <c r="D137" s="79">
        <f t="shared" si="14"/>
        <v>9749.3297659098498</v>
      </c>
      <c r="E137" s="79">
        <f t="shared" si="14"/>
        <v>5014.111812443658</v>
      </c>
      <c r="F137" s="79">
        <f t="shared" si="14"/>
        <v>3429.4928386690972</v>
      </c>
      <c r="G137" s="79">
        <f t="shared" si="14"/>
        <v>2697.7247547554798</v>
      </c>
      <c r="H137" s="79">
        <f t="shared" si="14"/>
        <v>2224.6718833298805</v>
      </c>
      <c r="I137" s="79">
        <f t="shared" si="14"/>
        <v>1910.3670409278748</v>
      </c>
      <c r="J137" s="79">
        <f t="shared" si="14"/>
        <v>1686.7713037241604</v>
      </c>
      <c r="K137" s="79">
        <f t="shared" si="22"/>
        <v>1519.8645889853472</v>
      </c>
      <c r="L137" s="79">
        <f t="shared" si="15"/>
        <v>1390.74630943907</v>
      </c>
      <c r="M137" s="79">
        <f t="shared" si="16"/>
        <v>1288.0756363355836</v>
      </c>
      <c r="N137" s="83">
        <f t="shared" si="17"/>
        <v>1127.3764776382018</v>
      </c>
      <c r="O137" s="84">
        <f t="shared" si="18"/>
        <v>1057.2367553068859</v>
      </c>
      <c r="P137" s="84">
        <f t="shared" si="19"/>
        <v>998.18661125979645</v>
      </c>
      <c r="Q137" s="84">
        <f t="shared" si="20"/>
        <v>947.84796432991538</v>
      </c>
      <c r="R137" s="85">
        <f t="shared" si="21"/>
        <v>904.47677181800088</v>
      </c>
      <c r="S137" s="21"/>
      <c r="AD137" s="120"/>
      <c r="AE137" s="125"/>
      <c r="AF137" s="128"/>
      <c r="AG137" s="122"/>
      <c r="AH137" s="66"/>
      <c r="AI137" s="66"/>
      <c r="AJ137" s="123"/>
      <c r="AK137" s="123"/>
    </row>
    <row r="138" spans="2:37" ht="15.5">
      <c r="B138" s="18"/>
      <c r="C138" s="86">
        <v>115000</v>
      </c>
      <c r="D138" s="87">
        <f t="shared" si="14"/>
        <v>9834.8502024529189</v>
      </c>
      <c r="E138" s="87">
        <f t="shared" si="14"/>
        <v>5058.095249394918</v>
      </c>
      <c r="F138" s="87">
        <f t="shared" si="14"/>
        <v>3459.5761091837385</v>
      </c>
      <c r="G138" s="87">
        <f t="shared" si="14"/>
        <v>2721.3890069901768</v>
      </c>
      <c r="H138" s="87">
        <f t="shared" si="14"/>
        <v>2244.1865489731254</v>
      </c>
      <c r="I138" s="87">
        <f t="shared" si="14"/>
        <v>1927.124646550049</v>
      </c>
      <c r="J138" s="87">
        <f t="shared" si="14"/>
        <v>1701.5675432305125</v>
      </c>
      <c r="K138" s="87">
        <f t="shared" si="22"/>
        <v>1533.1967345027624</v>
      </c>
      <c r="L138" s="87">
        <f t="shared" si="15"/>
        <v>1402.9458384692375</v>
      </c>
      <c r="M138" s="87">
        <f t="shared" si="16"/>
        <v>1299.3745454262466</v>
      </c>
      <c r="N138" s="88">
        <f t="shared" si="17"/>
        <v>1137.2657449859053</v>
      </c>
      <c r="O138" s="89">
        <f t="shared" si="18"/>
        <v>1066.5107619323851</v>
      </c>
      <c r="P138" s="89">
        <f t="shared" si="19"/>
        <v>1006.9426341655841</v>
      </c>
      <c r="Q138" s="89">
        <f t="shared" si="20"/>
        <v>956.16242015737066</v>
      </c>
      <c r="R138" s="90">
        <f t="shared" si="21"/>
        <v>912.41077858833421</v>
      </c>
      <c r="S138" s="21"/>
      <c r="AD138" s="115"/>
      <c r="AE138" s="66"/>
      <c r="AF138" s="66"/>
      <c r="AG138" s="66"/>
      <c r="AH138" s="66"/>
      <c r="AI138" s="66"/>
      <c r="AJ138" s="124"/>
      <c r="AK138" s="124"/>
    </row>
    <row r="139" spans="2:37" ht="15.5" hidden="1">
      <c r="B139" s="18"/>
      <c r="C139" s="78">
        <v>116000</v>
      </c>
      <c r="D139" s="79">
        <f t="shared" si="14"/>
        <v>9920.370638995988</v>
      </c>
      <c r="E139" s="79">
        <f t="shared" si="14"/>
        <v>5102.0786863461781</v>
      </c>
      <c r="F139" s="79">
        <f t="shared" si="14"/>
        <v>3489.6593796983793</v>
      </c>
      <c r="G139" s="79">
        <f t="shared" si="14"/>
        <v>2745.0532592248742</v>
      </c>
      <c r="H139" s="79">
        <f t="shared" si="14"/>
        <v>2263.7012146163702</v>
      </c>
      <c r="I139" s="79">
        <f t="shared" si="14"/>
        <v>1943.8822521722234</v>
      </c>
      <c r="J139" s="79">
        <f t="shared" si="14"/>
        <v>1716.3637827368648</v>
      </c>
      <c r="K139" s="79">
        <f t="shared" si="22"/>
        <v>1546.5288800201777</v>
      </c>
      <c r="L139" s="79">
        <f t="shared" si="15"/>
        <v>1415.1453674994048</v>
      </c>
      <c r="M139" s="79">
        <f t="shared" si="16"/>
        <v>1310.6734545169095</v>
      </c>
      <c r="N139" s="83">
        <f t="shared" si="17"/>
        <v>1147.155012333609</v>
      </c>
      <c r="O139" s="84">
        <f t="shared" si="18"/>
        <v>1075.784768557884</v>
      </c>
      <c r="P139" s="84">
        <f t="shared" si="19"/>
        <v>1015.6986570713717</v>
      </c>
      <c r="Q139" s="84">
        <f t="shared" si="20"/>
        <v>964.47687598482617</v>
      </c>
      <c r="R139" s="85">
        <f t="shared" si="21"/>
        <v>920.34478535866754</v>
      </c>
      <c r="S139" s="21"/>
      <c r="AD139" s="120"/>
      <c r="AE139" s="125"/>
      <c r="AF139" s="128"/>
      <c r="AG139" s="122"/>
      <c r="AH139" s="66"/>
      <c r="AI139" s="66"/>
      <c r="AJ139" s="123"/>
      <c r="AK139" s="123"/>
    </row>
    <row r="140" spans="2:37" ht="15.5" hidden="1">
      <c r="B140" s="18"/>
      <c r="C140" s="78">
        <v>117000</v>
      </c>
      <c r="D140" s="79">
        <f t="shared" si="14"/>
        <v>10005.891075539057</v>
      </c>
      <c r="E140" s="79">
        <f t="shared" si="14"/>
        <v>5146.062123297439</v>
      </c>
      <c r="F140" s="79">
        <f t="shared" si="14"/>
        <v>3519.7426502130206</v>
      </c>
      <c r="G140" s="79">
        <f t="shared" si="14"/>
        <v>2768.7175114595711</v>
      </c>
      <c r="H140" s="79">
        <f t="shared" si="14"/>
        <v>2283.2158802596146</v>
      </c>
      <c r="I140" s="79">
        <f t="shared" si="14"/>
        <v>1960.6398577943978</v>
      </c>
      <c r="J140" s="79">
        <f t="shared" si="14"/>
        <v>1731.1600222432171</v>
      </c>
      <c r="K140" s="79">
        <f t="shared" si="22"/>
        <v>1559.8610255375932</v>
      </c>
      <c r="L140" s="79">
        <f t="shared" si="15"/>
        <v>1427.344896529572</v>
      </c>
      <c r="M140" s="79">
        <f t="shared" si="16"/>
        <v>1321.9723636075726</v>
      </c>
      <c r="N140" s="83">
        <f t="shared" si="17"/>
        <v>1157.0442796813124</v>
      </c>
      <c r="O140" s="84">
        <f t="shared" si="18"/>
        <v>1085.058775183383</v>
      </c>
      <c r="P140" s="84">
        <f t="shared" si="19"/>
        <v>1024.4546799771595</v>
      </c>
      <c r="Q140" s="84">
        <f t="shared" si="20"/>
        <v>972.79133181228156</v>
      </c>
      <c r="R140" s="85">
        <f t="shared" si="21"/>
        <v>928.27879212900098</v>
      </c>
      <c r="S140" s="21"/>
      <c r="AD140" s="120"/>
      <c r="AE140" s="125"/>
      <c r="AF140" s="128"/>
      <c r="AG140" s="122"/>
      <c r="AH140" s="66"/>
      <c r="AI140" s="66"/>
      <c r="AJ140" s="123"/>
      <c r="AK140" s="123"/>
    </row>
    <row r="141" spans="2:37" ht="15.5" hidden="1">
      <c r="B141" s="18"/>
      <c r="C141" s="78">
        <v>118000</v>
      </c>
      <c r="D141" s="79">
        <f t="shared" si="14"/>
        <v>10091.411512082124</v>
      </c>
      <c r="E141" s="79">
        <f t="shared" si="14"/>
        <v>5190.0455602486982</v>
      </c>
      <c r="F141" s="79">
        <f t="shared" si="14"/>
        <v>3549.8259207276619</v>
      </c>
      <c r="G141" s="79">
        <f t="shared" si="14"/>
        <v>2792.3817636942686</v>
      </c>
      <c r="H141" s="79">
        <f t="shared" si="14"/>
        <v>2302.7305459028589</v>
      </c>
      <c r="I141" s="79">
        <f t="shared" si="14"/>
        <v>1977.3974634165722</v>
      </c>
      <c r="J141" s="79">
        <f t="shared" si="14"/>
        <v>1745.9562617495694</v>
      </c>
      <c r="K141" s="79">
        <f t="shared" si="22"/>
        <v>1573.1931710550084</v>
      </c>
      <c r="L141" s="79">
        <f t="shared" si="15"/>
        <v>1439.5444255597392</v>
      </c>
      <c r="M141" s="79">
        <f t="shared" si="16"/>
        <v>1333.2712726982356</v>
      </c>
      <c r="N141" s="83">
        <f t="shared" si="17"/>
        <v>1166.9335470290159</v>
      </c>
      <c r="O141" s="84">
        <f t="shared" si="18"/>
        <v>1094.3327818088821</v>
      </c>
      <c r="P141" s="84">
        <f t="shared" si="19"/>
        <v>1033.2107028829471</v>
      </c>
      <c r="Q141" s="84">
        <f t="shared" si="20"/>
        <v>981.10578763973695</v>
      </c>
      <c r="R141" s="85">
        <f t="shared" si="21"/>
        <v>936.2127988993343</v>
      </c>
      <c r="S141" s="21"/>
      <c r="AD141" s="120"/>
      <c r="AE141" s="125"/>
      <c r="AF141" s="128"/>
      <c r="AG141" s="122"/>
      <c r="AH141" s="66"/>
      <c r="AI141" s="66"/>
      <c r="AJ141" s="123"/>
      <c r="AK141" s="123"/>
    </row>
    <row r="142" spans="2:37" ht="15.5" hidden="1">
      <c r="B142" s="18"/>
      <c r="C142" s="78">
        <v>119000</v>
      </c>
      <c r="D142" s="79">
        <f t="shared" si="14"/>
        <v>10176.931948625193</v>
      </c>
      <c r="E142" s="79">
        <f t="shared" si="14"/>
        <v>5234.0289971999582</v>
      </c>
      <c r="F142" s="79">
        <f t="shared" si="14"/>
        <v>3579.9091912423032</v>
      </c>
      <c r="G142" s="79">
        <f t="shared" si="14"/>
        <v>2816.0460159289655</v>
      </c>
      <c r="H142" s="79">
        <f t="shared" si="14"/>
        <v>2322.2452115461037</v>
      </c>
      <c r="I142" s="79">
        <f t="shared" si="14"/>
        <v>1994.1550690387464</v>
      </c>
      <c r="J142" s="79">
        <f t="shared" si="14"/>
        <v>1760.7525012559217</v>
      </c>
      <c r="K142" s="79">
        <f t="shared" si="22"/>
        <v>1586.5253165724237</v>
      </c>
      <c r="L142" s="79">
        <f t="shared" si="15"/>
        <v>1451.7439545899065</v>
      </c>
      <c r="M142" s="79">
        <f t="shared" si="16"/>
        <v>1344.5701817888987</v>
      </c>
      <c r="N142" s="83">
        <f t="shared" si="17"/>
        <v>1176.8228143767196</v>
      </c>
      <c r="O142" s="84">
        <f t="shared" si="18"/>
        <v>1103.6067884343811</v>
      </c>
      <c r="P142" s="84">
        <f t="shared" si="19"/>
        <v>1041.9667257887347</v>
      </c>
      <c r="Q142" s="84">
        <f t="shared" si="20"/>
        <v>989.42024346719234</v>
      </c>
      <c r="R142" s="85">
        <f t="shared" si="21"/>
        <v>944.14680566966763</v>
      </c>
      <c r="S142" s="21"/>
      <c r="AD142" s="120"/>
      <c r="AE142" s="125"/>
      <c r="AF142" s="128"/>
      <c r="AG142" s="122"/>
      <c r="AH142" s="66"/>
      <c r="AI142" s="66"/>
      <c r="AJ142" s="123"/>
      <c r="AK142" s="123"/>
    </row>
    <row r="143" spans="2:37" ht="15.5">
      <c r="B143" s="18"/>
      <c r="C143" s="78">
        <v>120000</v>
      </c>
      <c r="D143" s="79">
        <f t="shared" si="14"/>
        <v>10262.452385168264</v>
      </c>
      <c r="E143" s="79">
        <f t="shared" si="14"/>
        <v>5278.0124341512192</v>
      </c>
      <c r="F143" s="79">
        <f t="shared" si="14"/>
        <v>3609.9924617569441</v>
      </c>
      <c r="G143" s="79">
        <f t="shared" si="14"/>
        <v>2839.7102681636629</v>
      </c>
      <c r="H143" s="79">
        <f t="shared" si="14"/>
        <v>2341.7598771893481</v>
      </c>
      <c r="I143" s="79">
        <f t="shared" si="14"/>
        <v>2010.9126746609209</v>
      </c>
      <c r="J143" s="79">
        <f t="shared" si="14"/>
        <v>1775.5487407622738</v>
      </c>
      <c r="K143" s="79">
        <f t="shared" si="22"/>
        <v>1599.8574620898391</v>
      </c>
      <c r="L143" s="79">
        <f t="shared" si="15"/>
        <v>1463.9434836200739</v>
      </c>
      <c r="M143" s="79">
        <f t="shared" si="16"/>
        <v>1355.8690908795616</v>
      </c>
      <c r="N143" s="88">
        <f t="shared" si="17"/>
        <v>1186.7120817244231</v>
      </c>
      <c r="O143" s="89">
        <f t="shared" si="18"/>
        <v>1112.88079505988</v>
      </c>
      <c r="P143" s="89">
        <f t="shared" si="19"/>
        <v>1050.7227486945226</v>
      </c>
      <c r="Q143" s="89">
        <f t="shared" si="20"/>
        <v>997.73469929464773</v>
      </c>
      <c r="R143" s="90">
        <f t="shared" si="21"/>
        <v>952.08081244000095</v>
      </c>
      <c r="S143" s="21"/>
      <c r="AD143" s="115"/>
      <c r="AE143" s="66"/>
      <c r="AF143" s="66"/>
      <c r="AG143" s="66"/>
      <c r="AH143" s="66"/>
      <c r="AI143" s="66"/>
      <c r="AJ143" s="124"/>
      <c r="AK143" s="124"/>
    </row>
    <row r="144" spans="2:37" ht="15.5" hidden="1">
      <c r="B144" s="18"/>
      <c r="C144" s="78">
        <v>121000</v>
      </c>
      <c r="D144" s="79">
        <f t="shared" si="14"/>
        <v>10347.972821711332</v>
      </c>
      <c r="E144" s="79">
        <f t="shared" si="14"/>
        <v>5321.9958711024792</v>
      </c>
      <c r="F144" s="79">
        <f t="shared" si="14"/>
        <v>3640.0757322715854</v>
      </c>
      <c r="G144" s="79">
        <f t="shared" si="14"/>
        <v>2863.3745203983599</v>
      </c>
      <c r="H144" s="79">
        <f t="shared" si="14"/>
        <v>2361.2745428325929</v>
      </c>
      <c r="I144" s="79">
        <f t="shared" si="14"/>
        <v>2027.6702802830953</v>
      </c>
      <c r="J144" s="79">
        <f t="shared" si="14"/>
        <v>1790.3449802686264</v>
      </c>
      <c r="K144" s="79">
        <f t="shared" si="22"/>
        <v>1613.1896076072544</v>
      </c>
      <c r="L144" s="79">
        <f t="shared" si="15"/>
        <v>1476.1430126502412</v>
      </c>
      <c r="M144" s="79">
        <f t="shared" si="16"/>
        <v>1367.1679999702246</v>
      </c>
      <c r="N144" s="83">
        <f t="shared" si="17"/>
        <v>1196.6013490721264</v>
      </c>
      <c r="O144" s="84">
        <f t="shared" si="18"/>
        <v>1122.154801685379</v>
      </c>
      <c r="P144" s="84">
        <f t="shared" si="19"/>
        <v>1059.4787716003102</v>
      </c>
      <c r="Q144" s="84">
        <f t="shared" si="20"/>
        <v>1006.0491551221032</v>
      </c>
      <c r="R144" s="85">
        <f t="shared" si="21"/>
        <v>960.01481921033428</v>
      </c>
      <c r="S144" s="21"/>
      <c r="AD144" s="120"/>
      <c r="AE144" s="125"/>
      <c r="AF144" s="128"/>
      <c r="AG144" s="122"/>
      <c r="AH144" s="66"/>
      <c r="AI144" s="66"/>
      <c r="AJ144" s="123"/>
      <c r="AK144" s="123"/>
    </row>
    <row r="145" spans="2:37" ht="15.5" hidden="1">
      <c r="B145" s="18"/>
      <c r="C145" s="78">
        <v>122000</v>
      </c>
      <c r="D145" s="79">
        <f t="shared" si="14"/>
        <v>10433.493258254401</v>
      </c>
      <c r="E145" s="79">
        <f t="shared" si="14"/>
        <v>5365.9793080537393</v>
      </c>
      <c r="F145" s="79">
        <f t="shared" si="14"/>
        <v>3670.1590027862267</v>
      </c>
      <c r="G145" s="79">
        <f t="shared" si="14"/>
        <v>2887.0387726330573</v>
      </c>
      <c r="H145" s="79">
        <f t="shared" si="14"/>
        <v>2380.7892084758373</v>
      </c>
      <c r="I145" s="79">
        <f t="shared" si="14"/>
        <v>2044.4278859052695</v>
      </c>
      <c r="J145" s="79">
        <f t="shared" si="14"/>
        <v>1805.1412197749785</v>
      </c>
      <c r="K145" s="79">
        <f t="shared" si="22"/>
        <v>1626.5217531246697</v>
      </c>
      <c r="L145" s="79">
        <f t="shared" si="15"/>
        <v>1488.3425416804084</v>
      </c>
      <c r="M145" s="79">
        <f t="shared" si="16"/>
        <v>1378.4669090608877</v>
      </c>
      <c r="N145" s="83">
        <f t="shared" si="17"/>
        <v>1206.4906164198301</v>
      </c>
      <c r="O145" s="84">
        <f t="shared" si="18"/>
        <v>1131.4288083108781</v>
      </c>
      <c r="P145" s="84">
        <f t="shared" si="19"/>
        <v>1068.2347945060978</v>
      </c>
      <c r="Q145" s="84">
        <f t="shared" si="20"/>
        <v>1014.3636109495585</v>
      </c>
      <c r="R145" s="85">
        <f t="shared" si="21"/>
        <v>967.94882598066772</v>
      </c>
      <c r="S145" s="21"/>
      <c r="AD145" s="120"/>
      <c r="AE145" s="125"/>
      <c r="AF145" s="128"/>
      <c r="AG145" s="122"/>
      <c r="AH145" s="66"/>
      <c r="AI145" s="66"/>
      <c r="AJ145" s="123"/>
      <c r="AK145" s="123"/>
    </row>
    <row r="146" spans="2:37" ht="15.5" hidden="1">
      <c r="B146" s="18"/>
      <c r="C146" s="78">
        <v>123000</v>
      </c>
      <c r="D146" s="79">
        <f t="shared" si="14"/>
        <v>10519.01369479747</v>
      </c>
      <c r="E146" s="79">
        <f t="shared" si="14"/>
        <v>5409.9627450049993</v>
      </c>
      <c r="F146" s="79">
        <f t="shared" si="14"/>
        <v>3700.242273300868</v>
      </c>
      <c r="G146" s="79">
        <f t="shared" si="14"/>
        <v>2910.7030248677543</v>
      </c>
      <c r="H146" s="79">
        <f t="shared" si="14"/>
        <v>2400.3038741190817</v>
      </c>
      <c r="I146" s="79">
        <f t="shared" si="14"/>
        <v>2061.1854915274439</v>
      </c>
      <c r="J146" s="79">
        <f t="shared" si="14"/>
        <v>1819.9374592813308</v>
      </c>
      <c r="K146" s="79">
        <f t="shared" si="22"/>
        <v>1639.8538986420849</v>
      </c>
      <c r="L146" s="79">
        <f t="shared" si="15"/>
        <v>1500.5420707105757</v>
      </c>
      <c r="M146" s="79">
        <f t="shared" si="16"/>
        <v>1389.7658181515508</v>
      </c>
      <c r="N146" s="83">
        <f t="shared" si="17"/>
        <v>1216.3798837675336</v>
      </c>
      <c r="O146" s="84">
        <f t="shared" si="18"/>
        <v>1140.7028149363771</v>
      </c>
      <c r="P146" s="84">
        <f t="shared" si="19"/>
        <v>1076.9908174118857</v>
      </c>
      <c r="Q146" s="84">
        <f t="shared" si="20"/>
        <v>1022.678066777014</v>
      </c>
      <c r="R146" s="85">
        <f t="shared" si="21"/>
        <v>975.88283275100105</v>
      </c>
      <c r="S146" s="21"/>
      <c r="AD146" s="120"/>
      <c r="AE146" s="125"/>
      <c r="AF146" s="128"/>
      <c r="AG146" s="122"/>
      <c r="AH146" s="66"/>
      <c r="AI146" s="66"/>
      <c r="AJ146" s="123"/>
      <c r="AK146" s="123"/>
    </row>
    <row r="147" spans="2:37" ht="15.5" hidden="1">
      <c r="B147" s="18"/>
      <c r="C147" s="78">
        <v>124000</v>
      </c>
      <c r="D147" s="79">
        <f t="shared" si="14"/>
        <v>10604.534131340537</v>
      </c>
      <c r="E147" s="79">
        <f t="shared" si="14"/>
        <v>5453.9461819562594</v>
      </c>
      <c r="F147" s="79">
        <f t="shared" si="14"/>
        <v>3730.3255438155088</v>
      </c>
      <c r="G147" s="79">
        <f t="shared" si="14"/>
        <v>2934.3672771024517</v>
      </c>
      <c r="H147" s="79">
        <f t="shared" si="14"/>
        <v>2419.8185397623265</v>
      </c>
      <c r="I147" s="79">
        <f t="shared" si="14"/>
        <v>2077.9430971496181</v>
      </c>
      <c r="J147" s="79">
        <f t="shared" si="14"/>
        <v>1834.7336987876831</v>
      </c>
      <c r="K147" s="79">
        <f t="shared" si="22"/>
        <v>1653.1860441595006</v>
      </c>
      <c r="L147" s="79">
        <f t="shared" si="15"/>
        <v>1512.7415997407429</v>
      </c>
      <c r="M147" s="79">
        <f t="shared" si="16"/>
        <v>1401.0647272422136</v>
      </c>
      <c r="N147" s="83">
        <f t="shared" si="17"/>
        <v>1226.2691511152373</v>
      </c>
      <c r="O147" s="84">
        <f t="shared" si="18"/>
        <v>1149.976821561876</v>
      </c>
      <c r="P147" s="84">
        <f t="shared" si="19"/>
        <v>1085.7468403176733</v>
      </c>
      <c r="Q147" s="84">
        <f t="shared" si="20"/>
        <v>1030.9925226044693</v>
      </c>
      <c r="R147" s="85">
        <f t="shared" si="21"/>
        <v>983.81683952133437</v>
      </c>
      <c r="S147" s="21"/>
      <c r="AD147" s="120"/>
      <c r="AE147" s="125"/>
      <c r="AF147" s="128"/>
      <c r="AG147" s="122"/>
      <c r="AH147" s="66"/>
      <c r="AI147" s="66"/>
      <c r="AJ147" s="123"/>
      <c r="AK147" s="123"/>
    </row>
    <row r="148" spans="2:37" ht="15.5">
      <c r="B148" s="18"/>
      <c r="C148" s="86">
        <v>125000</v>
      </c>
      <c r="D148" s="87">
        <f t="shared" ref="D148:J184" si="24">PMT(D$11,D$6,$C148*(-1))</f>
        <v>10690.054567883606</v>
      </c>
      <c r="E148" s="87">
        <f t="shared" si="24"/>
        <v>5497.9296189075194</v>
      </c>
      <c r="F148" s="87">
        <f t="shared" si="24"/>
        <v>3760.4088143301501</v>
      </c>
      <c r="G148" s="87">
        <f t="shared" si="24"/>
        <v>2958.0315293371486</v>
      </c>
      <c r="H148" s="87">
        <f t="shared" si="24"/>
        <v>2439.3332054055709</v>
      </c>
      <c r="I148" s="87">
        <f t="shared" si="24"/>
        <v>2094.7007027717923</v>
      </c>
      <c r="J148" s="87">
        <f t="shared" si="24"/>
        <v>1849.5299382940354</v>
      </c>
      <c r="K148" s="87">
        <f t="shared" si="22"/>
        <v>1666.5181896769159</v>
      </c>
      <c r="L148" s="87">
        <f t="shared" si="15"/>
        <v>1524.9411287709102</v>
      </c>
      <c r="M148" s="87">
        <f t="shared" si="16"/>
        <v>1412.3636363328769</v>
      </c>
      <c r="N148" s="88">
        <f t="shared" si="17"/>
        <v>1236.1584184629407</v>
      </c>
      <c r="O148" s="89">
        <f t="shared" si="18"/>
        <v>1159.2508281873752</v>
      </c>
      <c r="P148" s="89">
        <f t="shared" si="19"/>
        <v>1094.502863223461</v>
      </c>
      <c r="Q148" s="89">
        <f t="shared" si="20"/>
        <v>1039.3069784319248</v>
      </c>
      <c r="R148" s="90">
        <f t="shared" si="21"/>
        <v>991.7508462916677</v>
      </c>
      <c r="S148" s="21"/>
      <c r="AD148" s="115"/>
      <c r="AE148" s="66"/>
      <c r="AF148" s="66"/>
      <c r="AG148" s="66"/>
      <c r="AH148" s="66"/>
      <c r="AI148" s="66"/>
      <c r="AJ148" s="124"/>
      <c r="AK148" s="124"/>
    </row>
    <row r="149" spans="2:37" ht="15.5" hidden="1">
      <c r="B149" s="18"/>
      <c r="C149" s="78">
        <v>126000</v>
      </c>
      <c r="D149" s="79">
        <f t="shared" si="24"/>
        <v>10775.575004426677</v>
      </c>
      <c r="E149" s="79">
        <f t="shared" si="24"/>
        <v>5541.9130558587804</v>
      </c>
      <c r="F149" s="79">
        <f t="shared" si="24"/>
        <v>3790.4920848447914</v>
      </c>
      <c r="G149" s="79">
        <f t="shared" si="24"/>
        <v>2981.6957815718461</v>
      </c>
      <c r="H149" s="79">
        <f t="shared" si="24"/>
        <v>2458.8478710488157</v>
      </c>
      <c r="I149" s="79">
        <f t="shared" si="24"/>
        <v>2111.4583083939665</v>
      </c>
      <c r="J149" s="79">
        <f t="shared" si="24"/>
        <v>1864.3261778003878</v>
      </c>
      <c r="K149" s="79">
        <f t="shared" si="22"/>
        <v>1679.8503351943314</v>
      </c>
      <c r="L149" s="79">
        <f t="shared" si="15"/>
        <v>1537.1406578010774</v>
      </c>
      <c r="M149" s="79">
        <f t="shared" si="16"/>
        <v>1423.6625454235398</v>
      </c>
      <c r="N149" s="83">
        <f t="shared" si="17"/>
        <v>1246.0476858106442</v>
      </c>
      <c r="O149" s="84">
        <f t="shared" si="18"/>
        <v>1168.5248348128741</v>
      </c>
      <c r="P149" s="84">
        <f t="shared" si="19"/>
        <v>1103.2588861292486</v>
      </c>
      <c r="Q149" s="84">
        <f t="shared" si="20"/>
        <v>1047.6214342593801</v>
      </c>
      <c r="R149" s="85">
        <f t="shared" si="21"/>
        <v>999.68485306200103</v>
      </c>
      <c r="S149" s="21"/>
      <c r="AD149" s="120"/>
      <c r="AE149" s="125"/>
      <c r="AF149" s="128"/>
      <c r="AG149" s="122"/>
      <c r="AH149" s="66"/>
      <c r="AI149" s="66"/>
      <c r="AJ149" s="123"/>
      <c r="AK149" s="123"/>
    </row>
    <row r="150" spans="2:37" ht="15.5" hidden="1">
      <c r="B150" s="18"/>
      <c r="C150" s="78">
        <v>127000</v>
      </c>
      <c r="D150" s="79">
        <f t="shared" si="24"/>
        <v>10861.095440969746</v>
      </c>
      <c r="E150" s="79">
        <f t="shared" si="24"/>
        <v>5585.8964928100404</v>
      </c>
      <c r="F150" s="79">
        <f t="shared" si="24"/>
        <v>3820.5753553594327</v>
      </c>
      <c r="G150" s="79">
        <f t="shared" si="24"/>
        <v>3005.360033806543</v>
      </c>
      <c r="H150" s="79">
        <f t="shared" si="24"/>
        <v>2478.3625366920601</v>
      </c>
      <c r="I150" s="79">
        <f t="shared" si="24"/>
        <v>2128.2159140161411</v>
      </c>
      <c r="J150" s="79">
        <f t="shared" si="24"/>
        <v>1879.1224173067399</v>
      </c>
      <c r="K150" s="79">
        <f t="shared" si="22"/>
        <v>1693.1824807117466</v>
      </c>
      <c r="L150" s="79">
        <f t="shared" si="15"/>
        <v>1549.3401868312449</v>
      </c>
      <c r="M150" s="79">
        <f t="shared" si="16"/>
        <v>1434.9614545142028</v>
      </c>
      <c r="N150" s="83">
        <f t="shared" si="17"/>
        <v>1255.9369531583477</v>
      </c>
      <c r="O150" s="84">
        <f t="shared" si="18"/>
        <v>1177.7988414383731</v>
      </c>
      <c r="P150" s="84">
        <f t="shared" si="19"/>
        <v>1112.0149090350362</v>
      </c>
      <c r="Q150" s="84">
        <f t="shared" si="20"/>
        <v>1055.9358900868356</v>
      </c>
      <c r="R150" s="85">
        <f t="shared" si="21"/>
        <v>1007.6188598323344</v>
      </c>
      <c r="S150" s="21"/>
      <c r="AD150" s="120"/>
      <c r="AE150" s="125"/>
      <c r="AF150" s="128"/>
      <c r="AG150" s="122"/>
      <c r="AH150" s="66"/>
      <c r="AI150" s="66"/>
      <c r="AJ150" s="123"/>
      <c r="AK150" s="123"/>
    </row>
    <row r="151" spans="2:37" ht="15.5" hidden="1">
      <c r="B151" s="18"/>
      <c r="C151" s="78">
        <v>128000</v>
      </c>
      <c r="D151" s="79">
        <f t="shared" si="24"/>
        <v>10946.615877512813</v>
      </c>
      <c r="E151" s="79">
        <f t="shared" si="24"/>
        <v>5629.8799297612995</v>
      </c>
      <c r="F151" s="79">
        <f t="shared" si="24"/>
        <v>3850.6586258740736</v>
      </c>
      <c r="G151" s="79">
        <f t="shared" si="24"/>
        <v>3029.0242860412404</v>
      </c>
      <c r="H151" s="79">
        <f t="shared" si="24"/>
        <v>2497.8772023353049</v>
      </c>
      <c r="I151" s="79">
        <f t="shared" si="24"/>
        <v>2144.9735196383153</v>
      </c>
      <c r="J151" s="79">
        <f t="shared" si="24"/>
        <v>1893.9186568130922</v>
      </c>
      <c r="K151" s="79">
        <f t="shared" si="22"/>
        <v>1706.5146262291619</v>
      </c>
      <c r="L151" s="79">
        <f t="shared" si="15"/>
        <v>1561.5397158614123</v>
      </c>
      <c r="M151" s="79">
        <f t="shared" si="16"/>
        <v>1446.2603636048657</v>
      </c>
      <c r="N151" s="83">
        <f t="shared" si="17"/>
        <v>1265.8262205060512</v>
      </c>
      <c r="O151" s="84">
        <f t="shared" si="18"/>
        <v>1187.0728480638722</v>
      </c>
      <c r="P151" s="84">
        <f t="shared" si="19"/>
        <v>1120.7709319408241</v>
      </c>
      <c r="Q151" s="84">
        <f t="shared" si="20"/>
        <v>1064.2503459142908</v>
      </c>
      <c r="R151" s="85">
        <f t="shared" si="21"/>
        <v>1015.5528666026678</v>
      </c>
      <c r="S151" s="21"/>
      <c r="AD151" s="120"/>
      <c r="AE151" s="125"/>
      <c r="AF151" s="128"/>
      <c r="AG151" s="122"/>
      <c r="AH151" s="66"/>
      <c r="AI151" s="66"/>
      <c r="AJ151" s="123"/>
      <c r="AK151" s="123"/>
    </row>
    <row r="152" spans="2:37" ht="15.5" hidden="1">
      <c r="B152" s="18"/>
      <c r="C152" s="78">
        <v>129000</v>
      </c>
      <c r="D152" s="79">
        <f t="shared" si="24"/>
        <v>11032.136314055882</v>
      </c>
      <c r="E152" s="79">
        <f t="shared" si="24"/>
        <v>5673.8633667125605</v>
      </c>
      <c r="F152" s="79">
        <f t="shared" si="24"/>
        <v>3880.7418963887148</v>
      </c>
      <c r="G152" s="79">
        <f t="shared" si="24"/>
        <v>3052.6885382759374</v>
      </c>
      <c r="H152" s="79">
        <f t="shared" si="24"/>
        <v>2517.3918679785493</v>
      </c>
      <c r="I152" s="79">
        <f t="shared" si="24"/>
        <v>2161.7311252604895</v>
      </c>
      <c r="J152" s="79">
        <f t="shared" si="24"/>
        <v>1908.7148963194445</v>
      </c>
      <c r="K152" s="79">
        <f t="shared" si="22"/>
        <v>1719.8467717465771</v>
      </c>
      <c r="L152" s="79">
        <f t="shared" si="15"/>
        <v>1573.7392448915796</v>
      </c>
      <c r="M152" s="79">
        <f t="shared" si="16"/>
        <v>1457.5592726955288</v>
      </c>
      <c r="N152" s="83">
        <f t="shared" si="17"/>
        <v>1275.7154878537547</v>
      </c>
      <c r="O152" s="84">
        <f t="shared" si="18"/>
        <v>1196.3468546893712</v>
      </c>
      <c r="P152" s="84">
        <f t="shared" si="19"/>
        <v>1129.5269548466119</v>
      </c>
      <c r="Q152" s="84">
        <f t="shared" si="20"/>
        <v>1072.5648017417464</v>
      </c>
      <c r="R152" s="85">
        <f t="shared" si="21"/>
        <v>1023.4868733730011</v>
      </c>
      <c r="S152" s="21"/>
      <c r="AD152" s="120"/>
      <c r="AE152" s="125"/>
      <c r="AF152" s="128"/>
      <c r="AG152" s="122"/>
      <c r="AH152" s="66"/>
      <c r="AI152" s="66"/>
      <c r="AJ152" s="123"/>
      <c r="AK152" s="123"/>
    </row>
    <row r="153" spans="2:37" ht="15.5">
      <c r="B153" s="18"/>
      <c r="C153" s="92">
        <v>130000</v>
      </c>
      <c r="D153" s="93">
        <f t="shared" si="24"/>
        <v>11117.656750598951</v>
      </c>
      <c r="E153" s="93">
        <f t="shared" si="24"/>
        <v>5717.8468036638205</v>
      </c>
      <c r="F153" s="93">
        <f t="shared" si="24"/>
        <v>3910.8251669033566</v>
      </c>
      <c r="G153" s="93">
        <f t="shared" si="24"/>
        <v>3076.3527905106348</v>
      </c>
      <c r="H153" s="93">
        <f t="shared" si="24"/>
        <v>2536.9065336217936</v>
      </c>
      <c r="I153" s="93">
        <f t="shared" si="24"/>
        <v>2178.4887308826642</v>
      </c>
      <c r="J153" s="93">
        <f t="shared" si="24"/>
        <v>1923.5111358257968</v>
      </c>
      <c r="K153" s="93">
        <f t="shared" si="22"/>
        <v>1733.1789172639926</v>
      </c>
      <c r="L153" s="93">
        <f t="shared" si="15"/>
        <v>1585.9387739217468</v>
      </c>
      <c r="M153" s="93">
        <f t="shared" si="16"/>
        <v>1468.8581817861916</v>
      </c>
      <c r="N153" s="88">
        <f t="shared" si="17"/>
        <v>1285.6047552014584</v>
      </c>
      <c r="O153" s="89">
        <f t="shared" si="18"/>
        <v>1205.6208613148699</v>
      </c>
      <c r="P153" s="89">
        <f t="shared" si="19"/>
        <v>1138.2829777523993</v>
      </c>
      <c r="Q153" s="89">
        <f t="shared" si="20"/>
        <v>1080.8792575692016</v>
      </c>
      <c r="R153" s="90">
        <f t="shared" si="21"/>
        <v>1031.4208801433344</v>
      </c>
      <c r="S153" s="21"/>
      <c r="AD153" s="115"/>
      <c r="AE153" s="66"/>
      <c r="AF153" s="66"/>
      <c r="AG153" s="66"/>
      <c r="AH153" s="66"/>
      <c r="AI153" s="66"/>
      <c r="AJ153" s="124"/>
      <c r="AK153" s="124"/>
    </row>
    <row r="154" spans="2:37" ht="15.5" hidden="1">
      <c r="B154" s="18"/>
      <c r="C154" s="78">
        <v>131000</v>
      </c>
      <c r="D154" s="79">
        <f t="shared" si="24"/>
        <v>11203.177187142021</v>
      </c>
      <c r="E154" s="79">
        <f t="shared" si="24"/>
        <v>5761.8302406150806</v>
      </c>
      <c r="F154" s="79">
        <f t="shared" si="24"/>
        <v>3940.9084374179979</v>
      </c>
      <c r="G154" s="79">
        <f t="shared" si="24"/>
        <v>3100.0170427453318</v>
      </c>
      <c r="H154" s="79">
        <f t="shared" si="24"/>
        <v>2556.4211992650385</v>
      </c>
      <c r="I154" s="79">
        <f t="shared" si="24"/>
        <v>2195.2463365048384</v>
      </c>
      <c r="J154" s="79">
        <f t="shared" si="24"/>
        <v>1938.3073753321491</v>
      </c>
      <c r="K154" s="79">
        <f t="shared" si="22"/>
        <v>1746.5110627814079</v>
      </c>
      <c r="L154" s="79">
        <f t="shared" si="15"/>
        <v>1598.1383029519141</v>
      </c>
      <c r="M154" s="79">
        <f t="shared" si="16"/>
        <v>1480.1570908768547</v>
      </c>
      <c r="N154" s="83">
        <f t="shared" si="17"/>
        <v>1295.4940225491619</v>
      </c>
      <c r="O154" s="84">
        <f t="shared" si="18"/>
        <v>1214.8948679403691</v>
      </c>
      <c r="P154" s="84">
        <f t="shared" si="19"/>
        <v>1147.0390006581872</v>
      </c>
      <c r="Q154" s="84">
        <f t="shared" si="20"/>
        <v>1089.1937133966571</v>
      </c>
      <c r="R154" s="85">
        <f t="shared" si="21"/>
        <v>1039.3548869136678</v>
      </c>
      <c r="S154" s="21"/>
      <c r="AD154" s="120"/>
      <c r="AE154" s="125"/>
      <c r="AF154" s="128"/>
      <c r="AG154" s="122"/>
      <c r="AH154" s="66"/>
      <c r="AI154" s="66"/>
      <c r="AJ154" s="123"/>
      <c r="AK154" s="123"/>
    </row>
    <row r="155" spans="2:37" ht="15.5" hidden="1">
      <c r="B155" s="18"/>
      <c r="C155" s="78">
        <v>132000</v>
      </c>
      <c r="D155" s="79">
        <f t="shared" si="24"/>
        <v>11288.69762368509</v>
      </c>
      <c r="E155" s="79">
        <f t="shared" si="24"/>
        <v>5805.8136775663415</v>
      </c>
      <c r="F155" s="79">
        <f t="shared" si="24"/>
        <v>3970.9917079326387</v>
      </c>
      <c r="G155" s="79">
        <f t="shared" si="24"/>
        <v>3123.6812949800292</v>
      </c>
      <c r="H155" s="79">
        <f t="shared" si="24"/>
        <v>2575.9358649082833</v>
      </c>
      <c r="I155" s="79">
        <f t="shared" si="24"/>
        <v>2212.0039421270126</v>
      </c>
      <c r="J155" s="79">
        <f t="shared" si="24"/>
        <v>1953.1036148385015</v>
      </c>
      <c r="K155" s="79">
        <f t="shared" si="22"/>
        <v>1759.8432082988231</v>
      </c>
      <c r="L155" s="79">
        <f t="shared" si="15"/>
        <v>1610.3378319820813</v>
      </c>
      <c r="M155" s="79">
        <f t="shared" si="16"/>
        <v>1491.455999967518</v>
      </c>
      <c r="N155" s="83">
        <f t="shared" si="17"/>
        <v>1305.3832898968653</v>
      </c>
      <c r="O155" s="84">
        <f t="shared" si="18"/>
        <v>1224.168874565868</v>
      </c>
      <c r="P155" s="84">
        <f t="shared" si="19"/>
        <v>1155.7950235639748</v>
      </c>
      <c r="Q155" s="84">
        <f t="shared" si="20"/>
        <v>1097.5081692241126</v>
      </c>
      <c r="R155" s="85">
        <f t="shared" si="21"/>
        <v>1047.2888936840011</v>
      </c>
      <c r="S155" s="21"/>
      <c r="AD155" s="120"/>
      <c r="AE155" s="125"/>
      <c r="AF155" s="128"/>
      <c r="AG155" s="122"/>
      <c r="AH155" s="66"/>
      <c r="AI155" s="66"/>
      <c r="AJ155" s="123"/>
      <c r="AK155" s="123"/>
    </row>
    <row r="156" spans="2:37" ht="15.5" hidden="1">
      <c r="B156" s="18"/>
      <c r="C156" s="78">
        <v>133000</v>
      </c>
      <c r="D156" s="79">
        <f t="shared" si="24"/>
        <v>11374.218060228159</v>
      </c>
      <c r="E156" s="79">
        <f t="shared" si="24"/>
        <v>5849.7971145176007</v>
      </c>
      <c r="F156" s="79">
        <f t="shared" si="24"/>
        <v>4001.07497844728</v>
      </c>
      <c r="G156" s="79">
        <f t="shared" si="24"/>
        <v>3147.3455472147266</v>
      </c>
      <c r="H156" s="79">
        <f t="shared" si="24"/>
        <v>2595.4505305515277</v>
      </c>
      <c r="I156" s="79">
        <f t="shared" si="24"/>
        <v>2228.7615477491872</v>
      </c>
      <c r="J156" s="79">
        <f t="shared" si="24"/>
        <v>1967.8998543448536</v>
      </c>
      <c r="K156" s="79">
        <f t="shared" si="22"/>
        <v>1773.1753538162386</v>
      </c>
      <c r="L156" s="79">
        <f t="shared" si="15"/>
        <v>1622.5373610122485</v>
      </c>
      <c r="M156" s="79">
        <f t="shared" si="16"/>
        <v>1502.7549090581808</v>
      </c>
      <c r="N156" s="83">
        <f t="shared" si="17"/>
        <v>1315.272557244569</v>
      </c>
      <c r="O156" s="84">
        <f t="shared" si="18"/>
        <v>1233.442881191367</v>
      </c>
      <c r="P156" s="84">
        <f t="shared" si="19"/>
        <v>1164.5510464697625</v>
      </c>
      <c r="Q156" s="84">
        <f t="shared" si="20"/>
        <v>1105.8226250515679</v>
      </c>
      <c r="R156" s="85">
        <f t="shared" si="21"/>
        <v>1055.2229004543344</v>
      </c>
      <c r="S156" s="21"/>
      <c r="AD156" s="120"/>
      <c r="AE156" s="125"/>
      <c r="AF156" s="128"/>
      <c r="AG156" s="122"/>
      <c r="AH156" s="66"/>
      <c r="AI156" s="66"/>
      <c r="AJ156" s="123"/>
      <c r="AK156" s="123"/>
    </row>
    <row r="157" spans="2:37" ht="15.5" hidden="1">
      <c r="B157" s="18"/>
      <c r="C157" s="78">
        <v>134000</v>
      </c>
      <c r="D157" s="79">
        <f t="shared" si="24"/>
        <v>11459.738496771226</v>
      </c>
      <c r="E157" s="79">
        <f t="shared" si="24"/>
        <v>5893.7805514688607</v>
      </c>
      <c r="F157" s="79">
        <f t="shared" si="24"/>
        <v>4031.1582489619213</v>
      </c>
      <c r="G157" s="79">
        <f t="shared" si="24"/>
        <v>3171.0097994494236</v>
      </c>
      <c r="H157" s="79">
        <f t="shared" si="24"/>
        <v>2614.965196194772</v>
      </c>
      <c r="I157" s="79">
        <f t="shared" si="24"/>
        <v>2245.5191533713614</v>
      </c>
      <c r="J157" s="79">
        <f t="shared" si="24"/>
        <v>1982.6960938512059</v>
      </c>
      <c r="K157" s="79">
        <f t="shared" si="22"/>
        <v>1786.5074993336539</v>
      </c>
      <c r="L157" s="79">
        <f t="shared" si="15"/>
        <v>1634.7368900424158</v>
      </c>
      <c r="M157" s="79">
        <f t="shared" si="16"/>
        <v>1514.0538181488439</v>
      </c>
      <c r="N157" s="83">
        <f t="shared" si="17"/>
        <v>1325.1618245922723</v>
      </c>
      <c r="O157" s="84">
        <f t="shared" si="18"/>
        <v>1242.7168878168661</v>
      </c>
      <c r="P157" s="84">
        <f t="shared" si="19"/>
        <v>1173.3070693755501</v>
      </c>
      <c r="Q157" s="84">
        <f t="shared" si="20"/>
        <v>1114.1370808790234</v>
      </c>
      <c r="R157" s="85">
        <f t="shared" si="21"/>
        <v>1063.1569072246677</v>
      </c>
      <c r="S157" s="21"/>
      <c r="AD157" s="120"/>
      <c r="AE157" s="125"/>
      <c r="AF157" s="128"/>
      <c r="AG157" s="122"/>
      <c r="AH157" s="66"/>
      <c r="AI157" s="66"/>
      <c r="AJ157" s="123"/>
      <c r="AK157" s="123"/>
    </row>
    <row r="158" spans="2:37" ht="15.5">
      <c r="B158" s="18"/>
      <c r="C158" s="86">
        <v>135000</v>
      </c>
      <c r="D158" s="87">
        <f t="shared" si="24"/>
        <v>11545.258933314295</v>
      </c>
      <c r="E158" s="87">
        <f t="shared" si="24"/>
        <v>5937.7639884201217</v>
      </c>
      <c r="F158" s="87">
        <f t="shared" si="24"/>
        <v>4061.2415194765626</v>
      </c>
      <c r="G158" s="87">
        <f t="shared" si="24"/>
        <v>3194.674051684121</v>
      </c>
      <c r="H158" s="87">
        <f t="shared" si="24"/>
        <v>2634.4798618380169</v>
      </c>
      <c r="I158" s="87">
        <f t="shared" si="24"/>
        <v>2262.2767589935356</v>
      </c>
      <c r="J158" s="87">
        <f t="shared" si="24"/>
        <v>1997.4923333575582</v>
      </c>
      <c r="K158" s="87">
        <f t="shared" si="22"/>
        <v>1799.8396448510691</v>
      </c>
      <c r="L158" s="87">
        <f t="shared" si="15"/>
        <v>1646.936419072583</v>
      </c>
      <c r="M158" s="87">
        <f t="shared" si="16"/>
        <v>1525.3527272395067</v>
      </c>
      <c r="N158" s="88">
        <f t="shared" si="17"/>
        <v>1335.0510919399758</v>
      </c>
      <c r="O158" s="89">
        <f t="shared" si="18"/>
        <v>1251.9908944423651</v>
      </c>
      <c r="P158" s="89">
        <f t="shared" si="19"/>
        <v>1182.063092281338</v>
      </c>
      <c r="Q158" s="89">
        <f t="shared" si="20"/>
        <v>1122.4515367064787</v>
      </c>
      <c r="R158" s="90">
        <f t="shared" si="21"/>
        <v>1071.0909139950011</v>
      </c>
      <c r="S158" s="21"/>
      <c r="AD158" s="115"/>
      <c r="AE158" s="66"/>
      <c r="AF158" s="66"/>
      <c r="AG158" s="66"/>
      <c r="AH158" s="66"/>
      <c r="AI158" s="66"/>
      <c r="AJ158" s="124"/>
      <c r="AK158" s="124"/>
    </row>
    <row r="159" spans="2:37" ht="15.5" hidden="1">
      <c r="B159" s="18"/>
      <c r="C159" s="78">
        <v>136000</v>
      </c>
      <c r="D159" s="79">
        <f t="shared" si="24"/>
        <v>11630.779369857366</v>
      </c>
      <c r="E159" s="79">
        <f t="shared" si="24"/>
        <v>5981.7474253713817</v>
      </c>
      <c r="F159" s="79">
        <f t="shared" si="24"/>
        <v>4091.3247899912035</v>
      </c>
      <c r="G159" s="79">
        <f t="shared" si="24"/>
        <v>3218.3383039188179</v>
      </c>
      <c r="H159" s="79">
        <f t="shared" si="24"/>
        <v>2653.9945274812612</v>
      </c>
      <c r="I159" s="79">
        <f t="shared" si="24"/>
        <v>2279.0343646157103</v>
      </c>
      <c r="J159" s="79">
        <f t="shared" si="24"/>
        <v>2012.2885728639105</v>
      </c>
      <c r="K159" s="79">
        <f t="shared" si="22"/>
        <v>1813.1717903684844</v>
      </c>
      <c r="L159" s="79">
        <f t="shared" si="15"/>
        <v>1659.1359481027503</v>
      </c>
      <c r="M159" s="79">
        <f t="shared" si="16"/>
        <v>1536.6516363301698</v>
      </c>
      <c r="N159" s="83">
        <f t="shared" si="17"/>
        <v>1344.9403592876795</v>
      </c>
      <c r="O159" s="84">
        <f t="shared" si="18"/>
        <v>1261.264901067864</v>
      </c>
      <c r="P159" s="84">
        <f t="shared" si="19"/>
        <v>1190.8191151871254</v>
      </c>
      <c r="Q159" s="84">
        <f t="shared" si="20"/>
        <v>1130.7659925339342</v>
      </c>
      <c r="R159" s="85">
        <f t="shared" si="21"/>
        <v>1079.0249207653344</v>
      </c>
      <c r="S159" s="21"/>
      <c r="AD159" s="120"/>
      <c r="AE159" s="125"/>
      <c r="AF159" s="128"/>
      <c r="AG159" s="122"/>
      <c r="AH159" s="66"/>
      <c r="AI159" s="66"/>
      <c r="AJ159" s="123"/>
      <c r="AK159" s="123"/>
    </row>
    <row r="160" spans="2:37" ht="15.5" hidden="1">
      <c r="B160" s="18"/>
      <c r="C160" s="78">
        <v>137000</v>
      </c>
      <c r="D160" s="79">
        <f t="shared" si="24"/>
        <v>11716.299806400433</v>
      </c>
      <c r="E160" s="79">
        <f t="shared" si="24"/>
        <v>6025.7308623226409</v>
      </c>
      <c r="F160" s="79">
        <f t="shared" si="24"/>
        <v>4121.4080605058443</v>
      </c>
      <c r="G160" s="79">
        <f t="shared" si="24"/>
        <v>3242.0025561535153</v>
      </c>
      <c r="H160" s="79">
        <f t="shared" si="24"/>
        <v>2673.5091931245061</v>
      </c>
      <c r="I160" s="79">
        <f t="shared" si="24"/>
        <v>2295.7919702378845</v>
      </c>
      <c r="J160" s="79">
        <f t="shared" si="24"/>
        <v>2027.0848123702629</v>
      </c>
      <c r="K160" s="79">
        <f t="shared" si="22"/>
        <v>1826.5039358858999</v>
      </c>
      <c r="L160" s="79">
        <f t="shared" si="15"/>
        <v>1671.3354771329175</v>
      </c>
      <c r="M160" s="79">
        <f t="shared" si="16"/>
        <v>1547.9505454208329</v>
      </c>
      <c r="N160" s="83">
        <f t="shared" si="17"/>
        <v>1354.829626635383</v>
      </c>
      <c r="O160" s="84">
        <f t="shared" si="18"/>
        <v>1270.5389076933629</v>
      </c>
      <c r="P160" s="84">
        <f t="shared" si="19"/>
        <v>1199.5751380929132</v>
      </c>
      <c r="Q160" s="84">
        <f t="shared" si="20"/>
        <v>1139.0804483613895</v>
      </c>
      <c r="R160" s="85">
        <f t="shared" si="21"/>
        <v>1086.9589275356677</v>
      </c>
      <c r="S160" s="21"/>
      <c r="AD160" s="120"/>
      <c r="AE160" s="125"/>
      <c r="AF160" s="128"/>
      <c r="AG160" s="122"/>
      <c r="AH160" s="66"/>
      <c r="AI160" s="66"/>
      <c r="AJ160" s="123"/>
      <c r="AK160" s="123"/>
    </row>
    <row r="161" spans="2:37" ht="15.5" hidden="1">
      <c r="B161" s="18"/>
      <c r="C161" s="78">
        <v>138000</v>
      </c>
      <c r="D161" s="79">
        <f t="shared" si="24"/>
        <v>11801.820242943502</v>
      </c>
      <c r="E161" s="79">
        <f t="shared" si="24"/>
        <v>6069.7142992739018</v>
      </c>
      <c r="F161" s="79">
        <f t="shared" si="24"/>
        <v>4151.4913310204856</v>
      </c>
      <c r="G161" s="79">
        <f t="shared" si="24"/>
        <v>3265.6668083882123</v>
      </c>
      <c r="H161" s="79">
        <f t="shared" si="24"/>
        <v>2693.0238587677504</v>
      </c>
      <c r="I161" s="79">
        <f t="shared" si="24"/>
        <v>2312.5495758600587</v>
      </c>
      <c r="J161" s="79">
        <f t="shared" si="24"/>
        <v>2041.8810518766149</v>
      </c>
      <c r="K161" s="79">
        <f t="shared" si="22"/>
        <v>1839.8360814033151</v>
      </c>
      <c r="L161" s="79">
        <f t="shared" ref="L161:L224" si="25">PMT($L$11,$L$6,C161*(-1))</f>
        <v>1683.5350061630847</v>
      </c>
      <c r="M161" s="79">
        <f t="shared" ref="M161:M224" si="26">PMT($M$11,$M$6,C161*(-1))</f>
        <v>1559.2494545114957</v>
      </c>
      <c r="N161" s="83">
        <f t="shared" ref="N161:N223" si="27">PMT($N$11,$N$6,C161*(-1))</f>
        <v>1364.7188939830864</v>
      </c>
      <c r="O161" s="84">
        <f t="shared" ref="O161:O223" si="28">PMT($O$11,$O$6,C161*(-1))</f>
        <v>1279.8129143188621</v>
      </c>
      <c r="P161" s="84">
        <f t="shared" ref="P161:P223" si="29">PMT($P$11,$P$6,C161*(-1))</f>
        <v>1208.3311609987011</v>
      </c>
      <c r="Q161" s="84">
        <f t="shared" ref="Q161:Q223" si="30">PMT($Q$11,$Q$6,C161*(-1))</f>
        <v>1147.394904188845</v>
      </c>
      <c r="R161" s="85">
        <f t="shared" ref="R161:R223" si="31">PMT($R$11,$R$6,C161*(-1))</f>
        <v>1094.8929343060011</v>
      </c>
      <c r="S161" s="21"/>
      <c r="AD161" s="120"/>
      <c r="AE161" s="125"/>
      <c r="AF161" s="128"/>
      <c r="AG161" s="122"/>
      <c r="AH161" s="66"/>
      <c r="AI161" s="66"/>
      <c r="AJ161" s="123"/>
      <c r="AK161" s="123"/>
    </row>
    <row r="162" spans="2:37" ht="15.5" hidden="1">
      <c r="B162" s="18"/>
      <c r="C162" s="78">
        <v>139000</v>
      </c>
      <c r="D162" s="79">
        <f t="shared" si="24"/>
        <v>11887.340679486571</v>
      </c>
      <c r="E162" s="79">
        <f t="shared" si="24"/>
        <v>6113.6977362251619</v>
      </c>
      <c r="F162" s="79">
        <f t="shared" si="24"/>
        <v>4181.5746015351269</v>
      </c>
      <c r="G162" s="79">
        <f t="shared" si="24"/>
        <v>3289.3310606229097</v>
      </c>
      <c r="H162" s="79">
        <f t="shared" si="24"/>
        <v>2712.5385244109948</v>
      </c>
      <c r="I162" s="79">
        <f t="shared" si="24"/>
        <v>2329.3071814822333</v>
      </c>
      <c r="J162" s="79">
        <f t="shared" si="24"/>
        <v>2056.6772913829673</v>
      </c>
      <c r="K162" s="79">
        <f t="shared" ref="K162:K225" si="32">PMT($K$11,$K$6,C162*(-1))</f>
        <v>1853.1682269207304</v>
      </c>
      <c r="L162" s="79">
        <f t="shared" si="25"/>
        <v>1695.734535193252</v>
      </c>
      <c r="M162" s="79">
        <f t="shared" si="26"/>
        <v>1570.548363602159</v>
      </c>
      <c r="N162" s="83">
        <f t="shared" si="27"/>
        <v>1374.6081613307902</v>
      </c>
      <c r="O162" s="84">
        <f t="shared" si="28"/>
        <v>1289.0869209443611</v>
      </c>
      <c r="P162" s="84">
        <f t="shared" si="29"/>
        <v>1217.0871839044885</v>
      </c>
      <c r="Q162" s="84">
        <f t="shared" si="30"/>
        <v>1155.7093600163003</v>
      </c>
      <c r="R162" s="85">
        <f t="shared" si="31"/>
        <v>1102.8269410763344</v>
      </c>
      <c r="S162" s="21"/>
      <c r="AD162" s="120"/>
      <c r="AE162" s="125"/>
      <c r="AF162" s="128"/>
      <c r="AG162" s="122"/>
      <c r="AH162" s="66"/>
      <c r="AI162" s="66"/>
      <c r="AJ162" s="123"/>
      <c r="AK162" s="123"/>
    </row>
    <row r="163" spans="2:37" ht="15.5">
      <c r="B163" s="18"/>
      <c r="C163" s="78">
        <v>140000</v>
      </c>
      <c r="D163" s="79">
        <f t="shared" si="24"/>
        <v>11972.86111602964</v>
      </c>
      <c r="E163" s="79">
        <f t="shared" si="24"/>
        <v>6157.6811731764219</v>
      </c>
      <c r="F163" s="79">
        <f t="shared" si="24"/>
        <v>4211.6578720497682</v>
      </c>
      <c r="G163" s="79">
        <f t="shared" si="24"/>
        <v>3312.9953128576067</v>
      </c>
      <c r="H163" s="79">
        <f t="shared" si="24"/>
        <v>2732.0531900542396</v>
      </c>
      <c r="I163" s="79">
        <f t="shared" si="24"/>
        <v>2346.0647871044075</v>
      </c>
      <c r="J163" s="79">
        <f t="shared" si="24"/>
        <v>2071.4735308893196</v>
      </c>
      <c r="K163" s="79">
        <f t="shared" si="32"/>
        <v>1866.5003724381459</v>
      </c>
      <c r="L163" s="79">
        <f t="shared" si="25"/>
        <v>1707.9340642234192</v>
      </c>
      <c r="M163" s="79">
        <f t="shared" si="26"/>
        <v>1581.8472726928217</v>
      </c>
      <c r="N163" s="88">
        <f t="shared" si="27"/>
        <v>1384.4974286784934</v>
      </c>
      <c r="O163" s="89">
        <f t="shared" si="28"/>
        <v>1298.36092756986</v>
      </c>
      <c r="P163" s="89">
        <f t="shared" si="29"/>
        <v>1225.8432068102763</v>
      </c>
      <c r="Q163" s="89">
        <f t="shared" si="30"/>
        <v>1164.0238158437558</v>
      </c>
      <c r="R163" s="90">
        <f t="shared" si="31"/>
        <v>1110.7609478466677</v>
      </c>
      <c r="S163" s="21"/>
      <c r="AD163" s="115"/>
      <c r="AE163" s="66"/>
      <c r="AF163" s="66"/>
      <c r="AG163" s="66"/>
      <c r="AH163" s="66"/>
      <c r="AI163" s="66"/>
      <c r="AJ163" s="124"/>
      <c r="AK163" s="124"/>
    </row>
    <row r="164" spans="2:37" ht="15.5" hidden="1">
      <c r="B164" s="18"/>
      <c r="C164" s="78">
        <v>141000</v>
      </c>
      <c r="D164" s="79">
        <f t="shared" si="24"/>
        <v>12058.381552572708</v>
      </c>
      <c r="E164" s="79">
        <f t="shared" si="24"/>
        <v>6201.6646101276829</v>
      </c>
      <c r="F164" s="79">
        <f t="shared" si="24"/>
        <v>4241.7411425644095</v>
      </c>
      <c r="G164" s="79">
        <f t="shared" si="24"/>
        <v>3336.6595650923041</v>
      </c>
      <c r="H164" s="79">
        <f t="shared" si="24"/>
        <v>2751.567855697484</v>
      </c>
      <c r="I164" s="79">
        <f t="shared" si="24"/>
        <v>2362.8223927265822</v>
      </c>
      <c r="J164" s="79">
        <f t="shared" si="24"/>
        <v>2086.2697703956719</v>
      </c>
      <c r="K164" s="79">
        <f t="shared" si="32"/>
        <v>1879.8325179555611</v>
      </c>
      <c r="L164" s="79">
        <f t="shared" si="25"/>
        <v>1720.1335932535869</v>
      </c>
      <c r="M164" s="79">
        <f t="shared" si="26"/>
        <v>1593.146181783485</v>
      </c>
      <c r="N164" s="83">
        <f t="shared" si="27"/>
        <v>1394.3866960261969</v>
      </c>
      <c r="O164" s="84">
        <f t="shared" si="28"/>
        <v>1307.6349341953592</v>
      </c>
      <c r="P164" s="84">
        <f t="shared" si="29"/>
        <v>1234.599229716064</v>
      </c>
      <c r="Q164" s="84">
        <f t="shared" si="30"/>
        <v>1172.3382716712113</v>
      </c>
      <c r="R164" s="85">
        <f t="shared" si="31"/>
        <v>1118.694954617001</v>
      </c>
      <c r="S164" s="21"/>
      <c r="AD164" s="120"/>
      <c r="AE164" s="125"/>
      <c r="AF164" s="128"/>
      <c r="AG164" s="122"/>
      <c r="AH164" s="66"/>
      <c r="AI164" s="66"/>
      <c r="AJ164" s="123"/>
      <c r="AK164" s="123"/>
    </row>
    <row r="165" spans="2:37" ht="15.5" hidden="1">
      <c r="B165" s="18"/>
      <c r="C165" s="78">
        <v>142000</v>
      </c>
      <c r="D165" s="79">
        <f t="shared" si="24"/>
        <v>12143.901989115779</v>
      </c>
      <c r="E165" s="79">
        <f t="shared" si="24"/>
        <v>6245.648047078942</v>
      </c>
      <c r="F165" s="79">
        <f t="shared" si="24"/>
        <v>4271.8244130790508</v>
      </c>
      <c r="G165" s="79">
        <f t="shared" si="24"/>
        <v>3360.3238173270011</v>
      </c>
      <c r="H165" s="79">
        <f t="shared" si="24"/>
        <v>2771.0825213407288</v>
      </c>
      <c r="I165" s="79">
        <f t="shared" si="24"/>
        <v>2379.5799983487564</v>
      </c>
      <c r="J165" s="79">
        <f t="shared" si="24"/>
        <v>2101.0660099020242</v>
      </c>
      <c r="K165" s="79">
        <f t="shared" si="32"/>
        <v>1893.1646634729764</v>
      </c>
      <c r="L165" s="79">
        <f t="shared" si="25"/>
        <v>1732.3331222837542</v>
      </c>
      <c r="M165" s="79">
        <f t="shared" si="26"/>
        <v>1604.445090874148</v>
      </c>
      <c r="N165" s="83">
        <f t="shared" si="27"/>
        <v>1404.2759633739006</v>
      </c>
      <c r="O165" s="84">
        <f t="shared" si="28"/>
        <v>1316.9089408208581</v>
      </c>
      <c r="P165" s="84">
        <f t="shared" si="29"/>
        <v>1243.3552526218516</v>
      </c>
      <c r="Q165" s="84">
        <f t="shared" si="30"/>
        <v>1180.6527274986665</v>
      </c>
      <c r="R165" s="85">
        <f t="shared" si="31"/>
        <v>1126.6289613873346</v>
      </c>
      <c r="S165" s="21"/>
      <c r="AD165" s="120"/>
      <c r="AE165" s="125"/>
      <c r="AF165" s="128"/>
      <c r="AG165" s="122"/>
      <c r="AH165" s="66"/>
      <c r="AI165" s="66"/>
      <c r="AJ165" s="123"/>
      <c r="AK165" s="123"/>
    </row>
    <row r="166" spans="2:37" ht="15.5" hidden="1">
      <c r="B166" s="18"/>
      <c r="C166" s="78">
        <v>143000</v>
      </c>
      <c r="D166" s="79">
        <f t="shared" si="24"/>
        <v>12229.422425658848</v>
      </c>
      <c r="E166" s="79">
        <f t="shared" si="24"/>
        <v>6289.631484030202</v>
      </c>
      <c r="F166" s="79">
        <f t="shared" si="24"/>
        <v>4301.9076835936921</v>
      </c>
      <c r="G166" s="79">
        <f t="shared" si="24"/>
        <v>3383.9880695616985</v>
      </c>
      <c r="H166" s="79">
        <f t="shared" si="24"/>
        <v>2790.5971869839732</v>
      </c>
      <c r="I166" s="79">
        <f t="shared" si="24"/>
        <v>2396.3376039709306</v>
      </c>
      <c r="J166" s="79">
        <f t="shared" si="24"/>
        <v>2115.8622494083766</v>
      </c>
      <c r="K166" s="79">
        <f t="shared" si="32"/>
        <v>1906.4968089903916</v>
      </c>
      <c r="L166" s="79">
        <f t="shared" si="25"/>
        <v>1744.5326513139214</v>
      </c>
      <c r="M166" s="79">
        <f t="shared" si="26"/>
        <v>1615.7439999648109</v>
      </c>
      <c r="N166" s="83">
        <f t="shared" si="27"/>
        <v>1414.1652307216041</v>
      </c>
      <c r="O166" s="84">
        <f t="shared" si="28"/>
        <v>1326.182947446357</v>
      </c>
      <c r="P166" s="84">
        <f t="shared" si="29"/>
        <v>1252.1112755276392</v>
      </c>
      <c r="Q166" s="84">
        <f t="shared" si="30"/>
        <v>1188.9671833261218</v>
      </c>
      <c r="R166" s="85">
        <f t="shared" si="31"/>
        <v>1134.5629681576679</v>
      </c>
      <c r="S166" s="21"/>
      <c r="AD166" s="120"/>
      <c r="AE166" s="125"/>
      <c r="AF166" s="128"/>
      <c r="AG166" s="122"/>
      <c r="AH166" s="66"/>
      <c r="AI166" s="66"/>
      <c r="AJ166" s="123"/>
      <c r="AK166" s="123"/>
    </row>
    <row r="167" spans="2:37" ht="15.5" hidden="1">
      <c r="B167" s="18"/>
      <c r="C167" s="78">
        <v>144000</v>
      </c>
      <c r="D167" s="79">
        <f t="shared" si="24"/>
        <v>12314.942862201915</v>
      </c>
      <c r="E167" s="79">
        <f t="shared" si="24"/>
        <v>6333.614920981463</v>
      </c>
      <c r="F167" s="79">
        <f t="shared" si="24"/>
        <v>4331.9909541083334</v>
      </c>
      <c r="G167" s="79">
        <f t="shared" si="24"/>
        <v>3407.6523217963954</v>
      </c>
      <c r="H167" s="79">
        <f t="shared" si="24"/>
        <v>2810.1118526272176</v>
      </c>
      <c r="I167" s="79">
        <f t="shared" si="24"/>
        <v>2413.0952095931052</v>
      </c>
      <c r="J167" s="79">
        <f t="shared" si="24"/>
        <v>2130.6584889147289</v>
      </c>
      <c r="K167" s="79">
        <f t="shared" si="32"/>
        <v>1919.8289545078071</v>
      </c>
      <c r="L167" s="79">
        <f t="shared" si="25"/>
        <v>1756.7321803440886</v>
      </c>
      <c r="M167" s="79">
        <f t="shared" si="26"/>
        <v>1627.042909055474</v>
      </c>
      <c r="N167" s="83">
        <f t="shared" si="27"/>
        <v>1424.0544980693078</v>
      </c>
      <c r="O167" s="84">
        <f t="shared" si="28"/>
        <v>1335.4569540718562</v>
      </c>
      <c r="P167" s="84">
        <f t="shared" si="29"/>
        <v>1260.8672984334271</v>
      </c>
      <c r="Q167" s="84">
        <f t="shared" si="30"/>
        <v>1197.2816391535773</v>
      </c>
      <c r="R167" s="85">
        <f t="shared" si="31"/>
        <v>1142.4969749280012</v>
      </c>
      <c r="S167" s="21"/>
      <c r="AD167" s="120"/>
      <c r="AE167" s="125"/>
      <c r="AF167" s="128"/>
      <c r="AG167" s="122"/>
      <c r="AH167" s="66"/>
      <c r="AI167" s="66"/>
      <c r="AJ167" s="123"/>
      <c r="AK167" s="123"/>
    </row>
    <row r="168" spans="2:37" ht="15.5">
      <c r="B168" s="18"/>
      <c r="C168" s="86">
        <v>145000</v>
      </c>
      <c r="D168" s="87">
        <f t="shared" si="24"/>
        <v>12400.463298744984</v>
      </c>
      <c r="E168" s="87">
        <f t="shared" si="24"/>
        <v>6377.598357932723</v>
      </c>
      <c r="F168" s="87">
        <f t="shared" si="24"/>
        <v>4362.0742246229747</v>
      </c>
      <c r="G168" s="87">
        <f t="shared" si="24"/>
        <v>3431.3165740310928</v>
      </c>
      <c r="H168" s="87">
        <f t="shared" si="24"/>
        <v>2829.6265182704628</v>
      </c>
      <c r="I168" s="87">
        <f t="shared" si="24"/>
        <v>2429.8528152152794</v>
      </c>
      <c r="J168" s="87">
        <f t="shared" si="24"/>
        <v>2145.4547284210812</v>
      </c>
      <c r="K168" s="87">
        <f t="shared" si="32"/>
        <v>1933.1611000252224</v>
      </c>
      <c r="L168" s="87">
        <f t="shared" si="25"/>
        <v>1768.9317093742559</v>
      </c>
      <c r="M168" s="87">
        <f t="shared" si="26"/>
        <v>1638.3418181461368</v>
      </c>
      <c r="N168" s="88">
        <f t="shared" si="27"/>
        <v>1433.9437654170113</v>
      </c>
      <c r="O168" s="89">
        <f t="shared" si="28"/>
        <v>1344.7309606973552</v>
      </c>
      <c r="P168" s="89">
        <f t="shared" si="29"/>
        <v>1269.623321339215</v>
      </c>
      <c r="Q168" s="89">
        <f t="shared" si="30"/>
        <v>1205.5960949810328</v>
      </c>
      <c r="R168" s="90">
        <f t="shared" si="31"/>
        <v>1150.4309816983346</v>
      </c>
      <c r="S168" s="21"/>
      <c r="AD168" s="115"/>
      <c r="AE168" s="66"/>
      <c r="AF168" s="66"/>
      <c r="AG168" s="66"/>
      <c r="AH168" s="66"/>
      <c r="AI168" s="66"/>
      <c r="AJ168" s="124"/>
      <c r="AK168" s="124"/>
    </row>
    <row r="169" spans="2:37" ht="15.5" hidden="1">
      <c r="B169" s="18"/>
      <c r="C169" s="78">
        <v>146000</v>
      </c>
      <c r="D169" s="79">
        <f t="shared" si="24"/>
        <v>12485.983735288053</v>
      </c>
      <c r="E169" s="79">
        <f t="shared" si="24"/>
        <v>6421.5817948839831</v>
      </c>
      <c r="F169" s="79">
        <f t="shared" si="24"/>
        <v>4392.157495137616</v>
      </c>
      <c r="G169" s="79">
        <f t="shared" si="24"/>
        <v>3454.9808262657898</v>
      </c>
      <c r="H169" s="79">
        <f t="shared" si="24"/>
        <v>2849.1411839137068</v>
      </c>
      <c r="I169" s="79">
        <f t="shared" si="24"/>
        <v>2446.6104208374536</v>
      </c>
      <c r="J169" s="79">
        <f t="shared" si="24"/>
        <v>2160.2509679274331</v>
      </c>
      <c r="K169" s="79">
        <f t="shared" si="32"/>
        <v>1946.4932455426376</v>
      </c>
      <c r="L169" s="79">
        <f t="shared" si="25"/>
        <v>1781.1312384044231</v>
      </c>
      <c r="M169" s="79">
        <f t="shared" si="26"/>
        <v>1649.6407272367999</v>
      </c>
      <c r="N169" s="83">
        <f t="shared" si="27"/>
        <v>1443.8330327647147</v>
      </c>
      <c r="O169" s="84">
        <f t="shared" si="28"/>
        <v>1354.0049673228539</v>
      </c>
      <c r="P169" s="84">
        <f t="shared" si="29"/>
        <v>1278.3793442450024</v>
      </c>
      <c r="Q169" s="84">
        <f t="shared" si="30"/>
        <v>1213.9105508084881</v>
      </c>
      <c r="R169" s="85">
        <f t="shared" si="31"/>
        <v>1158.3649884686679</v>
      </c>
      <c r="S169" s="21"/>
      <c r="AD169" s="120"/>
      <c r="AE169" s="125"/>
      <c r="AF169" s="128"/>
      <c r="AG169" s="122"/>
      <c r="AH169" s="66"/>
      <c r="AI169" s="66"/>
      <c r="AJ169" s="123"/>
      <c r="AK169" s="123"/>
    </row>
    <row r="170" spans="2:37" ht="15.5" hidden="1">
      <c r="B170" s="18"/>
      <c r="C170" s="78">
        <v>147000</v>
      </c>
      <c r="D170" s="79">
        <f t="shared" si="24"/>
        <v>12571.504171831122</v>
      </c>
      <c r="E170" s="79">
        <f t="shared" si="24"/>
        <v>6465.5652318352422</v>
      </c>
      <c r="F170" s="79">
        <f t="shared" si="24"/>
        <v>4422.2407656522573</v>
      </c>
      <c r="G170" s="79">
        <f t="shared" si="24"/>
        <v>3478.6450785004872</v>
      </c>
      <c r="H170" s="79">
        <f t="shared" si="24"/>
        <v>2868.6558495569511</v>
      </c>
      <c r="I170" s="79">
        <f t="shared" si="24"/>
        <v>2463.3680264596278</v>
      </c>
      <c r="J170" s="79">
        <f t="shared" si="24"/>
        <v>2175.0472074337858</v>
      </c>
      <c r="K170" s="79">
        <f t="shared" si="32"/>
        <v>1959.8253910600531</v>
      </c>
      <c r="L170" s="79">
        <f t="shared" si="25"/>
        <v>1793.3307674345904</v>
      </c>
      <c r="M170" s="79">
        <f t="shared" si="26"/>
        <v>1660.9396363274632</v>
      </c>
      <c r="N170" s="83">
        <f t="shared" si="27"/>
        <v>1453.7223001124182</v>
      </c>
      <c r="O170" s="84">
        <f t="shared" si="28"/>
        <v>1363.278973948353</v>
      </c>
      <c r="P170" s="84">
        <f t="shared" si="29"/>
        <v>1287.1353671507902</v>
      </c>
      <c r="Q170" s="84">
        <f t="shared" si="30"/>
        <v>1222.2250066359434</v>
      </c>
      <c r="R170" s="85">
        <f t="shared" si="31"/>
        <v>1166.2989952390012</v>
      </c>
      <c r="S170" s="21"/>
      <c r="AD170" s="120"/>
      <c r="AE170" s="125"/>
      <c r="AF170" s="128"/>
      <c r="AG170" s="122"/>
      <c r="AH170" s="66"/>
      <c r="AI170" s="66"/>
      <c r="AJ170" s="123"/>
      <c r="AK170" s="123"/>
    </row>
    <row r="171" spans="2:37" ht="15.5" hidden="1">
      <c r="B171" s="18"/>
      <c r="C171" s="78">
        <v>148000</v>
      </c>
      <c r="D171" s="79">
        <f t="shared" si="24"/>
        <v>12657.024608374191</v>
      </c>
      <c r="E171" s="79">
        <f t="shared" si="24"/>
        <v>6509.5486687865032</v>
      </c>
      <c r="F171" s="79">
        <f t="shared" si="24"/>
        <v>4452.3240361668977</v>
      </c>
      <c r="G171" s="79">
        <f t="shared" si="24"/>
        <v>3502.3093307351842</v>
      </c>
      <c r="H171" s="79">
        <f t="shared" si="24"/>
        <v>2888.1705152001964</v>
      </c>
      <c r="I171" s="79">
        <f t="shared" si="24"/>
        <v>2480.125632081802</v>
      </c>
      <c r="J171" s="79">
        <f t="shared" si="24"/>
        <v>2189.8434469401377</v>
      </c>
      <c r="K171" s="79">
        <f t="shared" si="32"/>
        <v>1973.1575365774684</v>
      </c>
      <c r="L171" s="79">
        <f t="shared" si="25"/>
        <v>1805.5302964647576</v>
      </c>
      <c r="M171" s="79">
        <f t="shared" si="26"/>
        <v>1672.238545418126</v>
      </c>
      <c r="N171" s="83">
        <f t="shared" si="27"/>
        <v>1463.6115674601217</v>
      </c>
      <c r="O171" s="84">
        <f t="shared" si="28"/>
        <v>1372.552980573852</v>
      </c>
      <c r="P171" s="84">
        <f t="shared" si="29"/>
        <v>1295.8913900565778</v>
      </c>
      <c r="Q171" s="84">
        <f t="shared" si="30"/>
        <v>1230.5394624633991</v>
      </c>
      <c r="R171" s="85">
        <f t="shared" si="31"/>
        <v>1174.2330020093345</v>
      </c>
      <c r="S171" s="21"/>
      <c r="AD171" s="120"/>
      <c r="AE171" s="125"/>
      <c r="AF171" s="128"/>
      <c r="AG171" s="122"/>
      <c r="AH171" s="66"/>
      <c r="AI171" s="66"/>
      <c r="AJ171" s="123"/>
      <c r="AK171" s="123"/>
    </row>
    <row r="172" spans="2:37" ht="15.5" hidden="1">
      <c r="B172" s="18"/>
      <c r="C172" s="78">
        <v>149000</v>
      </c>
      <c r="D172" s="79">
        <f t="shared" si="24"/>
        <v>12742.54504491726</v>
      </c>
      <c r="E172" s="79">
        <f t="shared" si="24"/>
        <v>6553.5321057377632</v>
      </c>
      <c r="F172" s="79">
        <f t="shared" si="24"/>
        <v>4482.407306681539</v>
      </c>
      <c r="G172" s="79">
        <f t="shared" si="24"/>
        <v>3525.9735829698816</v>
      </c>
      <c r="H172" s="79">
        <f t="shared" si="24"/>
        <v>2907.6851808434403</v>
      </c>
      <c r="I172" s="79">
        <f t="shared" si="24"/>
        <v>2496.8832377039766</v>
      </c>
      <c r="J172" s="79">
        <f t="shared" si="24"/>
        <v>2204.6396864464905</v>
      </c>
      <c r="K172" s="79">
        <f t="shared" si="32"/>
        <v>1986.4896820948836</v>
      </c>
      <c r="L172" s="79">
        <f t="shared" si="25"/>
        <v>1817.7298254949249</v>
      </c>
      <c r="M172" s="79">
        <f t="shared" si="26"/>
        <v>1683.5374545087891</v>
      </c>
      <c r="N172" s="83">
        <f t="shared" si="27"/>
        <v>1473.5008348078252</v>
      </c>
      <c r="O172" s="84">
        <f t="shared" si="28"/>
        <v>1381.8269871993509</v>
      </c>
      <c r="P172" s="84">
        <f t="shared" si="29"/>
        <v>1304.6474129623655</v>
      </c>
      <c r="Q172" s="84">
        <f t="shared" si="30"/>
        <v>1238.8539182908544</v>
      </c>
      <c r="R172" s="85">
        <f t="shared" si="31"/>
        <v>1182.1670087796679</v>
      </c>
      <c r="S172" s="21"/>
      <c r="AD172" s="120"/>
      <c r="AE172" s="125"/>
      <c r="AF172" s="128"/>
      <c r="AG172" s="122"/>
      <c r="AH172" s="66"/>
      <c r="AI172" s="66"/>
      <c r="AJ172" s="123"/>
      <c r="AK172" s="123"/>
    </row>
    <row r="173" spans="2:37" ht="15.5">
      <c r="B173" s="18"/>
      <c r="C173" s="92">
        <v>150000</v>
      </c>
      <c r="D173" s="93">
        <f t="shared" si="24"/>
        <v>12828.065481460328</v>
      </c>
      <c r="E173" s="93">
        <f t="shared" si="24"/>
        <v>6597.5155426890242</v>
      </c>
      <c r="F173" s="93">
        <f t="shared" si="24"/>
        <v>4512.4905771961803</v>
      </c>
      <c r="G173" s="93">
        <f t="shared" si="24"/>
        <v>3549.6378352045786</v>
      </c>
      <c r="H173" s="93">
        <f t="shared" si="24"/>
        <v>2927.1998464866856</v>
      </c>
      <c r="I173" s="93">
        <f t="shared" si="24"/>
        <v>2513.6408433261508</v>
      </c>
      <c r="J173" s="93">
        <f t="shared" si="24"/>
        <v>2219.4359259528424</v>
      </c>
      <c r="K173" s="93">
        <f t="shared" si="32"/>
        <v>1999.8218276122989</v>
      </c>
      <c r="L173" s="93">
        <f t="shared" si="25"/>
        <v>1829.9293545250923</v>
      </c>
      <c r="M173" s="93">
        <f t="shared" si="26"/>
        <v>1694.8363635994519</v>
      </c>
      <c r="N173" s="88">
        <f t="shared" si="27"/>
        <v>1483.3901021555289</v>
      </c>
      <c r="O173" s="89">
        <f t="shared" si="28"/>
        <v>1391.1009938248501</v>
      </c>
      <c r="P173" s="89">
        <f t="shared" si="29"/>
        <v>1313.4034358681531</v>
      </c>
      <c r="Q173" s="89">
        <f t="shared" si="30"/>
        <v>1247.1683741183097</v>
      </c>
      <c r="R173" s="90">
        <f t="shared" si="31"/>
        <v>1190.1010155500012</v>
      </c>
      <c r="S173" s="21"/>
    </row>
    <row r="174" spans="2:37" ht="15.5" hidden="1">
      <c r="B174" s="18"/>
      <c r="C174" s="78">
        <v>151000</v>
      </c>
      <c r="D174" s="79">
        <f t="shared" si="24"/>
        <v>12913.585918003397</v>
      </c>
      <c r="E174" s="79">
        <f t="shared" si="24"/>
        <v>6641.4989796402842</v>
      </c>
      <c r="F174" s="79">
        <f t="shared" si="24"/>
        <v>4542.5738477108216</v>
      </c>
      <c r="G174" s="79">
        <f t="shared" si="24"/>
        <v>3573.302087439276</v>
      </c>
      <c r="H174" s="79">
        <f t="shared" si="24"/>
        <v>2946.71451212993</v>
      </c>
      <c r="I174" s="79">
        <f t="shared" si="24"/>
        <v>2530.398448948325</v>
      </c>
      <c r="J174" s="79">
        <f t="shared" si="24"/>
        <v>2234.2321654591947</v>
      </c>
      <c r="K174" s="79">
        <f t="shared" si="32"/>
        <v>2013.1539731297144</v>
      </c>
      <c r="L174" s="79">
        <f t="shared" si="25"/>
        <v>1842.1288835552596</v>
      </c>
      <c r="M174" s="79">
        <f t="shared" si="26"/>
        <v>1706.135272690115</v>
      </c>
      <c r="N174" s="83">
        <f t="shared" si="27"/>
        <v>1493.2793695032324</v>
      </c>
      <c r="O174" s="84">
        <f t="shared" si="28"/>
        <v>1400.375000450349</v>
      </c>
      <c r="P174" s="84">
        <f t="shared" si="29"/>
        <v>1322.159458773941</v>
      </c>
      <c r="Q174" s="84">
        <f t="shared" si="30"/>
        <v>1255.4828299457649</v>
      </c>
      <c r="R174" s="85">
        <f t="shared" si="31"/>
        <v>1198.0350223203345</v>
      </c>
      <c r="S174" s="21"/>
    </row>
    <row r="175" spans="2:37" ht="15.5" hidden="1">
      <c r="B175" s="18"/>
      <c r="C175" s="78">
        <v>152000</v>
      </c>
      <c r="D175" s="79">
        <f t="shared" si="24"/>
        <v>12999.106354546468</v>
      </c>
      <c r="E175" s="79">
        <f t="shared" si="24"/>
        <v>6685.4824165915434</v>
      </c>
      <c r="F175" s="79">
        <f t="shared" si="24"/>
        <v>4572.6571182254629</v>
      </c>
      <c r="G175" s="79">
        <f t="shared" si="24"/>
        <v>3596.9663396739729</v>
      </c>
      <c r="H175" s="79">
        <f t="shared" si="24"/>
        <v>2966.2291777731739</v>
      </c>
      <c r="I175" s="79">
        <f t="shared" si="24"/>
        <v>2547.1560545704997</v>
      </c>
      <c r="J175" s="79">
        <f t="shared" si="24"/>
        <v>2249.028404965547</v>
      </c>
      <c r="K175" s="79">
        <f t="shared" si="32"/>
        <v>2026.4861186471296</v>
      </c>
      <c r="L175" s="79">
        <f t="shared" si="25"/>
        <v>1854.3284125854268</v>
      </c>
      <c r="M175" s="79">
        <f t="shared" si="26"/>
        <v>1717.4341817807781</v>
      </c>
      <c r="N175" s="83">
        <f t="shared" si="27"/>
        <v>1503.1686368509359</v>
      </c>
      <c r="O175" s="84">
        <f t="shared" si="28"/>
        <v>1409.649007075848</v>
      </c>
      <c r="P175" s="84">
        <f t="shared" si="29"/>
        <v>1330.9154816797284</v>
      </c>
      <c r="Q175" s="84">
        <f t="shared" si="30"/>
        <v>1263.7972857732207</v>
      </c>
      <c r="R175" s="85">
        <f t="shared" si="31"/>
        <v>1205.9690290906678</v>
      </c>
      <c r="S175" s="21"/>
    </row>
    <row r="176" spans="2:37" ht="15.5" hidden="1">
      <c r="B176" s="18"/>
      <c r="C176" s="78">
        <v>153000</v>
      </c>
      <c r="D176" s="79">
        <f t="shared" si="24"/>
        <v>13084.626791089537</v>
      </c>
      <c r="E176" s="79">
        <f t="shared" si="24"/>
        <v>6729.4658535428034</v>
      </c>
      <c r="F176" s="79">
        <f t="shared" si="24"/>
        <v>4602.7403887401033</v>
      </c>
      <c r="G176" s="79">
        <f t="shared" si="24"/>
        <v>3620.6305919086703</v>
      </c>
      <c r="H176" s="79">
        <f t="shared" si="24"/>
        <v>2985.7438434164192</v>
      </c>
      <c r="I176" s="79">
        <f t="shared" si="24"/>
        <v>2563.9136601926739</v>
      </c>
      <c r="J176" s="79">
        <f t="shared" si="24"/>
        <v>2263.8246444718993</v>
      </c>
      <c r="K176" s="79">
        <f t="shared" si="32"/>
        <v>2039.8182641645449</v>
      </c>
      <c r="L176" s="79">
        <f t="shared" si="25"/>
        <v>1866.527941615594</v>
      </c>
      <c r="M176" s="79">
        <f t="shared" si="26"/>
        <v>1728.7330908714409</v>
      </c>
      <c r="N176" s="83">
        <f t="shared" si="27"/>
        <v>1513.0579041986393</v>
      </c>
      <c r="O176" s="84">
        <f t="shared" si="28"/>
        <v>1418.9230137013471</v>
      </c>
      <c r="P176" s="84">
        <f t="shared" si="29"/>
        <v>1339.6715045855162</v>
      </c>
      <c r="Q176" s="84">
        <f t="shared" si="30"/>
        <v>1272.1117416006759</v>
      </c>
      <c r="R176" s="85">
        <f t="shared" si="31"/>
        <v>1213.9030358610014</v>
      </c>
      <c r="S176" s="21"/>
    </row>
    <row r="177" spans="2:19" ht="15.5" hidden="1">
      <c r="B177" s="18"/>
      <c r="C177" s="78">
        <v>154000</v>
      </c>
      <c r="D177" s="79">
        <f t="shared" si="24"/>
        <v>13170.147227632604</v>
      </c>
      <c r="E177" s="79">
        <f t="shared" si="24"/>
        <v>6773.4492904940644</v>
      </c>
      <c r="F177" s="79">
        <f t="shared" si="24"/>
        <v>4632.8236592547446</v>
      </c>
      <c r="G177" s="79">
        <f t="shared" si="24"/>
        <v>3644.2948441433678</v>
      </c>
      <c r="H177" s="79">
        <f t="shared" si="24"/>
        <v>3005.2585090596635</v>
      </c>
      <c r="I177" s="79">
        <f t="shared" si="24"/>
        <v>2580.6712658148481</v>
      </c>
      <c r="J177" s="79">
        <f t="shared" si="24"/>
        <v>2278.6208839782516</v>
      </c>
      <c r="K177" s="79">
        <f t="shared" si="32"/>
        <v>2053.1504096819604</v>
      </c>
      <c r="L177" s="79">
        <f t="shared" si="25"/>
        <v>1878.7274706457615</v>
      </c>
      <c r="M177" s="79">
        <f t="shared" si="26"/>
        <v>1740.0319999621042</v>
      </c>
      <c r="N177" s="83">
        <f t="shared" si="27"/>
        <v>1522.9471715463428</v>
      </c>
      <c r="O177" s="84">
        <f t="shared" si="28"/>
        <v>1428.1970203268461</v>
      </c>
      <c r="P177" s="84">
        <f t="shared" si="29"/>
        <v>1348.4275274913041</v>
      </c>
      <c r="Q177" s="84">
        <f t="shared" si="30"/>
        <v>1280.4261974281312</v>
      </c>
      <c r="R177" s="85">
        <f t="shared" si="31"/>
        <v>1221.8370426313347</v>
      </c>
      <c r="S177" s="21"/>
    </row>
    <row r="178" spans="2:19" ht="15.5">
      <c r="B178" s="18"/>
      <c r="C178" s="86">
        <v>155000</v>
      </c>
      <c r="D178" s="87">
        <f t="shared" si="24"/>
        <v>13255.667664175673</v>
      </c>
      <c r="E178" s="87">
        <f t="shared" si="24"/>
        <v>6817.4327274453244</v>
      </c>
      <c r="F178" s="87">
        <f t="shared" si="24"/>
        <v>4662.9069297693859</v>
      </c>
      <c r="G178" s="87">
        <f t="shared" si="24"/>
        <v>3667.9590963780647</v>
      </c>
      <c r="H178" s="87">
        <f t="shared" si="24"/>
        <v>3024.7731747029084</v>
      </c>
      <c r="I178" s="87">
        <f t="shared" si="24"/>
        <v>2597.4288714370227</v>
      </c>
      <c r="J178" s="87">
        <f t="shared" si="24"/>
        <v>2293.417123484604</v>
      </c>
      <c r="K178" s="87">
        <f t="shared" si="32"/>
        <v>2066.4825551993754</v>
      </c>
      <c r="L178" s="87">
        <f t="shared" si="25"/>
        <v>1890.9269996759288</v>
      </c>
      <c r="M178" s="87">
        <f t="shared" si="26"/>
        <v>1751.3309090527671</v>
      </c>
      <c r="N178" s="88">
        <f t="shared" si="27"/>
        <v>1532.8364388940463</v>
      </c>
      <c r="O178" s="89">
        <f t="shared" si="28"/>
        <v>1437.471026952345</v>
      </c>
      <c r="P178" s="89">
        <f t="shared" si="29"/>
        <v>1357.1835503970915</v>
      </c>
      <c r="Q178" s="89">
        <f t="shared" si="30"/>
        <v>1288.7406532555865</v>
      </c>
      <c r="R178" s="90">
        <f t="shared" si="31"/>
        <v>1229.7710494016681</v>
      </c>
      <c r="S178" s="21"/>
    </row>
    <row r="179" spans="2:19" ht="15.5" hidden="1">
      <c r="B179" s="18"/>
      <c r="C179" s="78">
        <v>156000</v>
      </c>
      <c r="D179" s="79">
        <f t="shared" si="24"/>
        <v>13341.188100718742</v>
      </c>
      <c r="E179" s="79">
        <f t="shared" si="24"/>
        <v>6861.4161643965854</v>
      </c>
      <c r="F179" s="79">
        <f t="shared" si="24"/>
        <v>4692.9902002840272</v>
      </c>
      <c r="G179" s="79">
        <f t="shared" si="24"/>
        <v>3691.6233486127621</v>
      </c>
      <c r="H179" s="79">
        <f t="shared" si="24"/>
        <v>3044.2878403461527</v>
      </c>
      <c r="I179" s="79">
        <f t="shared" si="24"/>
        <v>2614.1864770591969</v>
      </c>
      <c r="J179" s="79">
        <f t="shared" si="24"/>
        <v>2308.2133629909563</v>
      </c>
      <c r="K179" s="79">
        <f t="shared" si="32"/>
        <v>2079.8147007167909</v>
      </c>
      <c r="L179" s="79">
        <f t="shared" si="25"/>
        <v>1903.126528706096</v>
      </c>
      <c r="M179" s="79">
        <f t="shared" si="26"/>
        <v>1762.6298181434302</v>
      </c>
      <c r="N179" s="83">
        <f t="shared" si="27"/>
        <v>1542.72570624175</v>
      </c>
      <c r="O179" s="84">
        <f t="shared" si="28"/>
        <v>1446.745033577844</v>
      </c>
      <c r="P179" s="84">
        <f t="shared" si="29"/>
        <v>1365.9395733028794</v>
      </c>
      <c r="Q179" s="84">
        <f t="shared" si="30"/>
        <v>1297.0551090830422</v>
      </c>
      <c r="R179" s="85">
        <f t="shared" si="31"/>
        <v>1237.7050561720014</v>
      </c>
      <c r="S179" s="21"/>
    </row>
    <row r="180" spans="2:19" ht="15.5" hidden="1">
      <c r="B180" s="18"/>
      <c r="C180" s="78">
        <v>157000</v>
      </c>
      <c r="D180" s="79">
        <f t="shared" si="24"/>
        <v>13426.708537261809</v>
      </c>
      <c r="E180" s="79">
        <f t="shared" si="24"/>
        <v>6905.3996013478445</v>
      </c>
      <c r="F180" s="79">
        <f t="shared" si="24"/>
        <v>4723.0734707986685</v>
      </c>
      <c r="G180" s="79">
        <f t="shared" si="24"/>
        <v>3715.2876008474591</v>
      </c>
      <c r="H180" s="79">
        <f t="shared" si="24"/>
        <v>3063.8025059893971</v>
      </c>
      <c r="I180" s="79">
        <f t="shared" si="24"/>
        <v>2630.9440826813711</v>
      </c>
      <c r="J180" s="79">
        <f t="shared" si="24"/>
        <v>2323.0096024973086</v>
      </c>
      <c r="K180" s="79">
        <f t="shared" si="32"/>
        <v>2093.1468462342064</v>
      </c>
      <c r="L180" s="79">
        <f t="shared" si="25"/>
        <v>1915.3260577362632</v>
      </c>
      <c r="M180" s="79">
        <f t="shared" si="26"/>
        <v>1773.9287272340932</v>
      </c>
      <c r="N180" s="83">
        <f t="shared" si="27"/>
        <v>1552.6149735894535</v>
      </c>
      <c r="O180" s="84">
        <f t="shared" si="28"/>
        <v>1456.0190402033431</v>
      </c>
      <c r="P180" s="84">
        <f t="shared" si="29"/>
        <v>1374.695596208667</v>
      </c>
      <c r="Q180" s="84">
        <f t="shared" si="30"/>
        <v>1305.3695649104975</v>
      </c>
      <c r="R180" s="85">
        <f t="shared" si="31"/>
        <v>1245.6390629423347</v>
      </c>
      <c r="S180" s="21"/>
    </row>
    <row r="181" spans="2:19" ht="15.5" hidden="1">
      <c r="B181" s="18"/>
      <c r="C181" s="78">
        <v>158000</v>
      </c>
      <c r="D181" s="79">
        <f t="shared" si="24"/>
        <v>13512.22897380488</v>
      </c>
      <c r="E181" s="79">
        <f t="shared" si="24"/>
        <v>6949.3830382991046</v>
      </c>
      <c r="F181" s="79">
        <f t="shared" si="24"/>
        <v>4753.1567413133098</v>
      </c>
      <c r="G181" s="79">
        <f t="shared" si="24"/>
        <v>3738.9518530821565</v>
      </c>
      <c r="H181" s="79">
        <f t="shared" si="24"/>
        <v>3083.3171716326419</v>
      </c>
      <c r="I181" s="79">
        <f t="shared" si="24"/>
        <v>2647.7016883035458</v>
      </c>
      <c r="J181" s="79">
        <f t="shared" si="24"/>
        <v>2337.8058420036605</v>
      </c>
      <c r="K181" s="79">
        <f t="shared" si="32"/>
        <v>2106.4789917516214</v>
      </c>
      <c r="L181" s="79">
        <f t="shared" si="25"/>
        <v>1927.5255867664307</v>
      </c>
      <c r="M181" s="79">
        <f t="shared" si="26"/>
        <v>1785.2276363247561</v>
      </c>
      <c r="N181" s="83">
        <f t="shared" si="27"/>
        <v>1562.5042409371572</v>
      </c>
      <c r="O181" s="84">
        <f t="shared" si="28"/>
        <v>1465.2930468288421</v>
      </c>
      <c r="P181" s="84">
        <f t="shared" si="29"/>
        <v>1383.4516191144546</v>
      </c>
      <c r="Q181" s="84">
        <f t="shared" si="30"/>
        <v>1313.6840207379528</v>
      </c>
      <c r="R181" s="85">
        <f t="shared" si="31"/>
        <v>1253.573069712668</v>
      </c>
      <c r="S181" s="21"/>
    </row>
    <row r="182" spans="2:19" ht="15.5" hidden="1">
      <c r="B182" s="18"/>
      <c r="C182" s="78">
        <v>159000</v>
      </c>
      <c r="D182" s="79">
        <f t="shared" si="24"/>
        <v>13597.749410347949</v>
      </c>
      <c r="E182" s="79">
        <f t="shared" si="24"/>
        <v>6993.3664752503646</v>
      </c>
      <c r="F182" s="79">
        <f t="shared" si="24"/>
        <v>4783.2400118279511</v>
      </c>
      <c r="G182" s="79">
        <f t="shared" si="24"/>
        <v>3762.6161053168535</v>
      </c>
      <c r="H182" s="79">
        <f t="shared" si="24"/>
        <v>3102.8318372758863</v>
      </c>
      <c r="I182" s="79">
        <f t="shared" si="24"/>
        <v>2664.45929392572</v>
      </c>
      <c r="J182" s="79">
        <f t="shared" si="24"/>
        <v>2352.6020815100132</v>
      </c>
      <c r="K182" s="79">
        <f t="shared" si="32"/>
        <v>2119.8111372690369</v>
      </c>
      <c r="L182" s="79">
        <f t="shared" si="25"/>
        <v>1939.7251157965979</v>
      </c>
      <c r="M182" s="79">
        <f t="shared" si="26"/>
        <v>1796.5265454154192</v>
      </c>
      <c r="N182" s="83">
        <f t="shared" si="27"/>
        <v>1572.3935082848607</v>
      </c>
      <c r="O182" s="84">
        <f t="shared" si="28"/>
        <v>1474.567053454341</v>
      </c>
      <c r="P182" s="84">
        <f t="shared" si="29"/>
        <v>1392.2076420202422</v>
      </c>
      <c r="Q182" s="84">
        <f t="shared" si="30"/>
        <v>1321.9984765654083</v>
      </c>
      <c r="R182" s="85">
        <f t="shared" si="31"/>
        <v>1261.5070764830014</v>
      </c>
      <c r="S182" s="21"/>
    </row>
    <row r="183" spans="2:19" ht="15.5">
      <c r="B183" s="18"/>
      <c r="C183" s="78">
        <v>160000</v>
      </c>
      <c r="D183" s="79">
        <f t="shared" si="24"/>
        <v>13683.269846891017</v>
      </c>
      <c r="E183" s="79">
        <f t="shared" si="24"/>
        <v>7037.3499122016256</v>
      </c>
      <c r="F183" s="79">
        <f t="shared" si="24"/>
        <v>4813.3232823425924</v>
      </c>
      <c r="G183" s="79">
        <f t="shared" si="24"/>
        <v>3786.2803575515509</v>
      </c>
      <c r="H183" s="79">
        <f t="shared" si="24"/>
        <v>3122.3465029191311</v>
      </c>
      <c r="I183" s="79">
        <f t="shared" si="24"/>
        <v>2681.2168995478942</v>
      </c>
      <c r="J183" s="79">
        <f t="shared" si="24"/>
        <v>2367.3983210163651</v>
      </c>
      <c r="K183" s="79">
        <f t="shared" si="32"/>
        <v>2133.1432827864523</v>
      </c>
      <c r="L183" s="79">
        <f t="shared" si="25"/>
        <v>1951.9246448267652</v>
      </c>
      <c r="M183" s="79">
        <f t="shared" si="26"/>
        <v>1807.825454506082</v>
      </c>
      <c r="N183" s="88">
        <f t="shared" si="27"/>
        <v>1582.2827756325639</v>
      </c>
      <c r="O183" s="89">
        <f t="shared" si="28"/>
        <v>1483.8410600798402</v>
      </c>
      <c r="P183" s="89">
        <f t="shared" si="29"/>
        <v>1400.9636649260301</v>
      </c>
      <c r="Q183" s="89">
        <f t="shared" si="30"/>
        <v>1330.3129323928638</v>
      </c>
      <c r="R183" s="90">
        <f t="shared" si="31"/>
        <v>1269.4410832533347</v>
      </c>
      <c r="S183" s="21"/>
    </row>
    <row r="184" spans="2:19" ht="15.5" hidden="1">
      <c r="B184" s="18"/>
      <c r="C184" s="78">
        <v>161000</v>
      </c>
      <c r="D184" s="79">
        <f t="shared" si="24"/>
        <v>13768.790283434086</v>
      </c>
      <c r="E184" s="79">
        <f t="shared" si="24"/>
        <v>7081.3333491528847</v>
      </c>
      <c r="F184" s="79">
        <f t="shared" si="24"/>
        <v>4843.4065528572328</v>
      </c>
      <c r="G184" s="79">
        <f t="shared" ref="E184:J226" si="33">PMT(G$11,G$6,$C184*(-1))</f>
        <v>3809.9446097862478</v>
      </c>
      <c r="H184" s="79">
        <f t="shared" si="33"/>
        <v>3141.8611685623755</v>
      </c>
      <c r="I184" s="79">
        <f t="shared" si="33"/>
        <v>2697.9745051700688</v>
      </c>
      <c r="J184" s="79">
        <f t="shared" si="33"/>
        <v>2382.1945605227174</v>
      </c>
      <c r="K184" s="79">
        <f t="shared" si="32"/>
        <v>2146.4754283038674</v>
      </c>
      <c r="L184" s="79">
        <f t="shared" si="25"/>
        <v>1964.1241738569324</v>
      </c>
      <c r="M184" s="79">
        <f t="shared" si="26"/>
        <v>1819.1243635967453</v>
      </c>
      <c r="N184" s="83">
        <f t="shared" si="27"/>
        <v>1592.1720429802676</v>
      </c>
      <c r="O184" s="84">
        <f t="shared" si="28"/>
        <v>1493.1150667053391</v>
      </c>
      <c r="P184" s="84">
        <f t="shared" si="29"/>
        <v>1409.719687831818</v>
      </c>
      <c r="Q184" s="84">
        <f t="shared" si="30"/>
        <v>1338.6273882203191</v>
      </c>
      <c r="R184" s="85">
        <f t="shared" si="31"/>
        <v>1277.375090023668</v>
      </c>
      <c r="S184" s="21"/>
    </row>
    <row r="185" spans="2:19" ht="15.5" hidden="1">
      <c r="B185" s="18"/>
      <c r="C185" s="78">
        <v>162000</v>
      </c>
      <c r="D185" s="79">
        <f t="shared" ref="D185:D223" si="34">PMT(D$11,D$6,$C185*(-1))</f>
        <v>13854.310719977155</v>
      </c>
      <c r="E185" s="79">
        <f t="shared" si="33"/>
        <v>7125.3167861041447</v>
      </c>
      <c r="F185" s="79">
        <f t="shared" si="33"/>
        <v>4873.4898233718741</v>
      </c>
      <c r="G185" s="79">
        <f t="shared" si="33"/>
        <v>3833.6088620209453</v>
      </c>
      <c r="H185" s="79">
        <f t="shared" si="33"/>
        <v>3161.3758342056203</v>
      </c>
      <c r="I185" s="79">
        <f t="shared" si="33"/>
        <v>2714.732110792243</v>
      </c>
      <c r="J185" s="79">
        <f t="shared" si="33"/>
        <v>2396.9908000290698</v>
      </c>
      <c r="K185" s="79">
        <f t="shared" si="32"/>
        <v>2159.8075738212829</v>
      </c>
      <c r="L185" s="79">
        <f t="shared" si="25"/>
        <v>1976.3237028870997</v>
      </c>
      <c r="M185" s="79">
        <f t="shared" si="26"/>
        <v>1830.4232726874084</v>
      </c>
      <c r="N185" s="83">
        <f t="shared" si="27"/>
        <v>1602.0613103279711</v>
      </c>
      <c r="O185" s="84">
        <f t="shared" si="28"/>
        <v>1502.3890733308381</v>
      </c>
      <c r="P185" s="84">
        <f t="shared" si="29"/>
        <v>1418.4757107376054</v>
      </c>
      <c r="Q185" s="84">
        <f t="shared" si="30"/>
        <v>1346.9418440477743</v>
      </c>
      <c r="R185" s="85">
        <f t="shared" si="31"/>
        <v>1285.3090967940013</v>
      </c>
      <c r="S185" s="21"/>
    </row>
    <row r="186" spans="2:19" ht="15.5" hidden="1">
      <c r="B186" s="18"/>
      <c r="C186" s="78">
        <v>163000</v>
      </c>
      <c r="D186" s="79">
        <f t="shared" si="34"/>
        <v>13939.831156520224</v>
      </c>
      <c r="E186" s="79">
        <f t="shared" si="33"/>
        <v>7169.3002230554057</v>
      </c>
      <c r="F186" s="79">
        <f t="shared" si="33"/>
        <v>4903.5730938865154</v>
      </c>
      <c r="G186" s="79">
        <f t="shared" si="33"/>
        <v>3857.2731142556422</v>
      </c>
      <c r="H186" s="79">
        <f t="shared" si="33"/>
        <v>3180.8904998488647</v>
      </c>
      <c r="I186" s="79">
        <f t="shared" si="33"/>
        <v>2731.4897164144172</v>
      </c>
      <c r="J186" s="79">
        <f t="shared" si="33"/>
        <v>2411.7870395354221</v>
      </c>
      <c r="K186" s="79">
        <f t="shared" si="32"/>
        <v>2173.1397193386983</v>
      </c>
      <c r="L186" s="79">
        <f t="shared" si="25"/>
        <v>1988.5232319172669</v>
      </c>
      <c r="M186" s="79">
        <f t="shared" si="26"/>
        <v>1841.7221817780712</v>
      </c>
      <c r="N186" s="83">
        <f t="shared" si="27"/>
        <v>1611.9505776756746</v>
      </c>
      <c r="O186" s="84">
        <f t="shared" si="28"/>
        <v>1511.6630799563372</v>
      </c>
      <c r="P186" s="84">
        <f t="shared" si="29"/>
        <v>1427.2317336433932</v>
      </c>
      <c r="Q186" s="84">
        <f t="shared" si="30"/>
        <v>1355.2562998752298</v>
      </c>
      <c r="R186" s="85">
        <f t="shared" si="31"/>
        <v>1293.2431035643347</v>
      </c>
      <c r="S186" s="21"/>
    </row>
    <row r="187" spans="2:19" ht="15.5" hidden="1">
      <c r="B187" s="18"/>
      <c r="C187" s="78">
        <v>164000</v>
      </c>
      <c r="D187" s="79">
        <f t="shared" si="34"/>
        <v>14025.351593063293</v>
      </c>
      <c r="E187" s="79">
        <f t="shared" si="33"/>
        <v>7213.2836600066657</v>
      </c>
      <c r="F187" s="79">
        <f t="shared" si="33"/>
        <v>4933.6563644011567</v>
      </c>
      <c r="G187" s="79">
        <f t="shared" si="33"/>
        <v>3880.9373664903396</v>
      </c>
      <c r="H187" s="79">
        <f t="shared" si="33"/>
        <v>3200.4051654921091</v>
      </c>
      <c r="I187" s="79">
        <f t="shared" si="33"/>
        <v>2748.2473220365919</v>
      </c>
      <c r="J187" s="79">
        <f t="shared" si="33"/>
        <v>2426.5832790417744</v>
      </c>
      <c r="K187" s="79">
        <f t="shared" si="32"/>
        <v>2186.4718648561134</v>
      </c>
      <c r="L187" s="79">
        <f t="shared" si="25"/>
        <v>2000.7227609474342</v>
      </c>
      <c r="M187" s="79">
        <f t="shared" si="26"/>
        <v>1853.0210908687343</v>
      </c>
      <c r="N187" s="83">
        <f t="shared" si="27"/>
        <v>1621.8398450233783</v>
      </c>
      <c r="O187" s="84">
        <f t="shared" si="28"/>
        <v>1520.937086581836</v>
      </c>
      <c r="P187" s="84">
        <f t="shared" si="29"/>
        <v>1435.9877565491809</v>
      </c>
      <c r="Q187" s="84">
        <f t="shared" si="30"/>
        <v>1363.5707557026853</v>
      </c>
      <c r="R187" s="85">
        <f t="shared" si="31"/>
        <v>1301.1771103346682</v>
      </c>
      <c r="S187" s="21"/>
    </row>
    <row r="188" spans="2:19" ht="15.5">
      <c r="B188" s="18"/>
      <c r="C188" s="86">
        <v>165000</v>
      </c>
      <c r="D188" s="87">
        <f t="shared" si="34"/>
        <v>14110.872029606362</v>
      </c>
      <c r="E188" s="87">
        <f t="shared" si="33"/>
        <v>7257.2670969579258</v>
      </c>
      <c r="F188" s="87">
        <f t="shared" si="33"/>
        <v>4963.7396349157989</v>
      </c>
      <c r="G188" s="87">
        <f t="shared" si="33"/>
        <v>3904.6016187250366</v>
      </c>
      <c r="H188" s="87">
        <f t="shared" si="33"/>
        <v>3219.9198311353539</v>
      </c>
      <c r="I188" s="87">
        <f t="shared" si="33"/>
        <v>2765.0049276587661</v>
      </c>
      <c r="J188" s="87">
        <f t="shared" si="33"/>
        <v>2441.3795185481267</v>
      </c>
      <c r="K188" s="87">
        <f t="shared" si="32"/>
        <v>2199.8040103735289</v>
      </c>
      <c r="L188" s="87">
        <f t="shared" si="25"/>
        <v>2012.9222899776014</v>
      </c>
      <c r="M188" s="87">
        <f t="shared" si="26"/>
        <v>1864.3199999593971</v>
      </c>
      <c r="N188" s="88">
        <f t="shared" si="27"/>
        <v>1631.7291123710818</v>
      </c>
      <c r="O188" s="89">
        <f t="shared" si="28"/>
        <v>1530.2110932073349</v>
      </c>
      <c r="P188" s="89">
        <f t="shared" si="29"/>
        <v>1444.7437794549685</v>
      </c>
      <c r="Q188" s="89">
        <f t="shared" si="30"/>
        <v>1371.8852115301406</v>
      </c>
      <c r="R188" s="90">
        <f t="shared" si="31"/>
        <v>1309.1111171050015</v>
      </c>
      <c r="S188" s="21"/>
    </row>
    <row r="189" spans="2:19" ht="15.5" hidden="1">
      <c r="B189" s="18"/>
      <c r="C189" s="78">
        <v>166000</v>
      </c>
      <c r="D189" s="79">
        <f t="shared" si="34"/>
        <v>14196.392466149429</v>
      </c>
      <c r="E189" s="79">
        <f t="shared" si="33"/>
        <v>7301.2505339091858</v>
      </c>
      <c r="F189" s="79">
        <f t="shared" si="33"/>
        <v>4993.8229054304402</v>
      </c>
      <c r="G189" s="79">
        <f t="shared" si="33"/>
        <v>3928.265870959734</v>
      </c>
      <c r="H189" s="79">
        <f t="shared" si="33"/>
        <v>3239.4344967785983</v>
      </c>
      <c r="I189" s="79">
        <f t="shared" si="33"/>
        <v>2781.7625332809403</v>
      </c>
      <c r="J189" s="79">
        <f t="shared" si="33"/>
        <v>2456.175758054479</v>
      </c>
      <c r="K189" s="79">
        <f t="shared" si="32"/>
        <v>2213.1361558909439</v>
      </c>
      <c r="L189" s="79">
        <f t="shared" si="25"/>
        <v>2025.1218190077686</v>
      </c>
      <c r="M189" s="79">
        <f t="shared" si="26"/>
        <v>1875.6189090500602</v>
      </c>
      <c r="N189" s="83">
        <f t="shared" si="27"/>
        <v>1641.618379718785</v>
      </c>
      <c r="O189" s="84">
        <f t="shared" si="28"/>
        <v>1539.4850998328341</v>
      </c>
      <c r="P189" s="84">
        <f t="shared" si="29"/>
        <v>1453.4998023607561</v>
      </c>
      <c r="Q189" s="84">
        <f t="shared" si="30"/>
        <v>1380.1996673575961</v>
      </c>
      <c r="R189" s="85">
        <f t="shared" si="31"/>
        <v>1317.0451238753349</v>
      </c>
      <c r="S189" s="21"/>
    </row>
    <row r="190" spans="2:19" ht="15.5" hidden="1">
      <c r="B190" s="18"/>
      <c r="C190" s="78">
        <v>167000</v>
      </c>
      <c r="D190" s="79">
        <f t="shared" si="34"/>
        <v>14281.912902692498</v>
      </c>
      <c r="E190" s="79">
        <f t="shared" si="33"/>
        <v>7345.2339708604459</v>
      </c>
      <c r="F190" s="79">
        <f t="shared" si="33"/>
        <v>5023.9061759450815</v>
      </c>
      <c r="G190" s="79">
        <f t="shared" si="33"/>
        <v>3951.9301231944305</v>
      </c>
      <c r="H190" s="79">
        <f t="shared" si="33"/>
        <v>3258.9491624218431</v>
      </c>
      <c r="I190" s="79">
        <f t="shared" si="33"/>
        <v>2798.5201389031149</v>
      </c>
      <c r="J190" s="79">
        <f t="shared" si="33"/>
        <v>2470.9719975608314</v>
      </c>
      <c r="K190" s="79">
        <f t="shared" si="32"/>
        <v>2226.4683014083594</v>
      </c>
      <c r="L190" s="79">
        <f t="shared" si="25"/>
        <v>2037.3213480379363</v>
      </c>
      <c r="M190" s="79">
        <f t="shared" si="26"/>
        <v>1886.9178181407235</v>
      </c>
      <c r="N190" s="83">
        <f t="shared" si="27"/>
        <v>1651.5076470664887</v>
      </c>
      <c r="O190" s="84">
        <f t="shared" si="28"/>
        <v>1548.759106458333</v>
      </c>
      <c r="P190" s="84">
        <f t="shared" si="29"/>
        <v>1462.255825266544</v>
      </c>
      <c r="Q190" s="84">
        <f t="shared" si="30"/>
        <v>1388.5141231850514</v>
      </c>
      <c r="R190" s="85">
        <f t="shared" si="31"/>
        <v>1324.9791306456682</v>
      </c>
      <c r="S190" s="21"/>
    </row>
    <row r="191" spans="2:19" ht="15.5" hidden="1">
      <c r="B191" s="18"/>
      <c r="C191" s="78">
        <v>168000</v>
      </c>
      <c r="D191" s="79">
        <f t="shared" si="34"/>
        <v>14367.433339235569</v>
      </c>
      <c r="E191" s="79">
        <f t="shared" si="33"/>
        <v>7389.2174078117059</v>
      </c>
      <c r="F191" s="79">
        <f t="shared" si="33"/>
        <v>5053.9894464597228</v>
      </c>
      <c r="G191" s="79">
        <f t="shared" si="33"/>
        <v>3975.5943754291284</v>
      </c>
      <c r="H191" s="79">
        <f t="shared" si="33"/>
        <v>3278.4638280650875</v>
      </c>
      <c r="I191" s="79">
        <f t="shared" si="33"/>
        <v>2815.2777445252887</v>
      </c>
      <c r="J191" s="79">
        <f t="shared" si="33"/>
        <v>2485.7682370671837</v>
      </c>
      <c r="K191" s="79">
        <f t="shared" si="32"/>
        <v>2239.8004469257748</v>
      </c>
      <c r="L191" s="79">
        <f t="shared" si="25"/>
        <v>2049.5208770681033</v>
      </c>
      <c r="M191" s="79">
        <f t="shared" si="26"/>
        <v>1898.2167272313861</v>
      </c>
      <c r="N191" s="83">
        <f t="shared" si="27"/>
        <v>1661.3969144141922</v>
      </c>
      <c r="O191" s="84">
        <f t="shared" si="28"/>
        <v>1558.0331130838319</v>
      </c>
      <c r="P191" s="84">
        <f t="shared" si="29"/>
        <v>1471.0118481723314</v>
      </c>
      <c r="Q191" s="84">
        <f t="shared" si="30"/>
        <v>1396.8285790125069</v>
      </c>
      <c r="R191" s="85">
        <f t="shared" si="31"/>
        <v>1332.9131374160015</v>
      </c>
      <c r="S191" s="21"/>
    </row>
    <row r="192" spans="2:19" ht="15.5" hidden="1">
      <c r="B192" s="18"/>
      <c r="C192" s="78">
        <v>169000</v>
      </c>
      <c r="D192" s="79">
        <f t="shared" si="34"/>
        <v>14452.953775778638</v>
      </c>
      <c r="E192" s="79">
        <f t="shared" si="33"/>
        <v>7433.2008447629669</v>
      </c>
      <c r="F192" s="79">
        <f t="shared" si="33"/>
        <v>5084.0727169743632</v>
      </c>
      <c r="G192" s="79">
        <f t="shared" si="33"/>
        <v>3999.2586276638249</v>
      </c>
      <c r="H192" s="79">
        <f t="shared" si="33"/>
        <v>3297.9784937083318</v>
      </c>
      <c r="I192" s="79">
        <f t="shared" si="33"/>
        <v>2832.0353501474633</v>
      </c>
      <c r="J192" s="79">
        <f t="shared" si="33"/>
        <v>2500.564476573536</v>
      </c>
      <c r="K192" s="79">
        <f t="shared" si="32"/>
        <v>2253.1325924431899</v>
      </c>
      <c r="L192" s="79">
        <f t="shared" si="25"/>
        <v>2061.7204060982708</v>
      </c>
      <c r="M192" s="79">
        <f t="shared" si="26"/>
        <v>1909.5156363220494</v>
      </c>
      <c r="N192" s="83">
        <f t="shared" si="27"/>
        <v>1671.2861817618957</v>
      </c>
      <c r="O192" s="84">
        <f t="shared" si="28"/>
        <v>1567.3071197093311</v>
      </c>
      <c r="P192" s="84">
        <f t="shared" si="29"/>
        <v>1479.7678710781192</v>
      </c>
      <c r="Q192" s="84">
        <f t="shared" si="30"/>
        <v>1405.1430348399622</v>
      </c>
      <c r="R192" s="85">
        <f t="shared" si="31"/>
        <v>1340.8471441863348</v>
      </c>
      <c r="S192" s="21"/>
    </row>
    <row r="193" spans="2:19" ht="15.5">
      <c r="B193" s="18"/>
      <c r="C193" s="92">
        <v>170000</v>
      </c>
      <c r="D193" s="93">
        <f t="shared" si="34"/>
        <v>14538.474212321706</v>
      </c>
      <c r="E193" s="93">
        <f t="shared" si="33"/>
        <v>7477.1842817142269</v>
      </c>
      <c r="F193" s="93">
        <f t="shared" si="33"/>
        <v>5114.1559874890045</v>
      </c>
      <c r="G193" s="93">
        <f t="shared" si="33"/>
        <v>4022.9228798985228</v>
      </c>
      <c r="H193" s="93">
        <f t="shared" si="33"/>
        <v>3317.4931593515767</v>
      </c>
      <c r="I193" s="93">
        <f t="shared" si="33"/>
        <v>2848.7929557696375</v>
      </c>
      <c r="J193" s="93">
        <f t="shared" si="33"/>
        <v>2515.3607160798883</v>
      </c>
      <c r="K193" s="93">
        <f t="shared" si="32"/>
        <v>2266.4647379606054</v>
      </c>
      <c r="L193" s="93">
        <f t="shared" si="25"/>
        <v>2073.9199351284378</v>
      </c>
      <c r="M193" s="93">
        <f t="shared" si="26"/>
        <v>1920.8145454127123</v>
      </c>
      <c r="N193" s="88">
        <f t="shared" si="27"/>
        <v>1681.1754491095994</v>
      </c>
      <c r="O193" s="89">
        <f t="shared" si="28"/>
        <v>1576.5811263348301</v>
      </c>
      <c r="P193" s="89">
        <f t="shared" si="29"/>
        <v>1488.5238939839071</v>
      </c>
      <c r="Q193" s="89">
        <f t="shared" si="30"/>
        <v>1413.4574906674177</v>
      </c>
      <c r="R193" s="90">
        <f t="shared" si="31"/>
        <v>1348.7811509566682</v>
      </c>
      <c r="S193" s="21"/>
    </row>
    <row r="194" spans="2:19" ht="15.5" hidden="1">
      <c r="B194" s="18"/>
      <c r="C194" s="78">
        <v>171000</v>
      </c>
      <c r="D194" s="79">
        <f t="shared" si="34"/>
        <v>14623.994648864775</v>
      </c>
      <c r="E194" s="79">
        <f t="shared" si="33"/>
        <v>7521.1677186654861</v>
      </c>
      <c r="F194" s="79">
        <f t="shared" si="33"/>
        <v>5144.2392580036458</v>
      </c>
      <c r="G194" s="79">
        <f t="shared" si="33"/>
        <v>4046.5871321332193</v>
      </c>
      <c r="H194" s="79">
        <f t="shared" si="33"/>
        <v>3337.007824994821</v>
      </c>
      <c r="I194" s="79">
        <f t="shared" si="33"/>
        <v>2865.5505613918122</v>
      </c>
      <c r="J194" s="79">
        <f t="shared" si="33"/>
        <v>2530.1569555862402</v>
      </c>
      <c r="K194" s="79">
        <f t="shared" si="32"/>
        <v>2279.7968834780208</v>
      </c>
      <c r="L194" s="79">
        <f t="shared" si="25"/>
        <v>2086.1194641586053</v>
      </c>
      <c r="M194" s="79">
        <f t="shared" si="26"/>
        <v>1932.1134545033754</v>
      </c>
      <c r="N194" s="83">
        <f t="shared" si="27"/>
        <v>1691.0647164573029</v>
      </c>
      <c r="O194" s="84">
        <f t="shared" si="28"/>
        <v>1585.855132960329</v>
      </c>
      <c r="P194" s="84">
        <f t="shared" si="29"/>
        <v>1497.2799168896945</v>
      </c>
      <c r="Q194" s="84">
        <f t="shared" si="30"/>
        <v>1421.771946494873</v>
      </c>
      <c r="R194" s="85">
        <f t="shared" si="31"/>
        <v>1356.7151577270015</v>
      </c>
      <c r="S194" s="21"/>
    </row>
    <row r="195" spans="2:19" ht="15.5" hidden="1">
      <c r="B195" s="18"/>
      <c r="C195" s="78">
        <v>172000</v>
      </c>
      <c r="D195" s="79">
        <f t="shared" si="34"/>
        <v>14709.515085407844</v>
      </c>
      <c r="E195" s="79">
        <f t="shared" si="33"/>
        <v>7565.151155616747</v>
      </c>
      <c r="F195" s="79">
        <f t="shared" si="33"/>
        <v>5174.3225285182871</v>
      </c>
      <c r="G195" s="79">
        <f t="shared" si="33"/>
        <v>4070.2513843679171</v>
      </c>
      <c r="H195" s="79">
        <f t="shared" si="33"/>
        <v>3356.5224906380658</v>
      </c>
      <c r="I195" s="79">
        <f t="shared" si="33"/>
        <v>2882.3081670139863</v>
      </c>
      <c r="J195" s="79">
        <f t="shared" si="33"/>
        <v>2544.9531950925925</v>
      </c>
      <c r="K195" s="79">
        <f t="shared" si="32"/>
        <v>2293.1290289954359</v>
      </c>
      <c r="L195" s="79">
        <f t="shared" si="25"/>
        <v>2098.3189931887723</v>
      </c>
      <c r="M195" s="79">
        <f t="shared" si="26"/>
        <v>1943.4123635940384</v>
      </c>
      <c r="N195" s="83">
        <f t="shared" si="27"/>
        <v>1700.9539838050064</v>
      </c>
      <c r="O195" s="84">
        <f t="shared" si="28"/>
        <v>1595.1291395858282</v>
      </c>
      <c r="P195" s="84">
        <f t="shared" si="29"/>
        <v>1506.0359397954824</v>
      </c>
      <c r="Q195" s="84">
        <f t="shared" si="30"/>
        <v>1430.0864023223285</v>
      </c>
      <c r="R195" s="85">
        <f t="shared" si="31"/>
        <v>1364.6491644973348</v>
      </c>
      <c r="S195" s="21"/>
    </row>
    <row r="196" spans="2:19" ht="15.5" hidden="1">
      <c r="B196" s="18"/>
      <c r="C196" s="78">
        <v>173000</v>
      </c>
      <c r="D196" s="79">
        <f t="shared" si="34"/>
        <v>14795.035521950911</v>
      </c>
      <c r="E196" s="79">
        <f t="shared" si="33"/>
        <v>7609.1345925680071</v>
      </c>
      <c r="F196" s="79">
        <f t="shared" si="33"/>
        <v>5204.4057990329284</v>
      </c>
      <c r="G196" s="79">
        <f t="shared" si="33"/>
        <v>4093.9156366026136</v>
      </c>
      <c r="H196" s="79">
        <f t="shared" si="33"/>
        <v>3376.0371562813102</v>
      </c>
      <c r="I196" s="79">
        <f t="shared" si="33"/>
        <v>2899.065772636161</v>
      </c>
      <c r="J196" s="79">
        <f t="shared" si="33"/>
        <v>2559.7494345989448</v>
      </c>
      <c r="K196" s="79">
        <f t="shared" si="32"/>
        <v>2306.4611745128518</v>
      </c>
      <c r="L196" s="79">
        <f t="shared" si="25"/>
        <v>2110.5185222189398</v>
      </c>
      <c r="M196" s="79">
        <f t="shared" si="26"/>
        <v>1954.7112726847013</v>
      </c>
      <c r="N196" s="83">
        <f t="shared" si="27"/>
        <v>1710.8432511527099</v>
      </c>
      <c r="O196" s="84">
        <f t="shared" si="28"/>
        <v>1604.4031462113271</v>
      </c>
      <c r="P196" s="84">
        <f t="shared" si="29"/>
        <v>1514.79196270127</v>
      </c>
      <c r="Q196" s="84">
        <f t="shared" si="30"/>
        <v>1438.400858149784</v>
      </c>
      <c r="R196" s="85">
        <f t="shared" si="31"/>
        <v>1372.5831712676681</v>
      </c>
      <c r="S196" s="21"/>
    </row>
    <row r="197" spans="2:19" ht="15.5" hidden="1">
      <c r="B197" s="18"/>
      <c r="C197" s="78">
        <v>174000</v>
      </c>
      <c r="D197" s="79">
        <f t="shared" si="34"/>
        <v>14880.555958493982</v>
      </c>
      <c r="E197" s="79">
        <f t="shared" si="33"/>
        <v>7653.1180295192671</v>
      </c>
      <c r="F197" s="79">
        <f t="shared" si="33"/>
        <v>5234.4890695475697</v>
      </c>
      <c r="G197" s="79">
        <f t="shared" si="33"/>
        <v>4117.579888837311</v>
      </c>
      <c r="H197" s="79">
        <f t="shared" si="33"/>
        <v>3395.5518219245546</v>
      </c>
      <c r="I197" s="79">
        <f t="shared" si="33"/>
        <v>2915.8233782583352</v>
      </c>
      <c r="J197" s="79">
        <f t="shared" si="33"/>
        <v>2574.5456741052972</v>
      </c>
      <c r="K197" s="79">
        <f t="shared" si="32"/>
        <v>2319.7933200302668</v>
      </c>
      <c r="L197" s="79">
        <f t="shared" si="25"/>
        <v>2122.7180512491072</v>
      </c>
      <c r="M197" s="79">
        <f t="shared" si="26"/>
        <v>1966.0101817753643</v>
      </c>
      <c r="N197" s="83">
        <f t="shared" si="27"/>
        <v>1720.7325185004133</v>
      </c>
      <c r="O197" s="84">
        <f t="shared" si="28"/>
        <v>1613.6771528368261</v>
      </c>
      <c r="P197" s="84">
        <f t="shared" si="29"/>
        <v>1523.5479856070576</v>
      </c>
      <c r="Q197" s="84">
        <f t="shared" si="30"/>
        <v>1446.7153139772392</v>
      </c>
      <c r="R197" s="85">
        <f t="shared" si="31"/>
        <v>1380.5171780380012</v>
      </c>
      <c r="S197" s="21"/>
    </row>
    <row r="198" spans="2:19" ht="15.5">
      <c r="B198" s="18"/>
      <c r="C198" s="86">
        <v>175000</v>
      </c>
      <c r="D198" s="87">
        <f t="shared" si="34"/>
        <v>14966.076395037051</v>
      </c>
      <c r="E198" s="87">
        <f t="shared" si="33"/>
        <v>7697.1014664705281</v>
      </c>
      <c r="F198" s="87">
        <f t="shared" si="33"/>
        <v>5264.572340062211</v>
      </c>
      <c r="G198" s="87">
        <f t="shared" si="33"/>
        <v>4141.2441410720085</v>
      </c>
      <c r="H198" s="87">
        <f t="shared" si="33"/>
        <v>3415.0664875677994</v>
      </c>
      <c r="I198" s="87">
        <f t="shared" si="33"/>
        <v>2932.5809838805098</v>
      </c>
      <c r="J198" s="87">
        <f t="shared" si="33"/>
        <v>2589.3419136116495</v>
      </c>
      <c r="K198" s="87">
        <f t="shared" si="32"/>
        <v>2333.1254655476823</v>
      </c>
      <c r="L198" s="87">
        <f t="shared" si="25"/>
        <v>2134.9175802792743</v>
      </c>
      <c r="M198" s="87">
        <f t="shared" si="26"/>
        <v>1977.3090908660272</v>
      </c>
      <c r="N198" s="88">
        <f t="shared" si="27"/>
        <v>1730.6217858481168</v>
      </c>
      <c r="O198" s="89">
        <f t="shared" si="28"/>
        <v>1622.9511594623252</v>
      </c>
      <c r="P198" s="89">
        <f t="shared" si="29"/>
        <v>1532.3040085128453</v>
      </c>
      <c r="Q198" s="89">
        <f t="shared" si="30"/>
        <v>1455.0297698046945</v>
      </c>
      <c r="R198" s="90">
        <f t="shared" si="31"/>
        <v>1388.4511848083346</v>
      </c>
      <c r="S198" s="21"/>
    </row>
    <row r="199" spans="2:19" ht="15.5" hidden="1">
      <c r="B199" s="18"/>
      <c r="C199" s="78">
        <v>176000</v>
      </c>
      <c r="D199" s="79">
        <f t="shared" si="34"/>
        <v>15051.596831580118</v>
      </c>
      <c r="E199" s="79">
        <f t="shared" si="33"/>
        <v>7741.0849034217872</v>
      </c>
      <c r="F199" s="79">
        <f t="shared" si="33"/>
        <v>5294.6556105768523</v>
      </c>
      <c r="G199" s="79">
        <f t="shared" si="33"/>
        <v>4164.9083933067059</v>
      </c>
      <c r="H199" s="79">
        <f t="shared" si="33"/>
        <v>3434.5811532110438</v>
      </c>
      <c r="I199" s="79">
        <f t="shared" si="33"/>
        <v>2949.3385895026836</v>
      </c>
      <c r="J199" s="79">
        <f t="shared" si="33"/>
        <v>2604.1381531180018</v>
      </c>
      <c r="K199" s="79">
        <f t="shared" si="32"/>
        <v>2346.4576110650978</v>
      </c>
      <c r="L199" s="79">
        <f t="shared" si="25"/>
        <v>2147.1171093094417</v>
      </c>
      <c r="M199" s="79">
        <f t="shared" si="26"/>
        <v>1988.6079999566905</v>
      </c>
      <c r="N199" s="83">
        <f t="shared" si="27"/>
        <v>1740.5110531958205</v>
      </c>
      <c r="O199" s="84">
        <f t="shared" si="28"/>
        <v>1632.2251660878242</v>
      </c>
      <c r="P199" s="84">
        <f t="shared" si="29"/>
        <v>1541.0600314186331</v>
      </c>
      <c r="Q199" s="84">
        <f t="shared" si="30"/>
        <v>1463.34422563215</v>
      </c>
      <c r="R199" s="85">
        <f t="shared" si="31"/>
        <v>1396.3851915786681</v>
      </c>
      <c r="S199" s="21"/>
    </row>
    <row r="200" spans="2:19" ht="15.5" hidden="1">
      <c r="B200" s="18"/>
      <c r="C200" s="78">
        <v>177000</v>
      </c>
      <c r="D200" s="79">
        <f t="shared" si="34"/>
        <v>15137.117268123187</v>
      </c>
      <c r="E200" s="79">
        <f t="shared" si="33"/>
        <v>7785.0683403730472</v>
      </c>
      <c r="F200" s="79">
        <f t="shared" si="33"/>
        <v>5324.7388810914927</v>
      </c>
      <c r="G200" s="79">
        <f t="shared" si="33"/>
        <v>4188.5726455414033</v>
      </c>
      <c r="H200" s="79">
        <f t="shared" si="33"/>
        <v>3454.0958188542891</v>
      </c>
      <c r="I200" s="79">
        <f t="shared" si="33"/>
        <v>2966.0961951248582</v>
      </c>
      <c r="J200" s="79">
        <f t="shared" si="33"/>
        <v>2618.9343926243541</v>
      </c>
      <c r="K200" s="79">
        <f t="shared" si="32"/>
        <v>2359.7897565825128</v>
      </c>
      <c r="L200" s="79">
        <f t="shared" si="25"/>
        <v>2159.3166383396087</v>
      </c>
      <c r="M200" s="79">
        <f t="shared" si="26"/>
        <v>1999.9069090473536</v>
      </c>
      <c r="N200" s="83">
        <f t="shared" si="27"/>
        <v>1750.400320543524</v>
      </c>
      <c r="O200" s="84">
        <f t="shared" si="28"/>
        <v>1641.4991727133231</v>
      </c>
      <c r="P200" s="84">
        <f t="shared" si="29"/>
        <v>1549.8160543244205</v>
      </c>
      <c r="Q200" s="84">
        <f t="shared" si="30"/>
        <v>1471.6586814596055</v>
      </c>
      <c r="R200" s="85">
        <f t="shared" si="31"/>
        <v>1404.3191983490015</v>
      </c>
      <c r="S200" s="21"/>
    </row>
    <row r="201" spans="2:19" ht="15.5" hidden="1">
      <c r="B201" s="18"/>
      <c r="C201" s="78">
        <v>178000</v>
      </c>
      <c r="D201" s="79">
        <f t="shared" si="34"/>
        <v>15222.637704666256</v>
      </c>
      <c r="E201" s="79">
        <f t="shared" si="33"/>
        <v>7829.0517773243082</v>
      </c>
      <c r="F201" s="79">
        <f t="shared" si="33"/>
        <v>5354.822151606134</v>
      </c>
      <c r="G201" s="79">
        <f t="shared" si="33"/>
        <v>4212.2368977760998</v>
      </c>
      <c r="H201" s="79">
        <f t="shared" si="33"/>
        <v>3473.610484497533</v>
      </c>
      <c r="I201" s="79">
        <f t="shared" si="33"/>
        <v>2982.8538007470324</v>
      </c>
      <c r="J201" s="79">
        <f t="shared" si="33"/>
        <v>2633.7306321307065</v>
      </c>
      <c r="K201" s="79">
        <f t="shared" si="32"/>
        <v>2373.1219020999283</v>
      </c>
      <c r="L201" s="79">
        <f t="shared" si="25"/>
        <v>2171.5161673697762</v>
      </c>
      <c r="M201" s="79">
        <f t="shared" si="26"/>
        <v>2011.2058181380164</v>
      </c>
      <c r="N201" s="83">
        <f t="shared" si="27"/>
        <v>1760.2895878912277</v>
      </c>
      <c r="O201" s="84">
        <f t="shared" si="28"/>
        <v>1650.773179338822</v>
      </c>
      <c r="P201" s="84">
        <f t="shared" si="29"/>
        <v>1558.5720772302084</v>
      </c>
      <c r="Q201" s="84">
        <f t="shared" si="30"/>
        <v>1479.9731372870608</v>
      </c>
      <c r="R201" s="85">
        <f t="shared" si="31"/>
        <v>1412.2532051193348</v>
      </c>
      <c r="S201" s="21"/>
    </row>
    <row r="202" spans="2:19" ht="15.5" hidden="1">
      <c r="B202" s="18"/>
      <c r="C202" s="78">
        <v>179000</v>
      </c>
      <c r="D202" s="79">
        <f t="shared" si="34"/>
        <v>15308.158141209326</v>
      </c>
      <c r="E202" s="79">
        <f t="shared" si="33"/>
        <v>7873.0352142755683</v>
      </c>
      <c r="F202" s="79">
        <f t="shared" si="33"/>
        <v>5384.9054221207753</v>
      </c>
      <c r="G202" s="79">
        <f t="shared" si="33"/>
        <v>4235.9011500107972</v>
      </c>
      <c r="H202" s="79">
        <f t="shared" si="33"/>
        <v>3493.1251501407774</v>
      </c>
      <c r="I202" s="79">
        <f t="shared" si="33"/>
        <v>2999.6114063692071</v>
      </c>
      <c r="J202" s="79">
        <f t="shared" si="33"/>
        <v>2648.5268716370588</v>
      </c>
      <c r="K202" s="79">
        <f t="shared" si="32"/>
        <v>2386.4540476173433</v>
      </c>
      <c r="L202" s="79">
        <f t="shared" si="25"/>
        <v>2183.7156963999432</v>
      </c>
      <c r="M202" s="79">
        <f t="shared" si="26"/>
        <v>2022.5047272286795</v>
      </c>
      <c r="N202" s="83">
        <f t="shared" si="27"/>
        <v>1770.178855238931</v>
      </c>
      <c r="O202" s="84">
        <f t="shared" si="28"/>
        <v>1660.0471859643212</v>
      </c>
      <c r="P202" s="84">
        <f t="shared" si="29"/>
        <v>1567.3281001359962</v>
      </c>
      <c r="Q202" s="84">
        <f t="shared" si="30"/>
        <v>1488.2875931145161</v>
      </c>
      <c r="R202" s="85">
        <f t="shared" si="31"/>
        <v>1420.1872118896681</v>
      </c>
      <c r="S202" s="21"/>
    </row>
    <row r="203" spans="2:19" ht="15.5">
      <c r="B203" s="18"/>
      <c r="C203" s="78">
        <v>180000</v>
      </c>
      <c r="D203" s="79">
        <f t="shared" si="34"/>
        <v>15393.678577752395</v>
      </c>
      <c r="E203" s="79">
        <f t="shared" si="33"/>
        <v>7917.0186512268283</v>
      </c>
      <c r="F203" s="79">
        <f t="shared" si="33"/>
        <v>5414.9886926354166</v>
      </c>
      <c r="G203" s="79">
        <f t="shared" si="33"/>
        <v>4259.5654022454946</v>
      </c>
      <c r="H203" s="79">
        <f t="shared" si="33"/>
        <v>3512.6398157840226</v>
      </c>
      <c r="I203" s="79">
        <f t="shared" si="33"/>
        <v>3016.3690119913813</v>
      </c>
      <c r="J203" s="79">
        <f t="shared" si="33"/>
        <v>2663.3231111434111</v>
      </c>
      <c r="K203" s="79">
        <f t="shared" si="32"/>
        <v>2399.7861931347588</v>
      </c>
      <c r="L203" s="79">
        <f t="shared" si="25"/>
        <v>2195.9152254301107</v>
      </c>
      <c r="M203" s="79">
        <f t="shared" si="26"/>
        <v>2033.8036363193423</v>
      </c>
      <c r="N203" s="88">
        <f t="shared" si="27"/>
        <v>1780.0681225866344</v>
      </c>
      <c r="O203" s="89">
        <f t="shared" si="28"/>
        <v>1669.3211925898202</v>
      </c>
      <c r="P203" s="89">
        <f t="shared" si="29"/>
        <v>1576.0841230417839</v>
      </c>
      <c r="Q203" s="89">
        <f t="shared" si="30"/>
        <v>1496.6020489419718</v>
      </c>
      <c r="R203" s="90">
        <f t="shared" si="31"/>
        <v>1428.1212186600014</v>
      </c>
      <c r="S203" s="21"/>
    </row>
    <row r="204" spans="2:19" ht="15.5" hidden="1">
      <c r="B204" s="18"/>
      <c r="C204" s="78">
        <v>181000</v>
      </c>
      <c r="D204" s="79">
        <f t="shared" si="34"/>
        <v>15479.199014295464</v>
      </c>
      <c r="E204" s="79">
        <f t="shared" si="33"/>
        <v>7961.0020881780883</v>
      </c>
      <c r="F204" s="79">
        <f t="shared" si="33"/>
        <v>5445.0719631500579</v>
      </c>
      <c r="G204" s="79">
        <f t="shared" si="33"/>
        <v>4283.229654480192</v>
      </c>
      <c r="H204" s="79">
        <f t="shared" si="33"/>
        <v>3532.1544814272665</v>
      </c>
      <c r="I204" s="79">
        <f t="shared" si="33"/>
        <v>3033.126617613555</v>
      </c>
      <c r="J204" s="79">
        <f t="shared" si="33"/>
        <v>2678.119350649763</v>
      </c>
      <c r="K204" s="79">
        <f t="shared" si="32"/>
        <v>2413.1183386521743</v>
      </c>
      <c r="L204" s="79">
        <f t="shared" si="25"/>
        <v>2208.1147544602782</v>
      </c>
      <c r="M204" s="79">
        <f t="shared" si="26"/>
        <v>2045.1025454100054</v>
      </c>
      <c r="N204" s="83">
        <f t="shared" si="27"/>
        <v>1789.9573899343382</v>
      </c>
      <c r="O204" s="84">
        <f t="shared" si="28"/>
        <v>1678.5951992153189</v>
      </c>
      <c r="P204" s="84">
        <f t="shared" si="29"/>
        <v>1584.8401459475715</v>
      </c>
      <c r="Q204" s="84">
        <f t="shared" si="30"/>
        <v>1504.9165047694271</v>
      </c>
      <c r="R204" s="85">
        <f t="shared" si="31"/>
        <v>1436.0552254303348</v>
      </c>
      <c r="S204" s="21"/>
    </row>
    <row r="205" spans="2:19" ht="15.5" hidden="1">
      <c r="B205" s="18"/>
      <c r="C205" s="78">
        <v>182000</v>
      </c>
      <c r="D205" s="79">
        <f t="shared" si="34"/>
        <v>15564.719450838531</v>
      </c>
      <c r="E205" s="79">
        <f t="shared" si="33"/>
        <v>8004.9855251293484</v>
      </c>
      <c r="F205" s="79">
        <f t="shared" si="33"/>
        <v>5475.1552336646992</v>
      </c>
      <c r="G205" s="79">
        <f t="shared" si="33"/>
        <v>4306.8939067148885</v>
      </c>
      <c r="H205" s="79">
        <f t="shared" si="33"/>
        <v>3551.6691470705118</v>
      </c>
      <c r="I205" s="79">
        <f t="shared" si="33"/>
        <v>3049.8842232357297</v>
      </c>
      <c r="J205" s="79">
        <f t="shared" si="33"/>
        <v>2692.9155901561157</v>
      </c>
      <c r="K205" s="79">
        <f t="shared" si="32"/>
        <v>2426.4504841695893</v>
      </c>
      <c r="L205" s="79">
        <f t="shared" si="25"/>
        <v>2220.3142834904456</v>
      </c>
      <c r="M205" s="79">
        <f t="shared" si="26"/>
        <v>2056.4014545006685</v>
      </c>
      <c r="N205" s="83">
        <f t="shared" si="27"/>
        <v>1799.8466572820416</v>
      </c>
      <c r="O205" s="84">
        <f t="shared" si="28"/>
        <v>1687.869205840818</v>
      </c>
      <c r="P205" s="84">
        <f t="shared" si="29"/>
        <v>1593.5961688533591</v>
      </c>
      <c r="Q205" s="84">
        <f t="shared" si="30"/>
        <v>1513.2309605968824</v>
      </c>
      <c r="R205" s="85">
        <f t="shared" si="31"/>
        <v>1443.9892322006681</v>
      </c>
      <c r="S205" s="21"/>
    </row>
    <row r="206" spans="2:19" ht="15.5" hidden="1">
      <c r="B206" s="18"/>
      <c r="C206" s="78">
        <v>183000</v>
      </c>
      <c r="D206" s="79">
        <f t="shared" si="34"/>
        <v>15650.2398873816</v>
      </c>
      <c r="E206" s="79">
        <f t="shared" si="33"/>
        <v>8048.9689620806084</v>
      </c>
      <c r="F206" s="79">
        <f t="shared" si="33"/>
        <v>5505.2385041793405</v>
      </c>
      <c r="G206" s="79">
        <f t="shared" si="33"/>
        <v>4330.558158949586</v>
      </c>
      <c r="H206" s="79">
        <f t="shared" si="33"/>
        <v>3571.1838127137562</v>
      </c>
      <c r="I206" s="79">
        <f t="shared" si="33"/>
        <v>3066.6418288579039</v>
      </c>
      <c r="J206" s="79">
        <f t="shared" si="33"/>
        <v>2707.7118296624676</v>
      </c>
      <c r="K206" s="79">
        <f t="shared" si="32"/>
        <v>2439.7826296870048</v>
      </c>
      <c r="L206" s="79">
        <f t="shared" si="25"/>
        <v>2232.5138125206126</v>
      </c>
      <c r="M206" s="79">
        <f t="shared" si="26"/>
        <v>2067.7003635913316</v>
      </c>
      <c r="N206" s="83">
        <f t="shared" si="27"/>
        <v>1809.7359246297451</v>
      </c>
      <c r="O206" s="84">
        <f t="shared" si="28"/>
        <v>1697.143212466317</v>
      </c>
      <c r="P206" s="84">
        <f t="shared" si="29"/>
        <v>1602.352191759147</v>
      </c>
      <c r="Q206" s="84">
        <f t="shared" si="30"/>
        <v>1521.5454164243379</v>
      </c>
      <c r="R206" s="85">
        <f t="shared" si="31"/>
        <v>1451.9232389710014</v>
      </c>
      <c r="S206" s="21"/>
    </row>
    <row r="207" spans="2:19" ht="15.5" hidden="1">
      <c r="B207" s="18"/>
      <c r="C207" s="78">
        <v>184000</v>
      </c>
      <c r="D207" s="79">
        <f t="shared" si="34"/>
        <v>15735.760323924671</v>
      </c>
      <c r="E207" s="79">
        <f t="shared" si="33"/>
        <v>8092.9523990318694</v>
      </c>
      <c r="F207" s="79">
        <f t="shared" si="33"/>
        <v>5535.3217746939818</v>
      </c>
      <c r="G207" s="79">
        <f t="shared" si="33"/>
        <v>4354.2224111842834</v>
      </c>
      <c r="H207" s="79">
        <f t="shared" si="33"/>
        <v>3590.6984783570001</v>
      </c>
      <c r="I207" s="79">
        <f t="shared" si="33"/>
        <v>3083.3994344800785</v>
      </c>
      <c r="J207" s="79">
        <f t="shared" si="33"/>
        <v>2722.5080691688199</v>
      </c>
      <c r="K207" s="79">
        <f t="shared" si="32"/>
        <v>2453.1147752044203</v>
      </c>
      <c r="L207" s="79">
        <f t="shared" si="25"/>
        <v>2244.7133415507801</v>
      </c>
      <c r="M207" s="79">
        <f t="shared" si="26"/>
        <v>2078.9992726819946</v>
      </c>
      <c r="N207" s="83">
        <f t="shared" si="27"/>
        <v>1819.6251919774488</v>
      </c>
      <c r="O207" s="84">
        <f t="shared" si="28"/>
        <v>1706.4172190918159</v>
      </c>
      <c r="P207" s="84">
        <f t="shared" si="29"/>
        <v>1611.1082146649344</v>
      </c>
      <c r="Q207" s="84">
        <f t="shared" si="30"/>
        <v>1529.8598722517934</v>
      </c>
      <c r="R207" s="85">
        <f t="shared" si="31"/>
        <v>1459.8572457413347</v>
      </c>
      <c r="S207" s="21"/>
    </row>
    <row r="208" spans="2:19" ht="15.5">
      <c r="B208" s="18"/>
      <c r="C208" s="86">
        <v>185000</v>
      </c>
      <c r="D208" s="87">
        <f t="shared" si="34"/>
        <v>15821.28076046774</v>
      </c>
      <c r="E208" s="87">
        <f t="shared" si="33"/>
        <v>8136.9358359831285</v>
      </c>
      <c r="F208" s="87">
        <f t="shared" si="33"/>
        <v>5565.4050452086221</v>
      </c>
      <c r="G208" s="87">
        <f t="shared" si="33"/>
        <v>4377.8866634189808</v>
      </c>
      <c r="H208" s="87">
        <f t="shared" si="33"/>
        <v>3610.2131440002454</v>
      </c>
      <c r="I208" s="87">
        <f t="shared" si="33"/>
        <v>3100.1570401022527</v>
      </c>
      <c r="J208" s="87">
        <f t="shared" si="33"/>
        <v>2737.3043086751723</v>
      </c>
      <c r="K208" s="87">
        <f t="shared" si="32"/>
        <v>2466.4469207218353</v>
      </c>
      <c r="L208" s="87">
        <f t="shared" si="25"/>
        <v>2256.9128705809471</v>
      </c>
      <c r="M208" s="87">
        <f t="shared" si="26"/>
        <v>2090.2981817726572</v>
      </c>
      <c r="N208" s="88">
        <f t="shared" si="27"/>
        <v>1829.5144593251523</v>
      </c>
      <c r="O208" s="89">
        <f t="shared" si="28"/>
        <v>1715.6912257173151</v>
      </c>
      <c r="P208" s="89">
        <f t="shared" si="29"/>
        <v>1619.8642375707223</v>
      </c>
      <c r="Q208" s="89">
        <f t="shared" si="30"/>
        <v>1538.1743280792487</v>
      </c>
      <c r="R208" s="90">
        <f t="shared" si="31"/>
        <v>1467.7912525116681</v>
      </c>
      <c r="S208" s="21"/>
    </row>
    <row r="209" spans="2:19" ht="15.5" hidden="1">
      <c r="B209" s="18"/>
      <c r="C209" s="78">
        <v>186000</v>
      </c>
      <c r="D209" s="79">
        <f t="shared" si="34"/>
        <v>15906.801197010807</v>
      </c>
      <c r="E209" s="79">
        <f t="shared" si="33"/>
        <v>8180.9192729343886</v>
      </c>
      <c r="F209" s="79">
        <f t="shared" si="33"/>
        <v>5595.4883157232634</v>
      </c>
      <c r="G209" s="79">
        <f t="shared" si="33"/>
        <v>4401.5509156536773</v>
      </c>
      <c r="H209" s="79">
        <f t="shared" si="33"/>
        <v>3629.7278096434898</v>
      </c>
      <c r="I209" s="79">
        <f t="shared" si="33"/>
        <v>3116.9146457244274</v>
      </c>
      <c r="J209" s="79">
        <f t="shared" si="33"/>
        <v>2752.1005481815246</v>
      </c>
      <c r="K209" s="79">
        <f t="shared" si="32"/>
        <v>2479.7790662392508</v>
      </c>
      <c r="L209" s="79">
        <f t="shared" si="25"/>
        <v>2269.1123996111146</v>
      </c>
      <c r="M209" s="79">
        <f t="shared" si="26"/>
        <v>2101.5970908633208</v>
      </c>
      <c r="N209" s="83">
        <f t="shared" si="27"/>
        <v>1839.4037266728556</v>
      </c>
      <c r="O209" s="84">
        <f t="shared" si="28"/>
        <v>1724.965232342814</v>
      </c>
      <c r="P209" s="84">
        <f t="shared" si="29"/>
        <v>1628.6202604765101</v>
      </c>
      <c r="Q209" s="84">
        <f t="shared" si="30"/>
        <v>1546.4887839067039</v>
      </c>
      <c r="R209" s="85">
        <f t="shared" si="31"/>
        <v>1475.7252592820014</v>
      </c>
      <c r="S209" s="21"/>
    </row>
    <row r="210" spans="2:19" ht="15.5" hidden="1">
      <c r="B210" s="18"/>
      <c r="C210" s="78">
        <v>187000</v>
      </c>
      <c r="D210" s="79">
        <f t="shared" si="34"/>
        <v>15992.321633553876</v>
      </c>
      <c r="E210" s="79">
        <f t="shared" si="33"/>
        <v>8224.9027098856495</v>
      </c>
      <c r="F210" s="79">
        <f t="shared" si="33"/>
        <v>5625.5715862379047</v>
      </c>
      <c r="G210" s="79">
        <f t="shared" si="33"/>
        <v>4425.2151678883747</v>
      </c>
      <c r="H210" s="79">
        <f t="shared" si="33"/>
        <v>3649.2424752867346</v>
      </c>
      <c r="I210" s="79">
        <f t="shared" si="33"/>
        <v>3133.6722513466011</v>
      </c>
      <c r="J210" s="79">
        <f t="shared" si="33"/>
        <v>2766.8967876878769</v>
      </c>
      <c r="K210" s="79">
        <f t="shared" si="32"/>
        <v>2493.1112117566663</v>
      </c>
      <c r="L210" s="79">
        <f t="shared" si="25"/>
        <v>2281.3119286412816</v>
      </c>
      <c r="M210" s="79">
        <f t="shared" si="26"/>
        <v>2112.8959999539834</v>
      </c>
      <c r="N210" s="83">
        <f t="shared" si="27"/>
        <v>1849.2929940205593</v>
      </c>
      <c r="O210" s="84">
        <f t="shared" si="28"/>
        <v>1734.239238968313</v>
      </c>
      <c r="P210" s="84">
        <f t="shared" si="29"/>
        <v>1637.3762833822975</v>
      </c>
      <c r="Q210" s="84">
        <f t="shared" si="30"/>
        <v>1554.8032397341594</v>
      </c>
      <c r="R210" s="85">
        <f t="shared" si="31"/>
        <v>1483.6592660523349</v>
      </c>
      <c r="S210" s="21"/>
    </row>
    <row r="211" spans="2:19" ht="15.5" hidden="1">
      <c r="B211" s="18"/>
      <c r="C211" s="78">
        <v>188000</v>
      </c>
      <c r="D211" s="79">
        <f t="shared" si="34"/>
        <v>16077.842070096945</v>
      </c>
      <c r="E211" s="79">
        <f t="shared" si="33"/>
        <v>8268.8861468369105</v>
      </c>
      <c r="F211" s="79">
        <f t="shared" si="33"/>
        <v>5655.654856752546</v>
      </c>
      <c r="G211" s="79">
        <f t="shared" si="33"/>
        <v>4448.8794201230721</v>
      </c>
      <c r="H211" s="79">
        <f t="shared" si="33"/>
        <v>3668.757140929979</v>
      </c>
      <c r="I211" s="79">
        <f t="shared" si="33"/>
        <v>3150.4298569687758</v>
      </c>
      <c r="J211" s="79">
        <f t="shared" si="33"/>
        <v>2781.6930271942292</v>
      </c>
      <c r="K211" s="79">
        <f t="shared" si="32"/>
        <v>2506.4433572740813</v>
      </c>
      <c r="L211" s="79">
        <f t="shared" si="25"/>
        <v>2293.5114576714491</v>
      </c>
      <c r="M211" s="79">
        <f t="shared" si="26"/>
        <v>2124.1949090446465</v>
      </c>
      <c r="N211" s="83">
        <f t="shared" si="27"/>
        <v>1859.1822613682627</v>
      </c>
      <c r="O211" s="84">
        <f t="shared" si="28"/>
        <v>1743.5132455938121</v>
      </c>
      <c r="P211" s="84">
        <f t="shared" si="29"/>
        <v>1646.1323062880854</v>
      </c>
      <c r="Q211" s="84">
        <f t="shared" si="30"/>
        <v>1563.1176955616149</v>
      </c>
      <c r="R211" s="85">
        <f t="shared" si="31"/>
        <v>1491.5932728226683</v>
      </c>
      <c r="S211" s="21"/>
    </row>
    <row r="212" spans="2:19" ht="15.5" hidden="1">
      <c r="B212" s="18"/>
      <c r="C212" s="78">
        <v>189000</v>
      </c>
      <c r="D212" s="79">
        <f t="shared" si="34"/>
        <v>16163.362506640013</v>
      </c>
      <c r="E212" s="79">
        <f t="shared" si="33"/>
        <v>8312.8695837881696</v>
      </c>
      <c r="F212" s="79">
        <f t="shared" si="33"/>
        <v>5685.7381272671873</v>
      </c>
      <c r="G212" s="79">
        <f t="shared" si="33"/>
        <v>4472.5436723577695</v>
      </c>
      <c r="H212" s="79">
        <f t="shared" si="33"/>
        <v>3688.2718065732233</v>
      </c>
      <c r="I212" s="79">
        <f t="shared" si="33"/>
        <v>3167.18746259095</v>
      </c>
      <c r="J212" s="79">
        <f t="shared" si="33"/>
        <v>2796.4892667005815</v>
      </c>
      <c r="K212" s="79">
        <f t="shared" si="32"/>
        <v>2519.7755027914968</v>
      </c>
      <c r="L212" s="79">
        <f t="shared" si="25"/>
        <v>2305.7109867016161</v>
      </c>
      <c r="M212" s="79">
        <f t="shared" si="26"/>
        <v>2135.4938181353095</v>
      </c>
      <c r="N212" s="83">
        <f t="shared" si="27"/>
        <v>1869.0715287159662</v>
      </c>
      <c r="O212" s="84">
        <f t="shared" si="28"/>
        <v>1752.7872522193111</v>
      </c>
      <c r="P212" s="84">
        <f t="shared" si="29"/>
        <v>1654.888329193873</v>
      </c>
      <c r="Q212" s="84">
        <f t="shared" si="30"/>
        <v>1571.4321513890702</v>
      </c>
      <c r="R212" s="85">
        <f t="shared" si="31"/>
        <v>1499.5272795930016</v>
      </c>
      <c r="S212" s="21"/>
    </row>
    <row r="213" spans="2:19" ht="15.5">
      <c r="B213" s="18"/>
      <c r="C213" s="92">
        <v>190000</v>
      </c>
      <c r="D213" s="93">
        <f t="shared" si="34"/>
        <v>16248.882943183084</v>
      </c>
      <c r="E213" s="93">
        <f t="shared" si="33"/>
        <v>8356.8530207394288</v>
      </c>
      <c r="F213" s="93">
        <f t="shared" si="33"/>
        <v>5715.8213977818286</v>
      </c>
      <c r="G213" s="93">
        <f t="shared" si="33"/>
        <v>4496.207924592466</v>
      </c>
      <c r="H213" s="93">
        <f t="shared" si="33"/>
        <v>3707.7864722164682</v>
      </c>
      <c r="I213" s="93">
        <f t="shared" si="33"/>
        <v>3183.9450682131246</v>
      </c>
      <c r="J213" s="93">
        <f t="shared" si="33"/>
        <v>2811.2855062069339</v>
      </c>
      <c r="K213" s="93">
        <f t="shared" si="32"/>
        <v>2533.1076483089118</v>
      </c>
      <c r="L213" s="93">
        <f t="shared" si="25"/>
        <v>2317.9105157317836</v>
      </c>
      <c r="M213" s="93">
        <f t="shared" si="26"/>
        <v>2146.7927272259726</v>
      </c>
      <c r="N213" s="88">
        <f t="shared" si="27"/>
        <v>1878.9607960636699</v>
      </c>
      <c r="O213" s="89">
        <f t="shared" si="28"/>
        <v>1762.06125884481</v>
      </c>
      <c r="P213" s="89">
        <f t="shared" si="29"/>
        <v>1663.6443520996606</v>
      </c>
      <c r="Q213" s="89">
        <f t="shared" si="30"/>
        <v>1579.7466072165255</v>
      </c>
      <c r="R213" s="90">
        <f t="shared" si="31"/>
        <v>1507.4612863633349</v>
      </c>
      <c r="S213" s="21"/>
    </row>
    <row r="214" spans="2:19" ht="15.5" hidden="1">
      <c r="B214" s="18"/>
      <c r="C214" s="78">
        <v>191000</v>
      </c>
      <c r="D214" s="79">
        <f t="shared" si="34"/>
        <v>16334.403379726153</v>
      </c>
      <c r="E214" s="79">
        <f t="shared" si="33"/>
        <v>8400.8364576906897</v>
      </c>
      <c r="F214" s="79">
        <f t="shared" si="33"/>
        <v>5745.9046682964699</v>
      </c>
      <c r="G214" s="79">
        <f t="shared" si="33"/>
        <v>4519.8721768271635</v>
      </c>
      <c r="H214" s="79">
        <f t="shared" si="33"/>
        <v>3727.3011378597125</v>
      </c>
      <c r="I214" s="79">
        <f t="shared" si="33"/>
        <v>3200.7026738352988</v>
      </c>
      <c r="J214" s="79">
        <f t="shared" si="33"/>
        <v>2826.0817457132862</v>
      </c>
      <c r="K214" s="79">
        <f t="shared" si="32"/>
        <v>2546.4397938263273</v>
      </c>
      <c r="L214" s="79">
        <f t="shared" si="25"/>
        <v>2330.1100447619506</v>
      </c>
      <c r="M214" s="79">
        <f t="shared" si="26"/>
        <v>2158.0916363166357</v>
      </c>
      <c r="N214" s="83">
        <f t="shared" si="27"/>
        <v>1888.8500634113734</v>
      </c>
      <c r="O214" s="84">
        <f t="shared" si="28"/>
        <v>1771.3352654703092</v>
      </c>
      <c r="P214" s="84">
        <f t="shared" si="29"/>
        <v>1672.4003750054483</v>
      </c>
      <c r="Q214" s="84">
        <f t="shared" si="30"/>
        <v>1588.0610630439812</v>
      </c>
      <c r="R214" s="85">
        <f t="shared" si="31"/>
        <v>1515.3952931336682</v>
      </c>
      <c r="S214" s="21"/>
    </row>
    <row r="215" spans="2:19" ht="15.5" hidden="1">
      <c r="B215" s="18"/>
      <c r="C215" s="78">
        <v>192000</v>
      </c>
      <c r="D215" s="79">
        <f t="shared" si="34"/>
        <v>16419.92381626922</v>
      </c>
      <c r="E215" s="79">
        <f t="shared" si="33"/>
        <v>8444.8198946419507</v>
      </c>
      <c r="F215" s="79">
        <f t="shared" si="33"/>
        <v>5775.9879388111112</v>
      </c>
      <c r="G215" s="79">
        <f t="shared" si="33"/>
        <v>4543.5364290618609</v>
      </c>
      <c r="H215" s="79">
        <f t="shared" si="33"/>
        <v>3746.8158035029574</v>
      </c>
      <c r="I215" s="79">
        <f t="shared" si="33"/>
        <v>3217.4602794574735</v>
      </c>
      <c r="J215" s="79">
        <f t="shared" si="33"/>
        <v>2840.877985219638</v>
      </c>
      <c r="K215" s="79">
        <f t="shared" si="32"/>
        <v>2559.7719393437428</v>
      </c>
      <c r="L215" s="79">
        <f t="shared" si="25"/>
        <v>2342.309573792118</v>
      </c>
      <c r="M215" s="79">
        <f t="shared" si="26"/>
        <v>2169.3905454072983</v>
      </c>
      <c r="N215" s="83">
        <f t="shared" si="27"/>
        <v>1898.7393307590767</v>
      </c>
      <c r="O215" s="84">
        <f t="shared" si="28"/>
        <v>1780.6092720958081</v>
      </c>
      <c r="P215" s="84">
        <f t="shared" si="29"/>
        <v>1681.1563979112361</v>
      </c>
      <c r="Q215" s="84">
        <f t="shared" si="30"/>
        <v>1596.3755188714365</v>
      </c>
      <c r="R215" s="85">
        <f t="shared" si="31"/>
        <v>1523.3292999040016</v>
      </c>
      <c r="S215" s="21"/>
    </row>
    <row r="216" spans="2:19" ht="15.5" hidden="1">
      <c r="B216" s="18"/>
      <c r="C216" s="78">
        <v>193000</v>
      </c>
      <c r="D216" s="79">
        <f t="shared" si="34"/>
        <v>16505.444252812289</v>
      </c>
      <c r="E216" s="79">
        <f t="shared" si="33"/>
        <v>8488.8033315932098</v>
      </c>
      <c r="F216" s="79">
        <f t="shared" si="33"/>
        <v>5806.0712093257516</v>
      </c>
      <c r="G216" s="79">
        <f t="shared" si="33"/>
        <v>4567.2006812965583</v>
      </c>
      <c r="H216" s="79">
        <f t="shared" si="33"/>
        <v>3766.3304691462017</v>
      </c>
      <c r="I216" s="79">
        <f t="shared" si="33"/>
        <v>3234.2178850796472</v>
      </c>
      <c r="J216" s="79">
        <f t="shared" si="33"/>
        <v>2855.6742247259904</v>
      </c>
      <c r="K216" s="79">
        <f t="shared" si="32"/>
        <v>2573.1040848611578</v>
      </c>
      <c r="L216" s="79">
        <f t="shared" si="25"/>
        <v>2354.5091028222851</v>
      </c>
      <c r="M216" s="79">
        <f t="shared" si="26"/>
        <v>2180.6894544979618</v>
      </c>
      <c r="N216" s="83">
        <f t="shared" si="27"/>
        <v>1908.6285981067804</v>
      </c>
      <c r="O216" s="84">
        <f t="shared" si="28"/>
        <v>1789.8832787213071</v>
      </c>
      <c r="P216" s="84">
        <f t="shared" si="29"/>
        <v>1689.9124208170235</v>
      </c>
      <c r="Q216" s="84">
        <f t="shared" si="30"/>
        <v>1604.6899746988918</v>
      </c>
      <c r="R216" s="85">
        <f t="shared" si="31"/>
        <v>1531.2633066743349</v>
      </c>
      <c r="S216" s="21"/>
    </row>
    <row r="217" spans="2:19" ht="15.5" hidden="1">
      <c r="B217" s="18"/>
      <c r="C217" s="78">
        <v>194000</v>
      </c>
      <c r="D217" s="79">
        <f t="shared" si="34"/>
        <v>16590.964689355358</v>
      </c>
      <c r="E217" s="79">
        <f t="shared" si="33"/>
        <v>8532.7867685444708</v>
      </c>
      <c r="F217" s="79">
        <f t="shared" si="33"/>
        <v>5836.1544798403929</v>
      </c>
      <c r="G217" s="79">
        <f t="shared" si="33"/>
        <v>4590.8649335312548</v>
      </c>
      <c r="H217" s="79">
        <f t="shared" si="33"/>
        <v>3785.8451347894461</v>
      </c>
      <c r="I217" s="79">
        <f t="shared" si="33"/>
        <v>3250.9754907018219</v>
      </c>
      <c r="J217" s="79">
        <f t="shared" si="33"/>
        <v>2870.4704642323431</v>
      </c>
      <c r="K217" s="79">
        <f t="shared" si="32"/>
        <v>2586.4362303785733</v>
      </c>
      <c r="L217" s="79">
        <f t="shared" si="25"/>
        <v>2366.708631852453</v>
      </c>
      <c r="M217" s="79">
        <f t="shared" si="26"/>
        <v>2191.9883635886249</v>
      </c>
      <c r="N217" s="83">
        <f t="shared" si="27"/>
        <v>1918.5178654544839</v>
      </c>
      <c r="O217" s="84">
        <f t="shared" si="28"/>
        <v>1799.1572853468062</v>
      </c>
      <c r="P217" s="84">
        <f t="shared" si="29"/>
        <v>1698.6684437228114</v>
      </c>
      <c r="Q217" s="84">
        <f t="shared" si="30"/>
        <v>1613.0044305263471</v>
      </c>
      <c r="R217" s="85">
        <f t="shared" si="31"/>
        <v>1539.1973134446682</v>
      </c>
      <c r="S217" s="21"/>
    </row>
    <row r="218" spans="2:19" ht="15.5">
      <c r="B218" s="18"/>
      <c r="C218" s="86">
        <v>195000</v>
      </c>
      <c r="D218" s="87">
        <f t="shared" si="34"/>
        <v>16676.485125898427</v>
      </c>
      <c r="E218" s="87">
        <f t="shared" si="33"/>
        <v>8576.7702054957299</v>
      </c>
      <c r="F218" s="87">
        <f t="shared" si="33"/>
        <v>5866.2377503550342</v>
      </c>
      <c r="G218" s="87">
        <f t="shared" si="33"/>
        <v>4614.5291857659522</v>
      </c>
      <c r="H218" s="87">
        <f t="shared" si="33"/>
        <v>3805.3598004326909</v>
      </c>
      <c r="I218" s="87">
        <f t="shared" si="33"/>
        <v>3267.7330963239961</v>
      </c>
      <c r="J218" s="87">
        <f t="shared" si="33"/>
        <v>2885.2667037386955</v>
      </c>
      <c r="K218" s="87">
        <f t="shared" si="32"/>
        <v>2599.7683758959888</v>
      </c>
      <c r="L218" s="87">
        <f t="shared" si="25"/>
        <v>2378.90816088262</v>
      </c>
      <c r="M218" s="87">
        <f t="shared" si="26"/>
        <v>2203.2872726792875</v>
      </c>
      <c r="N218" s="88">
        <f t="shared" si="27"/>
        <v>1928.4071328021873</v>
      </c>
      <c r="O218" s="89">
        <f t="shared" si="28"/>
        <v>1808.4312919723052</v>
      </c>
      <c r="P218" s="89">
        <f t="shared" si="29"/>
        <v>1707.4244666285992</v>
      </c>
      <c r="Q218" s="89">
        <f t="shared" si="30"/>
        <v>1621.3188863538028</v>
      </c>
      <c r="R218" s="90">
        <f t="shared" si="31"/>
        <v>1547.1313202150016</v>
      </c>
      <c r="S218" s="21"/>
    </row>
    <row r="219" spans="2:19" ht="15.5" hidden="1">
      <c r="B219" s="18"/>
      <c r="C219" s="78">
        <v>196000</v>
      </c>
      <c r="D219" s="79">
        <f t="shared" si="34"/>
        <v>16762.005562441496</v>
      </c>
      <c r="E219" s="79">
        <f t="shared" si="33"/>
        <v>8620.7536424469909</v>
      </c>
      <c r="F219" s="79">
        <f t="shared" si="33"/>
        <v>5896.3210208696755</v>
      </c>
      <c r="G219" s="79">
        <f t="shared" si="33"/>
        <v>4638.1934380006487</v>
      </c>
      <c r="H219" s="79">
        <f t="shared" si="33"/>
        <v>3824.8744660759353</v>
      </c>
      <c r="I219" s="79">
        <f t="shared" si="33"/>
        <v>3284.4907019461707</v>
      </c>
      <c r="J219" s="79">
        <f t="shared" si="33"/>
        <v>2900.0629432450473</v>
      </c>
      <c r="K219" s="79">
        <f t="shared" si="32"/>
        <v>2613.1005214134038</v>
      </c>
      <c r="L219" s="79">
        <f t="shared" si="25"/>
        <v>2391.1076899127875</v>
      </c>
      <c r="M219" s="79">
        <f t="shared" si="26"/>
        <v>2214.5861817699506</v>
      </c>
      <c r="N219" s="83">
        <f t="shared" si="27"/>
        <v>1938.296400149891</v>
      </c>
      <c r="O219" s="84">
        <f t="shared" si="28"/>
        <v>1817.7052985978041</v>
      </c>
      <c r="P219" s="84">
        <f t="shared" si="29"/>
        <v>1716.1804895343869</v>
      </c>
      <c r="Q219" s="84">
        <f t="shared" si="30"/>
        <v>1629.6333421812581</v>
      </c>
      <c r="R219" s="85">
        <f t="shared" si="31"/>
        <v>1555.0653269853349</v>
      </c>
      <c r="S219" s="21"/>
    </row>
    <row r="220" spans="2:19" ht="15.5" hidden="1">
      <c r="B220" s="18"/>
      <c r="C220" s="78">
        <v>197000</v>
      </c>
      <c r="D220" s="79">
        <f t="shared" si="34"/>
        <v>16847.525998984565</v>
      </c>
      <c r="E220" s="79">
        <f t="shared" si="33"/>
        <v>8664.7370793982518</v>
      </c>
      <c r="F220" s="79">
        <f t="shared" si="33"/>
        <v>5926.4042913843168</v>
      </c>
      <c r="G220" s="79">
        <f t="shared" si="33"/>
        <v>4661.857690235347</v>
      </c>
      <c r="H220" s="79">
        <f t="shared" si="33"/>
        <v>3844.3891317191801</v>
      </c>
      <c r="I220" s="79">
        <f t="shared" si="33"/>
        <v>3301.2483075683449</v>
      </c>
      <c r="J220" s="79">
        <f t="shared" si="33"/>
        <v>2914.8591827513997</v>
      </c>
      <c r="K220" s="79">
        <f t="shared" si="32"/>
        <v>2626.4326669308193</v>
      </c>
      <c r="L220" s="79">
        <f t="shared" si="25"/>
        <v>2403.3072189429545</v>
      </c>
      <c r="M220" s="79">
        <f t="shared" si="26"/>
        <v>2225.8850908606137</v>
      </c>
      <c r="N220" s="83">
        <f t="shared" si="27"/>
        <v>1948.1856674975945</v>
      </c>
      <c r="O220" s="84">
        <f t="shared" si="28"/>
        <v>1826.9793052233031</v>
      </c>
      <c r="P220" s="84">
        <f t="shared" si="29"/>
        <v>1724.9365124401745</v>
      </c>
      <c r="Q220" s="84">
        <f t="shared" si="30"/>
        <v>1637.9477980087133</v>
      </c>
      <c r="R220" s="85">
        <f t="shared" si="31"/>
        <v>1562.9993337556682</v>
      </c>
      <c r="S220" s="21"/>
    </row>
    <row r="221" spans="2:19" ht="15.5" hidden="1">
      <c r="B221" s="18"/>
      <c r="C221" s="78">
        <v>198000</v>
      </c>
      <c r="D221" s="79">
        <f t="shared" si="34"/>
        <v>16933.046435527634</v>
      </c>
      <c r="E221" s="79">
        <f t="shared" si="33"/>
        <v>8708.7205163495109</v>
      </c>
      <c r="F221" s="79">
        <f t="shared" si="33"/>
        <v>5956.4875618989581</v>
      </c>
      <c r="G221" s="79">
        <f t="shared" si="33"/>
        <v>4685.5219424700445</v>
      </c>
      <c r="H221" s="79">
        <f t="shared" si="33"/>
        <v>3863.9037973624245</v>
      </c>
      <c r="I221" s="79">
        <f t="shared" si="33"/>
        <v>3318.0059131905195</v>
      </c>
      <c r="J221" s="79">
        <f t="shared" si="33"/>
        <v>2929.6554222577524</v>
      </c>
      <c r="K221" s="79">
        <f t="shared" si="32"/>
        <v>2639.7648124482348</v>
      </c>
      <c r="L221" s="79">
        <f t="shared" si="25"/>
        <v>2415.5067479731219</v>
      </c>
      <c r="M221" s="79">
        <f t="shared" si="26"/>
        <v>2237.1839999512767</v>
      </c>
      <c r="N221" s="83">
        <f t="shared" si="27"/>
        <v>1958.0749348452982</v>
      </c>
      <c r="O221" s="84">
        <f t="shared" si="28"/>
        <v>1836.2533118488022</v>
      </c>
      <c r="P221" s="84">
        <f t="shared" si="29"/>
        <v>1733.6925353459621</v>
      </c>
      <c r="Q221" s="84">
        <f t="shared" si="30"/>
        <v>1646.2622538361688</v>
      </c>
      <c r="R221" s="85">
        <f t="shared" si="31"/>
        <v>1570.9333405260018</v>
      </c>
      <c r="S221" s="21"/>
    </row>
    <row r="222" spans="2:19" ht="15.5" hidden="1">
      <c r="B222" s="18"/>
      <c r="C222" s="78">
        <v>199000</v>
      </c>
      <c r="D222" s="79">
        <f t="shared" si="34"/>
        <v>17018.566872070704</v>
      </c>
      <c r="E222" s="79">
        <f t="shared" si="33"/>
        <v>8752.7039533007719</v>
      </c>
      <c r="F222" s="79">
        <f t="shared" si="33"/>
        <v>5986.5708324135994</v>
      </c>
      <c r="G222" s="79">
        <f t="shared" si="33"/>
        <v>4709.186194704741</v>
      </c>
      <c r="H222" s="79">
        <f t="shared" si="33"/>
        <v>3883.4184630056689</v>
      </c>
      <c r="I222" s="79">
        <f t="shared" si="33"/>
        <v>3334.7635188126933</v>
      </c>
      <c r="J222" s="79">
        <f t="shared" si="33"/>
        <v>2944.4516617641043</v>
      </c>
      <c r="K222" s="79">
        <f t="shared" si="32"/>
        <v>2653.0969579656498</v>
      </c>
      <c r="L222" s="79">
        <f t="shared" si="25"/>
        <v>2427.706277003289</v>
      </c>
      <c r="M222" s="79">
        <f t="shared" si="26"/>
        <v>2248.4829090419398</v>
      </c>
      <c r="N222" s="83">
        <f t="shared" si="27"/>
        <v>1967.9642021930015</v>
      </c>
      <c r="O222" s="84">
        <f t="shared" si="28"/>
        <v>1845.527318474301</v>
      </c>
      <c r="P222" s="84">
        <f t="shared" si="29"/>
        <v>1742.44855825175</v>
      </c>
      <c r="Q222" s="84">
        <f t="shared" si="30"/>
        <v>1654.5767096636243</v>
      </c>
      <c r="R222" s="85">
        <f t="shared" si="31"/>
        <v>1578.8673472963351</v>
      </c>
      <c r="S222" s="21"/>
    </row>
    <row r="223" spans="2:19" ht="15.5">
      <c r="B223" s="18"/>
      <c r="C223" s="78">
        <v>200000</v>
      </c>
      <c r="D223" s="79">
        <f t="shared" si="34"/>
        <v>17104.087308613773</v>
      </c>
      <c r="E223" s="79">
        <f t="shared" si="33"/>
        <v>8796.687390252031</v>
      </c>
      <c r="F223" s="79">
        <f t="shared" si="33"/>
        <v>6016.6541029282398</v>
      </c>
      <c r="G223" s="79">
        <f t="shared" si="33"/>
        <v>4732.8504469394384</v>
      </c>
      <c r="H223" s="79">
        <f t="shared" si="33"/>
        <v>3902.9331286489137</v>
      </c>
      <c r="I223" s="79">
        <f t="shared" si="33"/>
        <v>3351.5211244348679</v>
      </c>
      <c r="J223" s="79">
        <f t="shared" si="33"/>
        <v>2959.2479012704566</v>
      </c>
      <c r="K223" s="79">
        <f t="shared" si="32"/>
        <v>2666.4291034830653</v>
      </c>
      <c r="L223" s="79">
        <f t="shared" si="25"/>
        <v>2439.9058060334564</v>
      </c>
      <c r="M223" s="79">
        <f t="shared" si="26"/>
        <v>2259.7818181326024</v>
      </c>
      <c r="N223" s="88">
        <f t="shared" si="27"/>
        <v>1977.853469540705</v>
      </c>
      <c r="O223" s="89">
        <f t="shared" si="28"/>
        <v>1854.8013250997999</v>
      </c>
      <c r="P223" s="89">
        <f t="shared" si="29"/>
        <v>1751.2045811575374</v>
      </c>
      <c r="Q223" s="89">
        <f t="shared" si="30"/>
        <v>1662.8911654910796</v>
      </c>
      <c r="R223" s="90">
        <f t="shared" si="31"/>
        <v>1586.8013540666684</v>
      </c>
      <c r="S223" s="21"/>
    </row>
    <row r="224" spans="2:19" ht="15.5" hidden="1">
      <c r="B224" s="18"/>
      <c r="C224" s="78">
        <v>201000</v>
      </c>
      <c r="D224" s="79">
        <f t="shared" ref="D224:D273" si="35">IF(OR($V$19="P2",$V$19="P4",$V$19="P5"),PMT(D$11,D$6,$C224*(-1)),0)</f>
        <v>0</v>
      </c>
      <c r="E224" s="79">
        <f t="shared" si="33"/>
        <v>8840.670827203292</v>
      </c>
      <c r="F224" s="79">
        <f t="shared" si="33"/>
        <v>6046.7373734428811</v>
      </c>
      <c r="G224" s="79">
        <f t="shared" si="33"/>
        <v>4756.5146991741358</v>
      </c>
      <c r="H224" s="79">
        <f t="shared" si="33"/>
        <v>3922.4477942921581</v>
      </c>
      <c r="I224" s="79">
        <f t="shared" si="33"/>
        <v>3368.2787300570421</v>
      </c>
      <c r="J224" s="79">
        <f t="shared" si="33"/>
        <v>2974.0441407768089</v>
      </c>
      <c r="K224" s="79">
        <f t="shared" si="32"/>
        <v>2679.7612490004808</v>
      </c>
      <c r="L224" s="79">
        <f t="shared" si="25"/>
        <v>2452.1053350636234</v>
      </c>
      <c r="M224" s="79">
        <f t="shared" si="26"/>
        <v>2271.080727223266</v>
      </c>
      <c r="N224" s="83"/>
      <c r="O224" s="84"/>
      <c r="P224" s="84"/>
      <c r="Q224" s="84"/>
      <c r="R224" s="85"/>
      <c r="S224" s="21"/>
    </row>
    <row r="225" spans="2:19" ht="15.5" hidden="1">
      <c r="B225" s="18"/>
      <c r="C225" s="78">
        <v>202000</v>
      </c>
      <c r="D225" s="79">
        <f t="shared" si="35"/>
        <v>0</v>
      </c>
      <c r="E225" s="79">
        <f t="shared" si="33"/>
        <v>8884.6542641545511</v>
      </c>
      <c r="F225" s="79">
        <f t="shared" si="33"/>
        <v>6076.8206439575224</v>
      </c>
      <c r="G225" s="79">
        <f t="shared" si="33"/>
        <v>4780.1789514088332</v>
      </c>
      <c r="H225" s="79">
        <f t="shared" si="33"/>
        <v>3941.9624599354029</v>
      </c>
      <c r="I225" s="79">
        <f t="shared" si="33"/>
        <v>3385.0363356792168</v>
      </c>
      <c r="J225" s="79">
        <f t="shared" si="33"/>
        <v>2988.8403802831608</v>
      </c>
      <c r="K225" s="79">
        <f t="shared" si="32"/>
        <v>2693.0933945178958</v>
      </c>
      <c r="L225" s="79">
        <f t="shared" ref="L225:L288" si="36">PMT($L$11,$L$6,C225*(-1))</f>
        <v>2464.3048640937909</v>
      </c>
      <c r="M225" s="79">
        <f t="shared" ref="M225:M288" si="37">PMT($M$11,$M$6,C225*(-1))</f>
        <v>2282.3796363139286</v>
      </c>
      <c r="N225" s="83"/>
      <c r="O225" s="84"/>
      <c r="P225" s="84"/>
      <c r="Q225" s="84"/>
      <c r="R225" s="85"/>
      <c r="S225" s="21"/>
    </row>
    <row r="226" spans="2:19" ht="15.5" hidden="1">
      <c r="B226" s="18"/>
      <c r="C226" s="78">
        <v>203000</v>
      </c>
      <c r="D226" s="79">
        <f t="shared" si="35"/>
        <v>0</v>
      </c>
      <c r="E226" s="79">
        <f t="shared" si="33"/>
        <v>8928.6377011058121</v>
      </c>
      <c r="F226" s="79">
        <f t="shared" si="33"/>
        <v>6106.9039144721637</v>
      </c>
      <c r="G226" s="79">
        <f t="shared" si="33"/>
        <v>4803.8432036435297</v>
      </c>
      <c r="H226" s="79">
        <f t="shared" si="33"/>
        <v>3961.4771255786472</v>
      </c>
      <c r="I226" s="79">
        <f t="shared" si="33"/>
        <v>3401.793941301391</v>
      </c>
      <c r="J226" s="79">
        <f t="shared" ref="E226:J269" si="38">PMT(J$11,J$6,$C226*(-1))</f>
        <v>3003.6366197895131</v>
      </c>
      <c r="K226" s="79">
        <f t="shared" ref="K226:K289" si="39">PMT($K$11,$K$6,C226*(-1))</f>
        <v>2706.4255400353113</v>
      </c>
      <c r="L226" s="79">
        <f t="shared" si="36"/>
        <v>2476.5043931239584</v>
      </c>
      <c r="M226" s="79">
        <f t="shared" si="37"/>
        <v>2293.6785454045917</v>
      </c>
      <c r="N226" s="83"/>
      <c r="O226" s="84"/>
      <c r="P226" s="84"/>
      <c r="Q226" s="84"/>
      <c r="R226" s="85"/>
      <c r="S226" s="21"/>
    </row>
    <row r="227" spans="2:19" ht="15.5" hidden="1">
      <c r="B227" s="18"/>
      <c r="C227" s="78">
        <v>204000</v>
      </c>
      <c r="D227" s="79">
        <f t="shared" si="35"/>
        <v>0</v>
      </c>
      <c r="E227" s="79">
        <f t="shared" si="38"/>
        <v>8972.621138057073</v>
      </c>
      <c r="F227" s="79">
        <f t="shared" si="38"/>
        <v>6136.987184986805</v>
      </c>
      <c r="G227" s="79">
        <f t="shared" si="38"/>
        <v>4827.5074558782271</v>
      </c>
      <c r="H227" s="79">
        <f t="shared" si="38"/>
        <v>3980.9917912218916</v>
      </c>
      <c r="I227" s="79">
        <f t="shared" si="38"/>
        <v>3418.5515469235652</v>
      </c>
      <c r="J227" s="79">
        <f t="shared" si="38"/>
        <v>3018.4328592958659</v>
      </c>
      <c r="K227" s="79">
        <f t="shared" si="39"/>
        <v>2719.7576855527263</v>
      </c>
      <c r="L227" s="79">
        <f t="shared" si="36"/>
        <v>2488.7039221541254</v>
      </c>
      <c r="M227" s="79">
        <f t="shared" si="37"/>
        <v>2304.9774544952547</v>
      </c>
      <c r="N227" s="83"/>
      <c r="O227" s="84"/>
      <c r="P227" s="84"/>
      <c r="Q227" s="84"/>
      <c r="R227" s="85"/>
      <c r="S227" s="21"/>
    </row>
    <row r="228" spans="2:19" ht="15.5" hidden="1">
      <c r="B228" s="18"/>
      <c r="C228" s="86">
        <v>205000</v>
      </c>
      <c r="D228" s="87">
        <f t="shared" si="35"/>
        <v>0</v>
      </c>
      <c r="E228" s="79">
        <f t="shared" si="38"/>
        <v>9016.6045750083322</v>
      </c>
      <c r="F228" s="79">
        <f t="shared" si="38"/>
        <v>6167.0704555014463</v>
      </c>
      <c r="G228" s="79">
        <f t="shared" si="38"/>
        <v>4851.1717081129236</v>
      </c>
      <c r="H228" s="79">
        <f t="shared" si="38"/>
        <v>4000.5064568651364</v>
      </c>
      <c r="I228" s="79">
        <f t="shared" si="38"/>
        <v>3435.3091525457398</v>
      </c>
      <c r="J228" s="79">
        <f t="shared" si="38"/>
        <v>3033.2290988022182</v>
      </c>
      <c r="K228" s="79">
        <f t="shared" si="39"/>
        <v>2733.0898310701418</v>
      </c>
      <c r="L228" s="79">
        <f t="shared" si="36"/>
        <v>2500.9034511842929</v>
      </c>
      <c r="M228" s="79">
        <f t="shared" si="37"/>
        <v>2316.2763635859178</v>
      </c>
      <c r="N228" s="88"/>
      <c r="O228" s="89"/>
      <c r="P228" s="89"/>
      <c r="Q228" s="89"/>
      <c r="R228" s="90"/>
      <c r="S228" s="21"/>
    </row>
    <row r="229" spans="2:19" ht="15.5" hidden="1">
      <c r="B229" s="18"/>
      <c r="C229" s="78">
        <v>206000</v>
      </c>
      <c r="D229" s="79">
        <f t="shared" si="35"/>
        <v>0</v>
      </c>
      <c r="E229" s="79">
        <f t="shared" si="38"/>
        <v>9060.5880119595913</v>
      </c>
      <c r="F229" s="79">
        <f t="shared" si="38"/>
        <v>6197.1537260160876</v>
      </c>
      <c r="G229" s="79">
        <f t="shared" si="38"/>
        <v>4874.8359603476219</v>
      </c>
      <c r="H229" s="79">
        <f t="shared" si="38"/>
        <v>4020.0211225083808</v>
      </c>
      <c r="I229" s="79">
        <f t="shared" si="38"/>
        <v>3452.0667581679136</v>
      </c>
      <c r="J229" s="79">
        <f t="shared" si="38"/>
        <v>3048.0253383085701</v>
      </c>
      <c r="K229" s="79">
        <f t="shared" si="39"/>
        <v>2746.4219765875573</v>
      </c>
      <c r="L229" s="79">
        <f t="shared" si="36"/>
        <v>2513.1029802144599</v>
      </c>
      <c r="M229" s="79">
        <f t="shared" si="37"/>
        <v>2327.5752726765809</v>
      </c>
      <c r="N229" s="83"/>
      <c r="O229" s="84"/>
      <c r="P229" s="84"/>
      <c r="Q229" s="84"/>
      <c r="R229" s="85"/>
      <c r="S229" s="21"/>
    </row>
    <row r="230" spans="2:19" ht="15.5" hidden="1">
      <c r="B230" s="18"/>
      <c r="C230" s="78">
        <v>207000</v>
      </c>
      <c r="D230" s="79">
        <f t="shared" si="35"/>
        <v>0</v>
      </c>
      <c r="E230" s="79">
        <f t="shared" si="38"/>
        <v>9104.5714489108523</v>
      </c>
      <c r="F230" s="79">
        <f t="shared" si="38"/>
        <v>6227.2369965307289</v>
      </c>
      <c r="G230" s="79">
        <f t="shared" si="38"/>
        <v>4898.5002125823185</v>
      </c>
      <c r="H230" s="79">
        <f t="shared" si="38"/>
        <v>4039.5357881516256</v>
      </c>
      <c r="I230" s="79">
        <f t="shared" si="38"/>
        <v>3468.8243637900882</v>
      </c>
      <c r="J230" s="79">
        <f t="shared" si="38"/>
        <v>3062.8215778149224</v>
      </c>
      <c r="K230" s="79">
        <f t="shared" si="39"/>
        <v>2759.7541221049723</v>
      </c>
      <c r="L230" s="79">
        <f t="shared" si="36"/>
        <v>2525.3025092446273</v>
      </c>
      <c r="M230" s="79">
        <f t="shared" si="37"/>
        <v>2338.8741817672435</v>
      </c>
      <c r="N230" s="83"/>
      <c r="O230" s="84"/>
      <c r="P230" s="84"/>
      <c r="Q230" s="84"/>
      <c r="R230" s="85"/>
      <c r="S230" s="21"/>
    </row>
    <row r="231" spans="2:19" ht="15.5" hidden="1">
      <c r="B231" s="18"/>
      <c r="C231" s="78">
        <v>208000</v>
      </c>
      <c r="D231" s="79">
        <f t="shared" si="35"/>
        <v>0</v>
      </c>
      <c r="E231" s="79">
        <f t="shared" si="38"/>
        <v>9148.5548858621132</v>
      </c>
      <c r="F231" s="79">
        <f t="shared" si="38"/>
        <v>6257.3202670453693</v>
      </c>
      <c r="G231" s="79">
        <f t="shared" si="38"/>
        <v>4922.1644648170159</v>
      </c>
      <c r="H231" s="79">
        <f t="shared" si="38"/>
        <v>4059.05045379487</v>
      </c>
      <c r="I231" s="79">
        <f t="shared" si="38"/>
        <v>3485.5819694122624</v>
      </c>
      <c r="J231" s="79">
        <f t="shared" si="38"/>
        <v>3077.6178173212752</v>
      </c>
      <c r="K231" s="79">
        <f t="shared" si="39"/>
        <v>2773.0862676223878</v>
      </c>
      <c r="L231" s="79">
        <f t="shared" si="36"/>
        <v>2537.5020382747948</v>
      </c>
      <c r="M231" s="79">
        <f t="shared" si="37"/>
        <v>2350.173090857907</v>
      </c>
      <c r="N231" s="83"/>
      <c r="O231" s="84"/>
      <c r="P231" s="84"/>
      <c r="Q231" s="84"/>
      <c r="R231" s="85"/>
      <c r="S231" s="21"/>
    </row>
    <row r="232" spans="2:19" ht="15.5" hidden="1">
      <c r="B232" s="18"/>
      <c r="C232" s="78">
        <v>209000</v>
      </c>
      <c r="D232" s="79">
        <f t="shared" si="35"/>
        <v>0</v>
      </c>
      <c r="E232" s="79">
        <f t="shared" si="38"/>
        <v>9192.5383228133724</v>
      </c>
      <c r="F232" s="79">
        <f t="shared" si="38"/>
        <v>6287.4035375600106</v>
      </c>
      <c r="G232" s="79">
        <f t="shared" si="38"/>
        <v>4945.8287170517124</v>
      </c>
      <c r="H232" s="79">
        <f t="shared" si="38"/>
        <v>4078.5651194381153</v>
      </c>
      <c r="I232" s="79">
        <f t="shared" si="38"/>
        <v>3502.3395750344371</v>
      </c>
      <c r="J232" s="79">
        <f t="shared" si="38"/>
        <v>3092.4140568276271</v>
      </c>
      <c r="K232" s="79">
        <f t="shared" si="39"/>
        <v>2786.4184131398033</v>
      </c>
      <c r="L232" s="79">
        <f t="shared" si="36"/>
        <v>2549.7015673049618</v>
      </c>
      <c r="M232" s="79">
        <f t="shared" si="37"/>
        <v>2361.4719999485701</v>
      </c>
      <c r="N232" s="83"/>
      <c r="O232" s="84"/>
      <c r="P232" s="84"/>
      <c r="Q232" s="84"/>
      <c r="R232" s="85"/>
      <c r="S232" s="21"/>
    </row>
    <row r="233" spans="2:19" ht="15.5" hidden="1">
      <c r="B233" s="18"/>
      <c r="C233" s="78">
        <v>210000</v>
      </c>
      <c r="D233" s="79">
        <f t="shared" si="35"/>
        <v>0</v>
      </c>
      <c r="E233" s="79">
        <f t="shared" si="38"/>
        <v>9236.5217597646333</v>
      </c>
      <c r="F233" s="79">
        <f t="shared" si="38"/>
        <v>6317.4868080746519</v>
      </c>
      <c r="G233" s="79">
        <f t="shared" si="38"/>
        <v>4969.4929692864107</v>
      </c>
      <c r="H233" s="79">
        <f t="shared" si="38"/>
        <v>4098.0797850813597</v>
      </c>
      <c r="I233" s="79">
        <f t="shared" si="38"/>
        <v>3519.0971806566113</v>
      </c>
      <c r="J233" s="79">
        <f t="shared" si="38"/>
        <v>3107.2102963339794</v>
      </c>
      <c r="K233" s="79">
        <f t="shared" si="39"/>
        <v>2799.7505586572183</v>
      </c>
      <c r="L233" s="79">
        <f t="shared" si="36"/>
        <v>2561.9010963351293</v>
      </c>
      <c r="M233" s="79">
        <f t="shared" si="37"/>
        <v>2372.7709090392327</v>
      </c>
      <c r="N233" s="88"/>
      <c r="O233" s="89"/>
      <c r="P233" s="89"/>
      <c r="Q233" s="89"/>
      <c r="R233" s="90"/>
      <c r="S233" s="21"/>
    </row>
    <row r="234" spans="2:19" ht="15.5" hidden="1">
      <c r="B234" s="18"/>
      <c r="C234" s="78">
        <v>211000</v>
      </c>
      <c r="D234" s="79">
        <f t="shared" si="35"/>
        <v>0</v>
      </c>
      <c r="E234" s="79">
        <f t="shared" si="38"/>
        <v>9280.5051967158925</v>
      </c>
      <c r="F234" s="79">
        <f t="shared" si="38"/>
        <v>6347.5700785892932</v>
      </c>
      <c r="G234" s="79">
        <f t="shared" si="38"/>
        <v>4993.1572215211072</v>
      </c>
      <c r="H234" s="79">
        <f t="shared" si="38"/>
        <v>4117.594450724604</v>
      </c>
      <c r="I234" s="79">
        <f t="shared" si="38"/>
        <v>3535.8547862787859</v>
      </c>
      <c r="J234" s="79">
        <f t="shared" si="38"/>
        <v>3122.0065358403317</v>
      </c>
      <c r="K234" s="79">
        <f t="shared" si="39"/>
        <v>2813.0827041746338</v>
      </c>
      <c r="L234" s="79">
        <f t="shared" si="36"/>
        <v>2574.1006253652968</v>
      </c>
      <c r="M234" s="79">
        <f t="shared" si="37"/>
        <v>2384.0698181298958</v>
      </c>
      <c r="N234" s="83"/>
      <c r="O234" s="84"/>
      <c r="P234" s="84"/>
      <c r="Q234" s="84"/>
      <c r="R234" s="85"/>
      <c r="S234" s="21"/>
    </row>
    <row r="235" spans="2:19" ht="15.5" hidden="1">
      <c r="B235" s="18"/>
      <c r="C235" s="78">
        <v>212000</v>
      </c>
      <c r="D235" s="79">
        <f t="shared" si="35"/>
        <v>0</v>
      </c>
      <c r="E235" s="79">
        <f t="shared" si="38"/>
        <v>9324.4886336671534</v>
      </c>
      <c r="F235" s="79">
        <f t="shared" si="38"/>
        <v>6377.6533491039354</v>
      </c>
      <c r="G235" s="79">
        <f t="shared" si="38"/>
        <v>5016.8214737558046</v>
      </c>
      <c r="H235" s="79">
        <f t="shared" si="38"/>
        <v>4137.1091163678484</v>
      </c>
      <c r="I235" s="79">
        <f t="shared" si="38"/>
        <v>3552.6123919009597</v>
      </c>
      <c r="J235" s="79">
        <f t="shared" si="38"/>
        <v>3136.802775346684</v>
      </c>
      <c r="K235" s="79">
        <f t="shared" si="39"/>
        <v>2826.4148496920493</v>
      </c>
      <c r="L235" s="79">
        <f t="shared" si="36"/>
        <v>2586.3001543954638</v>
      </c>
      <c r="M235" s="79">
        <f t="shared" si="37"/>
        <v>2395.3687272205589</v>
      </c>
      <c r="N235" s="83"/>
      <c r="O235" s="84"/>
      <c r="P235" s="84"/>
      <c r="Q235" s="84"/>
      <c r="R235" s="85"/>
      <c r="S235" s="21"/>
    </row>
    <row r="236" spans="2:19" ht="15.5" hidden="1">
      <c r="B236" s="18"/>
      <c r="C236" s="78">
        <v>213000</v>
      </c>
      <c r="D236" s="79">
        <f t="shared" si="35"/>
        <v>0</v>
      </c>
      <c r="E236" s="79">
        <f t="shared" si="38"/>
        <v>9368.4720706184144</v>
      </c>
      <c r="F236" s="79">
        <f t="shared" si="38"/>
        <v>6407.7366196185767</v>
      </c>
      <c r="G236" s="79">
        <f t="shared" si="38"/>
        <v>5040.4857259905011</v>
      </c>
      <c r="H236" s="79">
        <f t="shared" si="38"/>
        <v>4156.6237820110928</v>
      </c>
      <c r="I236" s="79">
        <f t="shared" si="38"/>
        <v>3569.3699975231343</v>
      </c>
      <c r="J236" s="79">
        <f t="shared" si="38"/>
        <v>3151.5990148530359</v>
      </c>
      <c r="K236" s="79">
        <f t="shared" si="39"/>
        <v>2839.7469952094643</v>
      </c>
      <c r="L236" s="79">
        <f t="shared" si="36"/>
        <v>2598.4996834256312</v>
      </c>
      <c r="M236" s="79">
        <f t="shared" si="37"/>
        <v>2406.6676363112219</v>
      </c>
      <c r="N236" s="83"/>
      <c r="O236" s="84"/>
      <c r="P236" s="84"/>
      <c r="Q236" s="84"/>
      <c r="R236" s="85"/>
      <c r="S236" s="21"/>
    </row>
    <row r="237" spans="2:19" ht="15.5" hidden="1">
      <c r="B237" s="18"/>
      <c r="C237" s="78">
        <v>214000</v>
      </c>
      <c r="D237" s="79">
        <f t="shared" si="35"/>
        <v>0</v>
      </c>
      <c r="E237" s="79">
        <f t="shared" si="38"/>
        <v>9412.4555075696735</v>
      </c>
      <c r="F237" s="79">
        <f t="shared" si="38"/>
        <v>6437.819890133218</v>
      </c>
      <c r="G237" s="79">
        <f t="shared" si="38"/>
        <v>5064.1499782251985</v>
      </c>
      <c r="H237" s="79">
        <f t="shared" si="38"/>
        <v>4176.1384476543381</v>
      </c>
      <c r="I237" s="79">
        <f t="shared" si="38"/>
        <v>3586.1276031453085</v>
      </c>
      <c r="J237" s="79">
        <f t="shared" si="38"/>
        <v>3166.3952543593887</v>
      </c>
      <c r="K237" s="79">
        <f t="shared" si="39"/>
        <v>2853.0791407268798</v>
      </c>
      <c r="L237" s="79">
        <f t="shared" si="36"/>
        <v>2610.6992124557983</v>
      </c>
      <c r="M237" s="79">
        <f t="shared" si="37"/>
        <v>2417.966545401885</v>
      </c>
      <c r="N237" s="83"/>
      <c r="O237" s="84"/>
      <c r="P237" s="84"/>
      <c r="Q237" s="84"/>
      <c r="R237" s="85"/>
      <c r="S237" s="21"/>
    </row>
    <row r="238" spans="2:19" ht="15.5" hidden="1">
      <c r="B238" s="18"/>
      <c r="C238" s="86">
        <v>215000</v>
      </c>
      <c r="D238" s="87">
        <f t="shared" si="35"/>
        <v>0</v>
      </c>
      <c r="E238" s="79">
        <f t="shared" si="38"/>
        <v>9456.4389445209345</v>
      </c>
      <c r="F238" s="79">
        <f t="shared" si="38"/>
        <v>6467.9031606478593</v>
      </c>
      <c r="G238" s="79">
        <f t="shared" si="38"/>
        <v>5087.814230459896</v>
      </c>
      <c r="H238" s="79">
        <f t="shared" si="38"/>
        <v>4195.6531132975824</v>
      </c>
      <c r="I238" s="79">
        <f t="shared" si="38"/>
        <v>3602.8852087674832</v>
      </c>
      <c r="J238" s="79">
        <f t="shared" si="38"/>
        <v>3181.191493865741</v>
      </c>
      <c r="K238" s="79">
        <f t="shared" si="39"/>
        <v>2866.4112862442953</v>
      </c>
      <c r="L238" s="79">
        <f t="shared" si="36"/>
        <v>2622.8987414859657</v>
      </c>
      <c r="M238" s="79">
        <f t="shared" si="37"/>
        <v>2429.2654544925481</v>
      </c>
      <c r="N238" s="88"/>
      <c r="O238" s="89"/>
      <c r="P238" s="89"/>
      <c r="Q238" s="89"/>
      <c r="R238" s="90"/>
      <c r="S238" s="21"/>
    </row>
    <row r="239" spans="2:19" ht="15.5" hidden="1">
      <c r="B239" s="18"/>
      <c r="C239" s="78">
        <v>216000</v>
      </c>
      <c r="D239" s="79">
        <f t="shared" si="35"/>
        <v>0</v>
      </c>
      <c r="E239" s="79">
        <f t="shared" si="38"/>
        <v>9500.4223814721954</v>
      </c>
      <c r="F239" s="79">
        <f t="shared" si="38"/>
        <v>6497.9864311624997</v>
      </c>
      <c r="G239" s="79">
        <f t="shared" si="38"/>
        <v>5111.4784826945934</v>
      </c>
      <c r="H239" s="79">
        <f t="shared" si="38"/>
        <v>4215.1677789408268</v>
      </c>
      <c r="I239" s="79">
        <f t="shared" si="38"/>
        <v>3619.6428143896574</v>
      </c>
      <c r="J239" s="79">
        <f t="shared" si="38"/>
        <v>3195.9877333720929</v>
      </c>
      <c r="K239" s="79">
        <f t="shared" si="39"/>
        <v>2879.7434317617103</v>
      </c>
      <c r="L239" s="79">
        <f t="shared" si="36"/>
        <v>2635.0982705161327</v>
      </c>
      <c r="M239" s="79">
        <f t="shared" si="37"/>
        <v>2440.5643635832112</v>
      </c>
      <c r="N239" s="83"/>
      <c r="O239" s="84"/>
      <c r="P239" s="84"/>
      <c r="Q239" s="84"/>
      <c r="R239" s="85"/>
      <c r="S239" s="21"/>
    </row>
    <row r="240" spans="2:19" ht="15.5" hidden="1">
      <c r="B240" s="18"/>
      <c r="C240" s="78">
        <v>217000</v>
      </c>
      <c r="D240" s="79">
        <f t="shared" si="35"/>
        <v>0</v>
      </c>
      <c r="E240" s="79">
        <f t="shared" si="38"/>
        <v>9544.4058184234527</v>
      </c>
      <c r="F240" s="79">
        <f t="shared" si="38"/>
        <v>6528.069701677141</v>
      </c>
      <c r="G240" s="79">
        <f t="shared" si="38"/>
        <v>5135.1427349292899</v>
      </c>
      <c r="H240" s="79">
        <f t="shared" si="38"/>
        <v>4234.6824445840712</v>
      </c>
      <c r="I240" s="79">
        <f t="shared" si="38"/>
        <v>3636.400420011832</v>
      </c>
      <c r="J240" s="79">
        <f t="shared" si="38"/>
        <v>3210.7839728784452</v>
      </c>
      <c r="K240" s="79">
        <f t="shared" si="39"/>
        <v>2893.0755772791258</v>
      </c>
      <c r="L240" s="79">
        <f t="shared" si="36"/>
        <v>2647.2977995463002</v>
      </c>
      <c r="M240" s="79">
        <f t="shared" si="37"/>
        <v>2451.8632726738738</v>
      </c>
      <c r="N240" s="83"/>
      <c r="O240" s="84"/>
      <c r="P240" s="84"/>
      <c r="Q240" s="84"/>
      <c r="R240" s="85"/>
      <c r="S240" s="21"/>
    </row>
    <row r="241" spans="2:19" ht="15.5" hidden="1">
      <c r="B241" s="18"/>
      <c r="C241" s="78">
        <v>218000</v>
      </c>
      <c r="D241" s="79">
        <f t="shared" si="35"/>
        <v>0</v>
      </c>
      <c r="E241" s="79">
        <f t="shared" si="38"/>
        <v>9588.3892553747137</v>
      </c>
      <c r="F241" s="79">
        <f t="shared" si="38"/>
        <v>6558.1529721917823</v>
      </c>
      <c r="G241" s="79">
        <f t="shared" si="38"/>
        <v>5158.8069871639873</v>
      </c>
      <c r="H241" s="79">
        <f t="shared" si="38"/>
        <v>4254.1971102273155</v>
      </c>
      <c r="I241" s="79">
        <f t="shared" si="38"/>
        <v>3653.1580256340058</v>
      </c>
      <c r="J241" s="79">
        <f t="shared" si="38"/>
        <v>3225.580212384798</v>
      </c>
      <c r="K241" s="79">
        <f t="shared" si="39"/>
        <v>2906.4077227965408</v>
      </c>
      <c r="L241" s="79">
        <f t="shared" si="36"/>
        <v>2659.4973285764672</v>
      </c>
      <c r="M241" s="79">
        <f t="shared" si="37"/>
        <v>2463.1621817645369</v>
      </c>
      <c r="N241" s="83"/>
      <c r="O241" s="84"/>
      <c r="P241" s="84"/>
      <c r="Q241" s="84"/>
      <c r="R241" s="85"/>
      <c r="S241" s="21"/>
    </row>
    <row r="242" spans="2:19" ht="15.5" hidden="1">
      <c r="B242" s="18"/>
      <c r="C242" s="78">
        <v>219000</v>
      </c>
      <c r="D242" s="79">
        <f t="shared" si="35"/>
        <v>0</v>
      </c>
      <c r="E242" s="79">
        <f t="shared" si="38"/>
        <v>9632.3726923259746</v>
      </c>
      <c r="F242" s="79">
        <f t="shared" si="38"/>
        <v>6588.2362427064236</v>
      </c>
      <c r="G242" s="79">
        <f t="shared" si="38"/>
        <v>5182.4712393986847</v>
      </c>
      <c r="H242" s="79">
        <f t="shared" si="38"/>
        <v>4273.7117758705608</v>
      </c>
      <c r="I242" s="79">
        <f t="shared" si="38"/>
        <v>3669.9156312561804</v>
      </c>
      <c r="J242" s="79">
        <f t="shared" si="38"/>
        <v>3240.3764518911503</v>
      </c>
      <c r="K242" s="79">
        <f t="shared" si="39"/>
        <v>2919.7398683139563</v>
      </c>
      <c r="L242" s="79">
        <f t="shared" si="36"/>
        <v>2671.6968576066347</v>
      </c>
      <c r="M242" s="79">
        <f t="shared" si="37"/>
        <v>2474.4610908551999</v>
      </c>
      <c r="N242" s="83"/>
      <c r="O242" s="84"/>
      <c r="P242" s="84"/>
      <c r="Q242" s="84"/>
      <c r="R242" s="85"/>
      <c r="S242" s="21"/>
    </row>
    <row r="243" spans="2:19" ht="15.5" hidden="1">
      <c r="B243" s="18"/>
      <c r="C243" s="92">
        <v>220000</v>
      </c>
      <c r="D243" s="93">
        <f t="shared" si="35"/>
        <v>0</v>
      </c>
      <c r="E243" s="79">
        <f t="shared" si="38"/>
        <v>9676.3561292772338</v>
      </c>
      <c r="F243" s="79">
        <f t="shared" si="38"/>
        <v>6618.3195132210649</v>
      </c>
      <c r="G243" s="79">
        <f t="shared" si="38"/>
        <v>5206.1354916333821</v>
      </c>
      <c r="H243" s="79">
        <f t="shared" si="38"/>
        <v>4293.2264415138052</v>
      </c>
      <c r="I243" s="79">
        <f t="shared" si="38"/>
        <v>3686.6732368783546</v>
      </c>
      <c r="J243" s="79">
        <f t="shared" si="38"/>
        <v>3255.1726913975021</v>
      </c>
      <c r="K243" s="79">
        <f t="shared" si="39"/>
        <v>2933.0720138313718</v>
      </c>
      <c r="L243" s="79">
        <f t="shared" si="36"/>
        <v>2683.8963866368017</v>
      </c>
      <c r="M243" s="79">
        <f t="shared" si="37"/>
        <v>2485.759999945863</v>
      </c>
      <c r="N243" s="88"/>
      <c r="O243" s="89"/>
      <c r="P243" s="89"/>
      <c r="Q243" s="89"/>
      <c r="R243" s="90"/>
      <c r="S243" s="21"/>
    </row>
    <row r="244" spans="2:19" ht="15.5" hidden="1">
      <c r="B244" s="18"/>
      <c r="C244" s="92">
        <v>221000</v>
      </c>
      <c r="D244" s="93">
        <f t="shared" si="35"/>
        <v>0</v>
      </c>
      <c r="E244" s="79">
        <f t="shared" si="38"/>
        <v>9720.3395662284947</v>
      </c>
      <c r="F244" s="79">
        <f t="shared" si="38"/>
        <v>6648.4027837357062</v>
      </c>
      <c r="G244" s="79">
        <f t="shared" si="38"/>
        <v>5229.7997438680795</v>
      </c>
      <c r="H244" s="79">
        <f t="shared" si="38"/>
        <v>4312.7411071570496</v>
      </c>
      <c r="I244" s="79">
        <f t="shared" si="38"/>
        <v>3703.4308425005293</v>
      </c>
      <c r="J244" s="79">
        <f t="shared" si="38"/>
        <v>3269.9689309038545</v>
      </c>
      <c r="K244" s="79">
        <f t="shared" si="39"/>
        <v>2946.4041593487868</v>
      </c>
      <c r="L244" s="79">
        <f t="shared" si="36"/>
        <v>2696.0959156669696</v>
      </c>
      <c r="M244" s="79">
        <f t="shared" si="37"/>
        <v>2497.0589090365261</v>
      </c>
      <c r="N244" s="83"/>
      <c r="O244" s="84"/>
      <c r="P244" s="84"/>
      <c r="Q244" s="84"/>
      <c r="R244" s="85"/>
      <c r="S244" s="21"/>
    </row>
    <row r="245" spans="2:19" ht="15.5" hidden="1">
      <c r="B245" s="18"/>
      <c r="C245" s="92">
        <v>222000</v>
      </c>
      <c r="D245" s="93">
        <f t="shared" si="35"/>
        <v>0</v>
      </c>
      <c r="E245" s="79">
        <f t="shared" si="38"/>
        <v>9764.3230031797557</v>
      </c>
      <c r="F245" s="79">
        <f t="shared" si="38"/>
        <v>6678.4860542503475</v>
      </c>
      <c r="G245" s="79">
        <f t="shared" si="38"/>
        <v>5253.463996102776</v>
      </c>
      <c r="H245" s="79">
        <f t="shared" si="38"/>
        <v>4332.2557728002939</v>
      </c>
      <c r="I245" s="79">
        <f t="shared" si="38"/>
        <v>3720.1884481227034</v>
      </c>
      <c r="J245" s="79">
        <f t="shared" si="38"/>
        <v>3284.7651704102068</v>
      </c>
      <c r="K245" s="79">
        <f t="shared" si="39"/>
        <v>2959.7363048662023</v>
      </c>
      <c r="L245" s="79">
        <f t="shared" si="36"/>
        <v>2708.2954446971366</v>
      </c>
      <c r="M245" s="79">
        <f t="shared" si="37"/>
        <v>2508.3578181271887</v>
      </c>
      <c r="N245" s="83"/>
      <c r="O245" s="84"/>
      <c r="P245" s="84"/>
      <c r="Q245" s="84"/>
      <c r="R245" s="85"/>
      <c r="S245" s="21"/>
    </row>
    <row r="246" spans="2:19" ht="15.5" hidden="1">
      <c r="B246" s="18"/>
      <c r="C246" s="92">
        <v>223000</v>
      </c>
      <c r="D246" s="93">
        <f t="shared" si="35"/>
        <v>0</v>
      </c>
      <c r="E246" s="79">
        <f t="shared" si="38"/>
        <v>9808.3064401310148</v>
      </c>
      <c r="F246" s="79">
        <f t="shared" si="38"/>
        <v>6708.5693247649888</v>
      </c>
      <c r="G246" s="79">
        <f t="shared" si="38"/>
        <v>5277.1282483374735</v>
      </c>
      <c r="H246" s="79">
        <f t="shared" si="38"/>
        <v>4351.7704384435383</v>
      </c>
      <c r="I246" s="79">
        <f t="shared" si="38"/>
        <v>3736.9460537448781</v>
      </c>
      <c r="J246" s="79">
        <f t="shared" si="38"/>
        <v>3299.5614099165587</v>
      </c>
      <c r="K246" s="79">
        <f t="shared" si="39"/>
        <v>2973.0684503836178</v>
      </c>
      <c r="L246" s="79">
        <f t="shared" si="36"/>
        <v>2720.4949737273041</v>
      </c>
      <c r="M246" s="79">
        <f t="shared" si="37"/>
        <v>2519.6567272178522</v>
      </c>
      <c r="N246" s="83"/>
      <c r="O246" s="84"/>
      <c r="P246" s="84"/>
      <c r="Q246" s="84"/>
      <c r="R246" s="85"/>
      <c r="S246" s="21"/>
    </row>
    <row r="247" spans="2:19" ht="15.5" hidden="1">
      <c r="B247" s="18"/>
      <c r="C247" s="92">
        <v>224000</v>
      </c>
      <c r="D247" s="93">
        <f t="shared" si="35"/>
        <v>0</v>
      </c>
      <c r="E247" s="79">
        <f t="shared" si="38"/>
        <v>9852.2898770822758</v>
      </c>
      <c r="F247" s="79">
        <f t="shared" si="38"/>
        <v>6738.6525952796292</v>
      </c>
      <c r="G247" s="79">
        <f t="shared" si="38"/>
        <v>5300.7925005721709</v>
      </c>
      <c r="H247" s="79">
        <f t="shared" si="38"/>
        <v>4371.2851040867836</v>
      </c>
      <c r="I247" s="79">
        <f t="shared" si="38"/>
        <v>3753.7036593670518</v>
      </c>
      <c r="J247" s="79">
        <f t="shared" si="38"/>
        <v>3314.3576494229114</v>
      </c>
      <c r="K247" s="79">
        <f t="shared" si="39"/>
        <v>2986.4005959010328</v>
      </c>
      <c r="L247" s="79">
        <f t="shared" si="36"/>
        <v>2732.6945027574711</v>
      </c>
      <c r="M247" s="79">
        <f t="shared" si="37"/>
        <v>2530.9556363085153</v>
      </c>
      <c r="N247" s="83"/>
      <c r="O247" s="84"/>
      <c r="P247" s="84"/>
      <c r="Q247" s="84"/>
      <c r="R247" s="85"/>
      <c r="S247" s="21"/>
    </row>
    <row r="248" spans="2:19" ht="15.5" hidden="1">
      <c r="B248" s="18"/>
      <c r="C248" s="86">
        <v>225000</v>
      </c>
      <c r="D248" s="87">
        <f t="shared" si="35"/>
        <v>0</v>
      </c>
      <c r="E248" s="79">
        <f t="shared" si="38"/>
        <v>9896.2733140335367</v>
      </c>
      <c r="F248" s="79">
        <f t="shared" si="38"/>
        <v>6768.7358657942705</v>
      </c>
      <c r="G248" s="79">
        <f t="shared" si="38"/>
        <v>5324.4567528068683</v>
      </c>
      <c r="H248" s="79">
        <f t="shared" si="38"/>
        <v>4390.7997697300279</v>
      </c>
      <c r="I248" s="79">
        <f t="shared" si="38"/>
        <v>3770.4612649892265</v>
      </c>
      <c r="J248" s="79">
        <f t="shared" si="38"/>
        <v>3329.1538889292638</v>
      </c>
      <c r="K248" s="79">
        <f t="shared" si="39"/>
        <v>2999.7327414184483</v>
      </c>
      <c r="L248" s="79">
        <f t="shared" si="36"/>
        <v>2744.8940317876386</v>
      </c>
      <c r="M248" s="79">
        <f t="shared" si="37"/>
        <v>2542.2545453991779</v>
      </c>
      <c r="N248" s="88"/>
      <c r="O248" s="89"/>
      <c r="P248" s="89"/>
      <c r="Q248" s="89"/>
      <c r="R248" s="90"/>
      <c r="S248" s="21"/>
    </row>
    <row r="249" spans="2:19" ht="15.5" hidden="1">
      <c r="B249" s="18"/>
      <c r="C249" s="92">
        <v>226000</v>
      </c>
      <c r="D249" s="93">
        <f t="shared" si="35"/>
        <v>0</v>
      </c>
      <c r="E249" s="79">
        <f t="shared" si="38"/>
        <v>9940.2567509847941</v>
      </c>
      <c r="F249" s="79">
        <f t="shared" si="38"/>
        <v>6798.8191363089118</v>
      </c>
      <c r="G249" s="79">
        <f t="shared" si="38"/>
        <v>5348.1210050415648</v>
      </c>
      <c r="H249" s="79">
        <f t="shared" si="38"/>
        <v>4410.3144353732723</v>
      </c>
      <c r="I249" s="79">
        <f t="shared" si="38"/>
        <v>3787.2188706114007</v>
      </c>
      <c r="J249" s="79">
        <f t="shared" si="38"/>
        <v>3343.9501284356161</v>
      </c>
      <c r="K249" s="79">
        <f t="shared" si="39"/>
        <v>3013.0648869358638</v>
      </c>
      <c r="L249" s="79">
        <f t="shared" si="36"/>
        <v>2757.0935608178056</v>
      </c>
      <c r="M249" s="79">
        <f t="shared" si="37"/>
        <v>2553.553454489841</v>
      </c>
      <c r="N249" s="83"/>
      <c r="O249" s="84"/>
      <c r="P249" s="84"/>
      <c r="Q249" s="84"/>
      <c r="R249" s="85"/>
      <c r="S249" s="21"/>
    </row>
    <row r="250" spans="2:19" ht="15.5" hidden="1">
      <c r="B250" s="18"/>
      <c r="C250" s="92">
        <v>227000</v>
      </c>
      <c r="D250" s="93">
        <f t="shared" si="35"/>
        <v>0</v>
      </c>
      <c r="E250" s="79">
        <f t="shared" si="38"/>
        <v>9984.240187936055</v>
      </c>
      <c r="F250" s="79">
        <f t="shared" si="38"/>
        <v>6828.9024068235531</v>
      </c>
      <c r="G250" s="79">
        <f t="shared" si="38"/>
        <v>5371.7852572762622</v>
      </c>
      <c r="H250" s="79">
        <f t="shared" si="38"/>
        <v>4429.8291010165176</v>
      </c>
      <c r="I250" s="79">
        <f t="shared" si="38"/>
        <v>3803.9764762335749</v>
      </c>
      <c r="J250" s="79">
        <f t="shared" si="38"/>
        <v>3358.7463679419679</v>
      </c>
      <c r="K250" s="79">
        <f t="shared" si="39"/>
        <v>3026.3970324532788</v>
      </c>
      <c r="L250" s="79">
        <f t="shared" si="36"/>
        <v>2769.2930898479731</v>
      </c>
      <c r="M250" s="79">
        <f t="shared" si="37"/>
        <v>2564.8523635805041</v>
      </c>
      <c r="N250" s="83"/>
      <c r="O250" s="84"/>
      <c r="P250" s="84"/>
      <c r="Q250" s="84"/>
      <c r="R250" s="85"/>
      <c r="S250" s="21"/>
    </row>
    <row r="251" spans="2:19" ht="15.5" hidden="1">
      <c r="B251" s="18"/>
      <c r="C251" s="92">
        <v>228000</v>
      </c>
      <c r="D251" s="93">
        <f t="shared" si="35"/>
        <v>0</v>
      </c>
      <c r="E251" s="79">
        <f t="shared" si="38"/>
        <v>10028.223624887316</v>
      </c>
      <c r="F251" s="79">
        <f t="shared" si="38"/>
        <v>6858.9856773381944</v>
      </c>
      <c r="G251" s="79">
        <f t="shared" si="38"/>
        <v>5395.4495095109596</v>
      </c>
      <c r="H251" s="79">
        <f t="shared" si="38"/>
        <v>4449.3437666597611</v>
      </c>
      <c r="I251" s="79">
        <f t="shared" si="38"/>
        <v>3820.7340818557495</v>
      </c>
      <c r="J251" s="79">
        <f t="shared" si="38"/>
        <v>3373.5426074483207</v>
      </c>
      <c r="K251" s="79">
        <f t="shared" si="39"/>
        <v>3039.7291779706943</v>
      </c>
      <c r="L251" s="79">
        <f t="shared" si="36"/>
        <v>2781.4926188781401</v>
      </c>
      <c r="M251" s="79">
        <f t="shared" si="37"/>
        <v>2576.1512726711671</v>
      </c>
      <c r="N251" s="83"/>
      <c r="O251" s="84"/>
      <c r="P251" s="84"/>
      <c r="Q251" s="84"/>
      <c r="R251" s="85"/>
      <c r="S251" s="21"/>
    </row>
    <row r="252" spans="2:19" ht="15.5" hidden="1">
      <c r="B252" s="18"/>
      <c r="C252" s="92">
        <v>229000</v>
      </c>
      <c r="D252" s="93">
        <f t="shared" si="35"/>
        <v>0</v>
      </c>
      <c r="E252" s="79">
        <f t="shared" si="38"/>
        <v>10072.207061838575</v>
      </c>
      <c r="F252" s="79">
        <f t="shared" si="38"/>
        <v>6889.0689478528357</v>
      </c>
      <c r="G252" s="79">
        <f t="shared" si="38"/>
        <v>5419.113761745657</v>
      </c>
      <c r="H252" s="79">
        <f t="shared" si="38"/>
        <v>4468.8584323030063</v>
      </c>
      <c r="I252" s="79">
        <f t="shared" si="38"/>
        <v>3837.4916874779233</v>
      </c>
      <c r="J252" s="79">
        <f t="shared" si="38"/>
        <v>3388.338846954673</v>
      </c>
      <c r="K252" s="79">
        <f t="shared" si="39"/>
        <v>3053.0613234881093</v>
      </c>
      <c r="L252" s="79">
        <f t="shared" si="36"/>
        <v>2793.692147908308</v>
      </c>
      <c r="M252" s="79">
        <f t="shared" si="37"/>
        <v>2587.4501817618298</v>
      </c>
      <c r="N252" s="83"/>
      <c r="O252" s="84"/>
      <c r="P252" s="84"/>
      <c r="Q252" s="84"/>
      <c r="R252" s="85"/>
      <c r="S252" s="21"/>
    </row>
    <row r="253" spans="2:19" ht="15.5" hidden="1">
      <c r="B253" s="18"/>
      <c r="C253" s="92">
        <v>230000</v>
      </c>
      <c r="D253" s="93">
        <f t="shared" si="35"/>
        <v>0</v>
      </c>
      <c r="E253" s="79">
        <f t="shared" si="38"/>
        <v>10116.190498789836</v>
      </c>
      <c r="F253" s="79">
        <f t="shared" si="38"/>
        <v>6919.152218367477</v>
      </c>
      <c r="G253" s="79">
        <f t="shared" si="38"/>
        <v>5442.7780139803535</v>
      </c>
      <c r="H253" s="79">
        <f t="shared" si="38"/>
        <v>4488.3730979462507</v>
      </c>
      <c r="I253" s="79">
        <f t="shared" si="38"/>
        <v>3854.2492931000979</v>
      </c>
      <c r="J253" s="79">
        <f t="shared" si="38"/>
        <v>3403.1350864610249</v>
      </c>
      <c r="K253" s="79">
        <f t="shared" si="39"/>
        <v>3066.3934690055248</v>
      </c>
      <c r="L253" s="79">
        <f t="shared" si="36"/>
        <v>2805.891676938475</v>
      </c>
      <c r="M253" s="79">
        <f t="shared" si="37"/>
        <v>2598.7490908524933</v>
      </c>
      <c r="N253" s="88"/>
      <c r="O253" s="89"/>
      <c r="P253" s="89"/>
      <c r="Q253" s="89"/>
      <c r="R253" s="90"/>
      <c r="S253" s="21"/>
    </row>
    <row r="254" spans="2:19" ht="15.5" hidden="1">
      <c r="B254" s="18"/>
      <c r="C254" s="92">
        <v>231000</v>
      </c>
      <c r="D254" s="93">
        <f t="shared" si="35"/>
        <v>0</v>
      </c>
      <c r="E254" s="79">
        <f t="shared" si="38"/>
        <v>10160.173935741097</v>
      </c>
      <c r="F254" s="79">
        <f t="shared" si="38"/>
        <v>6949.2354888821183</v>
      </c>
      <c r="G254" s="79">
        <f t="shared" si="38"/>
        <v>5466.4422662150509</v>
      </c>
      <c r="H254" s="79">
        <f t="shared" si="38"/>
        <v>4507.8877635894951</v>
      </c>
      <c r="I254" s="79">
        <f t="shared" si="38"/>
        <v>3871.0068987222721</v>
      </c>
      <c r="J254" s="79">
        <f t="shared" si="38"/>
        <v>3417.9313259673772</v>
      </c>
      <c r="K254" s="79">
        <f t="shared" si="39"/>
        <v>3079.7256145229403</v>
      </c>
      <c r="L254" s="79">
        <f t="shared" si="36"/>
        <v>2818.0912059686425</v>
      </c>
      <c r="M254" s="79">
        <f t="shared" si="37"/>
        <v>2610.0479999431564</v>
      </c>
      <c r="N254" s="83"/>
      <c r="O254" s="84"/>
      <c r="P254" s="84"/>
      <c r="Q254" s="84"/>
      <c r="R254" s="85"/>
      <c r="S254" s="21"/>
    </row>
    <row r="255" spans="2:19" ht="15.5" hidden="1">
      <c r="B255" s="18"/>
      <c r="C255" s="92">
        <v>232000</v>
      </c>
      <c r="D255" s="93">
        <f t="shared" si="35"/>
        <v>0</v>
      </c>
      <c r="E255" s="79">
        <f t="shared" si="38"/>
        <v>10204.157372692356</v>
      </c>
      <c r="F255" s="79">
        <f t="shared" si="38"/>
        <v>6979.3187593967587</v>
      </c>
      <c r="G255" s="79">
        <f t="shared" si="38"/>
        <v>5490.1065184497484</v>
      </c>
      <c r="H255" s="79">
        <f t="shared" si="38"/>
        <v>4527.4024292327404</v>
      </c>
      <c r="I255" s="79">
        <f t="shared" si="38"/>
        <v>3887.7645043444468</v>
      </c>
      <c r="J255" s="79">
        <f t="shared" si="38"/>
        <v>3432.7275654737296</v>
      </c>
      <c r="K255" s="79">
        <f t="shared" si="39"/>
        <v>3093.0577600403553</v>
      </c>
      <c r="L255" s="79">
        <f t="shared" si="36"/>
        <v>2830.2907349988095</v>
      </c>
      <c r="M255" s="79">
        <f t="shared" si="37"/>
        <v>2621.346909033819</v>
      </c>
      <c r="N255" s="83"/>
      <c r="O255" s="84"/>
      <c r="P255" s="84"/>
      <c r="Q255" s="84"/>
      <c r="R255" s="85"/>
      <c r="S255" s="21"/>
    </row>
    <row r="256" spans="2:19" ht="15.5" hidden="1">
      <c r="B256" s="18"/>
      <c r="C256" s="92">
        <v>233000</v>
      </c>
      <c r="D256" s="93">
        <f t="shared" si="35"/>
        <v>0</v>
      </c>
      <c r="E256" s="79">
        <f t="shared" si="38"/>
        <v>10248.140809643617</v>
      </c>
      <c r="F256" s="79">
        <f t="shared" si="38"/>
        <v>7009.4020299113999</v>
      </c>
      <c r="G256" s="79">
        <f t="shared" si="38"/>
        <v>5513.7707706844458</v>
      </c>
      <c r="H256" s="79">
        <f t="shared" si="38"/>
        <v>4546.9170948759847</v>
      </c>
      <c r="I256" s="79">
        <f t="shared" si="38"/>
        <v>3904.522109966621</v>
      </c>
      <c r="J256" s="79">
        <f t="shared" si="38"/>
        <v>3447.5238049800823</v>
      </c>
      <c r="K256" s="79">
        <f t="shared" si="39"/>
        <v>3106.3899055577708</v>
      </c>
      <c r="L256" s="79">
        <f t="shared" si="36"/>
        <v>2842.490264028977</v>
      </c>
      <c r="M256" s="79">
        <f t="shared" si="37"/>
        <v>2632.645818124482</v>
      </c>
      <c r="N256" s="83"/>
      <c r="O256" s="84"/>
      <c r="P256" s="84"/>
      <c r="Q256" s="84"/>
      <c r="R256" s="85"/>
      <c r="S256" s="21"/>
    </row>
    <row r="257" spans="2:19" ht="15.5" hidden="1">
      <c r="B257" s="18"/>
      <c r="C257" s="92">
        <v>234000</v>
      </c>
      <c r="D257" s="93">
        <f t="shared" si="35"/>
        <v>0</v>
      </c>
      <c r="E257" s="79">
        <f t="shared" si="38"/>
        <v>10292.124246594878</v>
      </c>
      <c r="F257" s="79">
        <f t="shared" si="38"/>
        <v>7039.4853004260412</v>
      </c>
      <c r="G257" s="79">
        <f t="shared" si="38"/>
        <v>5537.4350229191423</v>
      </c>
      <c r="H257" s="79">
        <f t="shared" si="38"/>
        <v>4566.4317605192291</v>
      </c>
      <c r="I257" s="79">
        <f t="shared" si="38"/>
        <v>3921.2797155887956</v>
      </c>
      <c r="J257" s="79">
        <f t="shared" si="38"/>
        <v>3462.3200444864342</v>
      </c>
      <c r="K257" s="79">
        <f t="shared" si="39"/>
        <v>3119.7220510751863</v>
      </c>
      <c r="L257" s="79">
        <f t="shared" si="36"/>
        <v>2854.689793059144</v>
      </c>
      <c r="M257" s="79">
        <f t="shared" si="37"/>
        <v>2643.9447272151451</v>
      </c>
      <c r="N257" s="83"/>
      <c r="O257" s="84"/>
      <c r="P257" s="84"/>
      <c r="Q257" s="84"/>
      <c r="R257" s="85"/>
      <c r="S257" s="21"/>
    </row>
    <row r="258" spans="2:19" ht="15.5" hidden="1">
      <c r="B258" s="18"/>
      <c r="C258" s="86">
        <v>235000</v>
      </c>
      <c r="D258" s="87">
        <f t="shared" si="35"/>
        <v>0</v>
      </c>
      <c r="E258" s="79">
        <f t="shared" si="38"/>
        <v>10336.107683546137</v>
      </c>
      <c r="F258" s="79">
        <f t="shared" si="38"/>
        <v>7069.5685709406825</v>
      </c>
      <c r="G258" s="79">
        <f t="shared" si="38"/>
        <v>5561.0992751538397</v>
      </c>
      <c r="H258" s="79">
        <f t="shared" si="38"/>
        <v>4585.9464261624735</v>
      </c>
      <c r="I258" s="79">
        <f t="shared" si="38"/>
        <v>3938.0373212109698</v>
      </c>
      <c r="J258" s="79">
        <f t="shared" si="38"/>
        <v>3477.1162839927865</v>
      </c>
      <c r="K258" s="79">
        <f t="shared" si="39"/>
        <v>3133.0541965926013</v>
      </c>
      <c r="L258" s="79">
        <f t="shared" si="36"/>
        <v>2866.8893220893115</v>
      </c>
      <c r="M258" s="79">
        <f t="shared" si="37"/>
        <v>2655.2436363058082</v>
      </c>
      <c r="N258" s="88"/>
      <c r="O258" s="89"/>
      <c r="P258" s="89"/>
      <c r="Q258" s="89"/>
      <c r="R258" s="90"/>
      <c r="S258" s="21"/>
    </row>
    <row r="259" spans="2:19" ht="15.5" hidden="1">
      <c r="B259" s="18"/>
      <c r="C259" s="92">
        <v>236000</v>
      </c>
      <c r="D259" s="93">
        <f t="shared" si="35"/>
        <v>0</v>
      </c>
      <c r="E259" s="79">
        <f t="shared" si="38"/>
        <v>10380.091120497396</v>
      </c>
      <c r="F259" s="79">
        <f t="shared" si="38"/>
        <v>7099.6518414553238</v>
      </c>
      <c r="G259" s="79">
        <f t="shared" si="38"/>
        <v>5584.7635273885371</v>
      </c>
      <c r="H259" s="79">
        <f t="shared" si="38"/>
        <v>4605.4610918057178</v>
      </c>
      <c r="I259" s="79">
        <f t="shared" si="38"/>
        <v>3954.7949268331445</v>
      </c>
      <c r="J259" s="79">
        <f t="shared" si="38"/>
        <v>3491.9125234991388</v>
      </c>
      <c r="K259" s="79">
        <f t="shared" si="39"/>
        <v>3146.3863421100168</v>
      </c>
      <c r="L259" s="79">
        <f t="shared" si="36"/>
        <v>2879.0888511194785</v>
      </c>
      <c r="M259" s="79">
        <f t="shared" si="37"/>
        <v>2666.5425453964713</v>
      </c>
      <c r="N259" s="83"/>
      <c r="O259" s="84"/>
      <c r="P259" s="84"/>
      <c r="Q259" s="84"/>
      <c r="R259" s="85"/>
      <c r="S259" s="21"/>
    </row>
    <row r="260" spans="2:19" ht="15.5" hidden="1">
      <c r="B260" s="18"/>
      <c r="C260" s="92">
        <v>237000</v>
      </c>
      <c r="D260" s="93">
        <f t="shared" si="35"/>
        <v>0</v>
      </c>
      <c r="E260" s="79">
        <f t="shared" si="38"/>
        <v>10424.074557448657</v>
      </c>
      <c r="F260" s="79">
        <f t="shared" si="38"/>
        <v>7129.7351119699651</v>
      </c>
      <c r="G260" s="79">
        <f t="shared" si="38"/>
        <v>5608.4277796232336</v>
      </c>
      <c r="H260" s="79">
        <f t="shared" si="38"/>
        <v>4624.9757574489631</v>
      </c>
      <c r="I260" s="79">
        <f t="shared" si="38"/>
        <v>3971.5525324553182</v>
      </c>
      <c r="J260" s="79">
        <f t="shared" si="38"/>
        <v>3506.7087630054907</v>
      </c>
      <c r="K260" s="79">
        <f t="shared" si="39"/>
        <v>3159.7184876274323</v>
      </c>
      <c r="L260" s="79">
        <f t="shared" si="36"/>
        <v>2891.2883801496459</v>
      </c>
      <c r="M260" s="79">
        <f t="shared" si="37"/>
        <v>2677.8414544871343</v>
      </c>
      <c r="N260" s="83"/>
      <c r="O260" s="84"/>
      <c r="P260" s="84"/>
      <c r="Q260" s="84"/>
      <c r="R260" s="85"/>
      <c r="S260" s="21"/>
    </row>
    <row r="261" spans="2:19" ht="15.5" hidden="1">
      <c r="B261" s="18"/>
      <c r="C261" s="92">
        <v>238000</v>
      </c>
      <c r="D261" s="93">
        <f t="shared" si="35"/>
        <v>0</v>
      </c>
      <c r="E261" s="79">
        <f t="shared" si="38"/>
        <v>10468.057994399916</v>
      </c>
      <c r="F261" s="79">
        <f t="shared" si="38"/>
        <v>7159.8183824846064</v>
      </c>
      <c r="G261" s="79">
        <f t="shared" si="38"/>
        <v>5632.092031857931</v>
      </c>
      <c r="H261" s="79">
        <f t="shared" si="38"/>
        <v>4644.4904230922075</v>
      </c>
      <c r="I261" s="79">
        <f t="shared" si="38"/>
        <v>3988.3101380774929</v>
      </c>
      <c r="J261" s="79">
        <f t="shared" si="38"/>
        <v>3521.5050025118435</v>
      </c>
      <c r="K261" s="79">
        <f t="shared" si="39"/>
        <v>3173.0506331448473</v>
      </c>
      <c r="L261" s="79">
        <f t="shared" si="36"/>
        <v>2903.487909179813</v>
      </c>
      <c r="M261" s="79">
        <f t="shared" si="37"/>
        <v>2689.1403635777974</v>
      </c>
      <c r="N261" s="83"/>
      <c r="O261" s="84"/>
      <c r="P261" s="84"/>
      <c r="Q261" s="84"/>
      <c r="R261" s="85"/>
      <c r="S261" s="21"/>
    </row>
    <row r="262" spans="2:19" ht="15.5" hidden="1">
      <c r="B262" s="18"/>
      <c r="C262" s="92">
        <v>239000</v>
      </c>
      <c r="D262" s="93">
        <f t="shared" si="35"/>
        <v>0</v>
      </c>
      <c r="E262" s="79">
        <f t="shared" si="38"/>
        <v>10512.041431351177</v>
      </c>
      <c r="F262" s="79">
        <f t="shared" si="38"/>
        <v>7189.9016529992477</v>
      </c>
      <c r="G262" s="79">
        <f t="shared" si="38"/>
        <v>5655.7562840926284</v>
      </c>
      <c r="H262" s="79">
        <f t="shared" si="38"/>
        <v>4664.0050887354519</v>
      </c>
      <c r="I262" s="79">
        <f t="shared" si="38"/>
        <v>4005.0677436996671</v>
      </c>
      <c r="J262" s="79">
        <f t="shared" si="38"/>
        <v>3536.3012420181958</v>
      </c>
      <c r="K262" s="79">
        <f t="shared" si="39"/>
        <v>3186.3827786622628</v>
      </c>
      <c r="L262" s="79">
        <f t="shared" si="36"/>
        <v>2915.6874382099804</v>
      </c>
      <c r="M262" s="79">
        <f t="shared" si="37"/>
        <v>2700.43927266846</v>
      </c>
      <c r="N262" s="83"/>
      <c r="O262" s="84"/>
      <c r="P262" s="84"/>
      <c r="Q262" s="84"/>
      <c r="R262" s="85"/>
      <c r="S262" s="21"/>
    </row>
    <row r="263" spans="2:19" ht="15.5" hidden="1">
      <c r="B263" s="18"/>
      <c r="C263" s="92">
        <v>240000</v>
      </c>
      <c r="D263" s="93">
        <f t="shared" si="35"/>
        <v>0</v>
      </c>
      <c r="E263" s="79">
        <f t="shared" si="38"/>
        <v>10556.024868302438</v>
      </c>
      <c r="F263" s="79">
        <f t="shared" si="38"/>
        <v>7219.9849235138881</v>
      </c>
      <c r="G263" s="79">
        <f t="shared" si="38"/>
        <v>5679.4205363273259</v>
      </c>
      <c r="H263" s="79">
        <f t="shared" si="38"/>
        <v>4683.5197543786962</v>
      </c>
      <c r="I263" s="79">
        <f t="shared" si="38"/>
        <v>4021.8253493218417</v>
      </c>
      <c r="J263" s="79">
        <f t="shared" si="38"/>
        <v>3551.0974815245477</v>
      </c>
      <c r="K263" s="79">
        <f t="shared" si="39"/>
        <v>3199.7149241796783</v>
      </c>
      <c r="L263" s="79">
        <f t="shared" si="36"/>
        <v>2927.8869672401479</v>
      </c>
      <c r="M263" s="79">
        <f t="shared" si="37"/>
        <v>2711.7381817591231</v>
      </c>
      <c r="N263" s="88"/>
      <c r="O263" s="89"/>
      <c r="P263" s="89"/>
      <c r="Q263" s="89"/>
      <c r="R263" s="90"/>
      <c r="S263" s="21"/>
    </row>
    <row r="264" spans="2:19" ht="15.5" hidden="1">
      <c r="B264" s="18"/>
      <c r="C264" s="78">
        <v>241000</v>
      </c>
      <c r="D264" s="79">
        <f t="shared" si="35"/>
        <v>0</v>
      </c>
      <c r="E264" s="79">
        <f t="shared" si="38"/>
        <v>10600.008305253697</v>
      </c>
      <c r="F264" s="79">
        <f t="shared" si="38"/>
        <v>7250.0681940285294</v>
      </c>
      <c r="G264" s="79">
        <f t="shared" si="38"/>
        <v>5703.0847885620233</v>
      </c>
      <c r="H264" s="79">
        <f t="shared" si="38"/>
        <v>4703.0344200219406</v>
      </c>
      <c r="I264" s="79">
        <f t="shared" si="38"/>
        <v>4038.5829549440159</v>
      </c>
      <c r="J264" s="79">
        <f t="shared" si="38"/>
        <v>3565.8937210309</v>
      </c>
      <c r="K264" s="79">
        <f t="shared" si="39"/>
        <v>3213.0470696970933</v>
      </c>
      <c r="L264" s="79">
        <f t="shared" si="36"/>
        <v>2940.0864962703149</v>
      </c>
      <c r="M264" s="79">
        <f t="shared" si="37"/>
        <v>2723.0370908497862</v>
      </c>
      <c r="N264" s="83"/>
      <c r="O264" s="84"/>
      <c r="P264" s="84"/>
      <c r="Q264" s="84"/>
      <c r="R264" s="85"/>
      <c r="S264" s="21"/>
    </row>
    <row r="265" spans="2:19" ht="15.5" hidden="1">
      <c r="B265" s="18"/>
      <c r="C265" s="78">
        <v>242000</v>
      </c>
      <c r="D265" s="79">
        <f t="shared" si="35"/>
        <v>0</v>
      </c>
      <c r="E265" s="79">
        <f t="shared" si="38"/>
        <v>10643.991742204958</v>
      </c>
      <c r="F265" s="79">
        <f t="shared" si="38"/>
        <v>7280.1514645431707</v>
      </c>
      <c r="G265" s="79">
        <f t="shared" si="38"/>
        <v>5726.7490407967198</v>
      </c>
      <c r="H265" s="79">
        <f t="shared" si="38"/>
        <v>4722.5490856651859</v>
      </c>
      <c r="I265" s="79">
        <f t="shared" si="38"/>
        <v>4055.3405605661906</v>
      </c>
      <c r="J265" s="79">
        <f t="shared" si="38"/>
        <v>3580.6899605372528</v>
      </c>
      <c r="K265" s="79">
        <f t="shared" si="39"/>
        <v>3226.3792152145088</v>
      </c>
      <c r="L265" s="79">
        <f t="shared" si="36"/>
        <v>2952.2860253004824</v>
      </c>
      <c r="M265" s="79">
        <f t="shared" si="37"/>
        <v>2734.3359999404493</v>
      </c>
      <c r="N265" s="83"/>
      <c r="O265" s="84"/>
      <c r="P265" s="84"/>
      <c r="Q265" s="84"/>
      <c r="R265" s="85"/>
      <c r="S265" s="21"/>
    </row>
    <row r="266" spans="2:19" ht="15.5" hidden="1">
      <c r="B266" s="18"/>
      <c r="C266" s="78">
        <v>243000</v>
      </c>
      <c r="D266" s="79">
        <f t="shared" si="35"/>
        <v>0</v>
      </c>
      <c r="E266" s="79">
        <f t="shared" si="38"/>
        <v>10687.975179156219</v>
      </c>
      <c r="F266" s="79">
        <f t="shared" si="38"/>
        <v>7310.234735057812</v>
      </c>
      <c r="G266" s="79">
        <f t="shared" si="38"/>
        <v>5750.4132930314172</v>
      </c>
      <c r="H266" s="79">
        <f t="shared" si="38"/>
        <v>4742.0637513084303</v>
      </c>
      <c r="I266" s="79">
        <f t="shared" si="38"/>
        <v>4072.0981661883643</v>
      </c>
      <c r="J266" s="79">
        <f t="shared" si="38"/>
        <v>3595.4862000436051</v>
      </c>
      <c r="K266" s="79">
        <f t="shared" si="39"/>
        <v>3239.7113607319238</v>
      </c>
      <c r="L266" s="79">
        <f t="shared" si="36"/>
        <v>2964.4855543306494</v>
      </c>
      <c r="M266" s="79">
        <f t="shared" si="37"/>
        <v>2745.6349090311123</v>
      </c>
      <c r="N266" s="83"/>
      <c r="O266" s="84"/>
      <c r="P266" s="84"/>
      <c r="Q266" s="84"/>
      <c r="R266" s="85"/>
      <c r="S266" s="21"/>
    </row>
    <row r="267" spans="2:19" ht="15.5" hidden="1">
      <c r="B267" s="18"/>
      <c r="C267" s="78">
        <v>244000</v>
      </c>
      <c r="D267" s="79">
        <f t="shared" si="35"/>
        <v>0</v>
      </c>
      <c r="E267" s="79">
        <f t="shared" si="38"/>
        <v>10731.958616107479</v>
      </c>
      <c r="F267" s="79">
        <f t="shared" si="38"/>
        <v>7340.3180055724533</v>
      </c>
      <c r="G267" s="79">
        <f t="shared" si="38"/>
        <v>5774.0775452661146</v>
      </c>
      <c r="H267" s="79">
        <f t="shared" si="38"/>
        <v>4761.5784169516746</v>
      </c>
      <c r="I267" s="79">
        <f t="shared" si="38"/>
        <v>4088.855771810539</v>
      </c>
      <c r="J267" s="79">
        <f t="shared" si="38"/>
        <v>3610.282439549957</v>
      </c>
      <c r="K267" s="79">
        <f t="shared" si="39"/>
        <v>3253.0435062493393</v>
      </c>
      <c r="L267" s="79">
        <f t="shared" si="36"/>
        <v>2976.6850833608169</v>
      </c>
      <c r="M267" s="79">
        <f t="shared" si="37"/>
        <v>2756.9338181217754</v>
      </c>
      <c r="N267" s="83"/>
      <c r="O267" s="84"/>
      <c r="P267" s="84"/>
      <c r="Q267" s="84"/>
      <c r="R267" s="85"/>
      <c r="S267" s="21"/>
    </row>
    <row r="268" spans="2:19" ht="15.5" hidden="1">
      <c r="B268" s="18"/>
      <c r="C268" s="86">
        <v>245000</v>
      </c>
      <c r="D268" s="87">
        <f t="shared" si="35"/>
        <v>0</v>
      </c>
      <c r="E268" s="79">
        <f t="shared" si="38"/>
        <v>10775.942053058738</v>
      </c>
      <c r="F268" s="79">
        <f t="shared" si="38"/>
        <v>7370.4012760870946</v>
      </c>
      <c r="G268" s="79">
        <f t="shared" si="38"/>
        <v>5797.741797500812</v>
      </c>
      <c r="H268" s="79">
        <f t="shared" si="38"/>
        <v>4781.093082594919</v>
      </c>
      <c r="I268" s="79">
        <f t="shared" si="38"/>
        <v>4105.6133774327127</v>
      </c>
      <c r="J268" s="79">
        <f t="shared" si="38"/>
        <v>3625.0786790563093</v>
      </c>
      <c r="K268" s="79">
        <f t="shared" si="39"/>
        <v>3266.3756517667548</v>
      </c>
      <c r="L268" s="79">
        <f t="shared" si="36"/>
        <v>2988.8846123909839</v>
      </c>
      <c r="M268" s="79">
        <f t="shared" si="37"/>
        <v>2768.2327272124385</v>
      </c>
      <c r="N268" s="88"/>
      <c r="O268" s="89"/>
      <c r="P268" s="89"/>
      <c r="Q268" s="89"/>
      <c r="R268" s="90"/>
      <c r="S268" s="21"/>
    </row>
    <row r="269" spans="2:19" ht="15.5" hidden="1">
      <c r="B269" s="18"/>
      <c r="C269" s="78">
        <v>246000</v>
      </c>
      <c r="D269" s="79">
        <f t="shared" si="35"/>
        <v>0</v>
      </c>
      <c r="E269" s="79">
        <f t="shared" si="38"/>
        <v>10819.925490009999</v>
      </c>
      <c r="F269" s="79">
        <f t="shared" si="38"/>
        <v>7400.4845466017359</v>
      </c>
      <c r="G269" s="79">
        <f t="shared" ref="E269:J311" si="40">PMT(G$11,G$6,$C269*(-1))</f>
        <v>5821.4060497355085</v>
      </c>
      <c r="H269" s="79">
        <f t="shared" si="40"/>
        <v>4800.6077482381634</v>
      </c>
      <c r="I269" s="79">
        <f t="shared" si="40"/>
        <v>4122.3709830548878</v>
      </c>
      <c r="J269" s="79">
        <f t="shared" si="40"/>
        <v>3639.8749185626616</v>
      </c>
      <c r="K269" s="79">
        <f t="shared" si="39"/>
        <v>3279.7077972841698</v>
      </c>
      <c r="L269" s="79">
        <f t="shared" si="36"/>
        <v>3001.0841414211513</v>
      </c>
      <c r="M269" s="79">
        <f t="shared" si="37"/>
        <v>2779.5316363031015</v>
      </c>
      <c r="N269" s="83"/>
      <c r="O269" s="84"/>
      <c r="P269" s="84"/>
      <c r="Q269" s="84"/>
      <c r="R269" s="85"/>
      <c r="S269" s="21"/>
    </row>
    <row r="270" spans="2:19" ht="15.5" hidden="1">
      <c r="B270" s="18"/>
      <c r="C270" s="78">
        <v>247000</v>
      </c>
      <c r="D270" s="79">
        <f t="shared" si="35"/>
        <v>0</v>
      </c>
      <c r="E270" s="79">
        <f t="shared" si="40"/>
        <v>10863.908926961258</v>
      </c>
      <c r="F270" s="79">
        <f t="shared" si="40"/>
        <v>7430.5678171163772</v>
      </c>
      <c r="G270" s="79">
        <f t="shared" si="40"/>
        <v>5845.0703019702059</v>
      </c>
      <c r="H270" s="79">
        <f t="shared" si="40"/>
        <v>4820.1224138814086</v>
      </c>
      <c r="I270" s="79">
        <f t="shared" si="40"/>
        <v>4139.128588677062</v>
      </c>
      <c r="J270" s="79">
        <f t="shared" si="40"/>
        <v>3654.6711580690135</v>
      </c>
      <c r="K270" s="79">
        <f t="shared" si="39"/>
        <v>3293.0399428015853</v>
      </c>
      <c r="L270" s="79">
        <f t="shared" si="36"/>
        <v>3013.2836704513184</v>
      </c>
      <c r="M270" s="79">
        <f t="shared" si="37"/>
        <v>2790.8305453937642</v>
      </c>
      <c r="N270" s="83"/>
      <c r="O270" s="84"/>
      <c r="P270" s="84"/>
      <c r="Q270" s="84"/>
      <c r="R270" s="85"/>
      <c r="S270" s="21"/>
    </row>
    <row r="271" spans="2:19" ht="15.5" hidden="1">
      <c r="B271" s="18"/>
      <c r="C271" s="78">
        <v>248000</v>
      </c>
      <c r="D271" s="79">
        <f t="shared" si="35"/>
        <v>0</v>
      </c>
      <c r="E271" s="79">
        <f t="shared" si="40"/>
        <v>10907.892363912519</v>
      </c>
      <c r="F271" s="79">
        <f t="shared" si="40"/>
        <v>7460.6510876310176</v>
      </c>
      <c r="G271" s="79">
        <f t="shared" si="40"/>
        <v>5868.7345542049034</v>
      </c>
      <c r="H271" s="79">
        <f t="shared" si="40"/>
        <v>4839.637079524653</v>
      </c>
      <c r="I271" s="79">
        <f t="shared" si="40"/>
        <v>4155.8861942992362</v>
      </c>
      <c r="J271" s="79">
        <f t="shared" si="40"/>
        <v>3669.4673975753662</v>
      </c>
      <c r="K271" s="79">
        <f t="shared" si="39"/>
        <v>3306.3720883190013</v>
      </c>
      <c r="L271" s="79">
        <f t="shared" si="36"/>
        <v>3025.4831994814858</v>
      </c>
      <c r="M271" s="79">
        <f t="shared" si="37"/>
        <v>2802.1294544844272</v>
      </c>
      <c r="N271" s="83"/>
      <c r="O271" s="84"/>
      <c r="P271" s="84"/>
      <c r="Q271" s="84"/>
      <c r="R271" s="85"/>
      <c r="S271" s="21"/>
    </row>
    <row r="272" spans="2:19" ht="15.5" hidden="1">
      <c r="B272" s="18"/>
      <c r="C272" s="78">
        <v>249000</v>
      </c>
      <c r="D272" s="79">
        <f t="shared" si="35"/>
        <v>0</v>
      </c>
      <c r="E272" s="79">
        <f t="shared" si="40"/>
        <v>10951.87580086378</v>
      </c>
      <c r="F272" s="79">
        <f t="shared" si="40"/>
        <v>7490.7343581456589</v>
      </c>
      <c r="G272" s="79">
        <f t="shared" si="40"/>
        <v>5892.3988064396008</v>
      </c>
      <c r="H272" s="79">
        <f t="shared" si="40"/>
        <v>4859.1517451678974</v>
      </c>
      <c r="I272" s="79">
        <f t="shared" si="40"/>
        <v>4172.6437999214104</v>
      </c>
      <c r="J272" s="79">
        <f t="shared" si="40"/>
        <v>3684.2636370817186</v>
      </c>
      <c r="K272" s="79">
        <f t="shared" si="39"/>
        <v>3319.7042338364167</v>
      </c>
      <c r="L272" s="79">
        <f t="shared" si="36"/>
        <v>3037.6827285116528</v>
      </c>
      <c r="M272" s="79">
        <f t="shared" si="37"/>
        <v>2813.4283635750903</v>
      </c>
      <c r="N272" s="83"/>
      <c r="O272" s="84"/>
      <c r="P272" s="84"/>
      <c r="Q272" s="84"/>
      <c r="R272" s="85"/>
      <c r="S272" s="21"/>
    </row>
    <row r="273" spans="2:19" ht="15.5" hidden="1">
      <c r="B273" s="18"/>
      <c r="C273" s="78">
        <v>250000</v>
      </c>
      <c r="D273" s="79">
        <f t="shared" si="35"/>
        <v>0</v>
      </c>
      <c r="E273" s="79">
        <f t="shared" si="40"/>
        <v>10995.859237815039</v>
      </c>
      <c r="F273" s="79">
        <f t="shared" si="40"/>
        <v>7520.8176286603002</v>
      </c>
      <c r="G273" s="79">
        <f t="shared" si="40"/>
        <v>5916.0630586742973</v>
      </c>
      <c r="H273" s="79">
        <f t="shared" si="40"/>
        <v>4878.6664108111418</v>
      </c>
      <c r="I273" s="79">
        <f t="shared" si="40"/>
        <v>4189.4014055435846</v>
      </c>
      <c r="J273" s="79">
        <f t="shared" si="40"/>
        <v>3699.0598765880709</v>
      </c>
      <c r="K273" s="79">
        <f t="shared" si="39"/>
        <v>3333.0363793538318</v>
      </c>
      <c r="L273" s="79">
        <f t="shared" si="36"/>
        <v>3049.8822575418203</v>
      </c>
      <c r="M273" s="79">
        <f t="shared" si="37"/>
        <v>2824.7272726657538</v>
      </c>
      <c r="N273" s="88"/>
      <c r="O273" s="89"/>
      <c r="P273" s="89"/>
      <c r="Q273" s="89"/>
      <c r="R273" s="90"/>
      <c r="S273" s="21"/>
    </row>
    <row r="274" spans="2:19" ht="15.5" hidden="1">
      <c r="B274" s="18"/>
      <c r="C274" s="92">
        <v>251000</v>
      </c>
      <c r="D274" s="79">
        <f t="shared" ref="D274:D323" si="41">IF(OR($V$19="P4",$V$19="P5"),PMT(D$11,D$6,$C274*(-1)),0)</f>
        <v>0</v>
      </c>
      <c r="E274" s="79">
        <f t="shared" si="40"/>
        <v>11039.8426747663</v>
      </c>
      <c r="F274" s="79">
        <f t="shared" si="40"/>
        <v>7550.9008991749415</v>
      </c>
      <c r="G274" s="79">
        <f t="shared" si="40"/>
        <v>5939.7273109089947</v>
      </c>
      <c r="H274" s="79">
        <f t="shared" si="40"/>
        <v>4898.1810764543861</v>
      </c>
      <c r="I274" s="79">
        <f t="shared" si="40"/>
        <v>4206.1590111657597</v>
      </c>
      <c r="J274" s="79">
        <f t="shared" si="40"/>
        <v>3713.8561160944228</v>
      </c>
      <c r="K274" s="79">
        <f t="shared" si="39"/>
        <v>3346.3685248712472</v>
      </c>
      <c r="L274" s="79">
        <f t="shared" si="36"/>
        <v>3062.0817865719873</v>
      </c>
      <c r="M274" s="79">
        <f t="shared" si="37"/>
        <v>2836.0261817564165</v>
      </c>
      <c r="N274" s="94"/>
      <c r="O274" s="95"/>
      <c r="P274" s="95"/>
      <c r="Q274" s="95"/>
      <c r="R274" s="96"/>
      <c r="S274" s="21"/>
    </row>
    <row r="275" spans="2:19" ht="15.5" hidden="1">
      <c r="B275" s="18"/>
      <c r="C275" s="78">
        <v>252000</v>
      </c>
      <c r="D275" s="79">
        <f t="shared" si="41"/>
        <v>0</v>
      </c>
      <c r="E275" s="79">
        <f t="shared" si="40"/>
        <v>11083.826111717561</v>
      </c>
      <c r="F275" s="79">
        <f t="shared" si="40"/>
        <v>7580.9841696895828</v>
      </c>
      <c r="G275" s="79">
        <f t="shared" si="40"/>
        <v>5963.3915631436921</v>
      </c>
      <c r="H275" s="79">
        <f t="shared" si="40"/>
        <v>4917.6957420976314</v>
      </c>
      <c r="I275" s="79">
        <f t="shared" si="40"/>
        <v>4222.916616787933</v>
      </c>
      <c r="J275" s="79">
        <f t="shared" si="40"/>
        <v>3728.6523556007755</v>
      </c>
      <c r="K275" s="79">
        <f t="shared" si="39"/>
        <v>3359.7006703886627</v>
      </c>
      <c r="L275" s="79">
        <f t="shared" si="36"/>
        <v>3074.2813156021548</v>
      </c>
      <c r="M275" s="79">
        <f t="shared" si="37"/>
        <v>2847.3250908470795</v>
      </c>
      <c r="N275" s="97"/>
      <c r="O275" s="98"/>
      <c r="P275" s="98"/>
      <c r="Q275" s="98"/>
      <c r="R275" s="99"/>
      <c r="S275" s="21"/>
    </row>
    <row r="276" spans="2:19" ht="15.5" hidden="1">
      <c r="B276" s="18"/>
      <c r="C276" s="78">
        <v>253000</v>
      </c>
      <c r="D276" s="79">
        <f t="shared" si="41"/>
        <v>0</v>
      </c>
      <c r="E276" s="79">
        <f t="shared" si="40"/>
        <v>11127.80954866882</v>
      </c>
      <c r="F276" s="79">
        <f t="shared" si="40"/>
        <v>7611.0674402042241</v>
      </c>
      <c r="G276" s="79">
        <f t="shared" si="40"/>
        <v>5987.0558153783895</v>
      </c>
      <c r="H276" s="79">
        <f t="shared" si="40"/>
        <v>4937.2104077408758</v>
      </c>
      <c r="I276" s="79">
        <f t="shared" si="40"/>
        <v>4239.6742224101081</v>
      </c>
      <c r="J276" s="79">
        <f t="shared" si="40"/>
        <v>3743.4485951071279</v>
      </c>
      <c r="K276" s="79">
        <f t="shared" si="39"/>
        <v>3373.0328159060778</v>
      </c>
      <c r="L276" s="79">
        <f t="shared" si="36"/>
        <v>3086.4808446323223</v>
      </c>
      <c r="M276" s="79">
        <f t="shared" si="37"/>
        <v>2858.6239999377422</v>
      </c>
      <c r="N276" s="97"/>
      <c r="O276" s="98"/>
      <c r="P276" s="98"/>
      <c r="Q276" s="98"/>
      <c r="R276" s="99"/>
      <c r="S276" s="21"/>
    </row>
    <row r="277" spans="2:19" ht="15.5" hidden="1">
      <c r="B277" s="18"/>
      <c r="C277" s="78">
        <v>254000</v>
      </c>
      <c r="D277" s="79">
        <f t="shared" si="41"/>
        <v>0</v>
      </c>
      <c r="E277" s="79">
        <f t="shared" si="40"/>
        <v>11171.792985620081</v>
      </c>
      <c r="F277" s="79">
        <f t="shared" si="40"/>
        <v>7641.1507107188654</v>
      </c>
      <c r="G277" s="79">
        <f t="shared" si="40"/>
        <v>6010.720067613086</v>
      </c>
      <c r="H277" s="79">
        <f t="shared" si="40"/>
        <v>4956.7250733841202</v>
      </c>
      <c r="I277" s="79">
        <f t="shared" si="40"/>
        <v>4256.4318280322823</v>
      </c>
      <c r="J277" s="79">
        <f t="shared" si="40"/>
        <v>3758.2448346134797</v>
      </c>
      <c r="K277" s="79">
        <f t="shared" si="39"/>
        <v>3386.3649614234932</v>
      </c>
      <c r="L277" s="79">
        <f t="shared" si="36"/>
        <v>3098.6803736624897</v>
      </c>
      <c r="M277" s="79">
        <f t="shared" si="37"/>
        <v>2869.9229090284057</v>
      </c>
      <c r="N277" s="97"/>
      <c r="O277" s="98"/>
      <c r="P277" s="98"/>
      <c r="Q277" s="98"/>
      <c r="R277" s="99"/>
      <c r="S277" s="21"/>
    </row>
    <row r="278" spans="2:19" ht="15.5" hidden="1">
      <c r="B278" s="18"/>
      <c r="C278" s="86">
        <v>255000</v>
      </c>
      <c r="D278" s="87">
        <f t="shared" si="41"/>
        <v>0</v>
      </c>
      <c r="E278" s="79">
        <f t="shared" si="40"/>
        <v>11215.77642257134</v>
      </c>
      <c r="F278" s="79">
        <f t="shared" si="40"/>
        <v>7671.2339812335058</v>
      </c>
      <c r="G278" s="79">
        <f t="shared" si="40"/>
        <v>6034.3843198477834</v>
      </c>
      <c r="H278" s="79">
        <f t="shared" si="40"/>
        <v>4976.2397390273645</v>
      </c>
      <c r="I278" s="79">
        <f t="shared" si="40"/>
        <v>4273.1894336544565</v>
      </c>
      <c r="J278" s="79">
        <f t="shared" si="40"/>
        <v>3773.041074119832</v>
      </c>
      <c r="K278" s="79">
        <f t="shared" si="39"/>
        <v>3399.6971069409087</v>
      </c>
      <c r="L278" s="79">
        <f t="shared" si="36"/>
        <v>3110.8799026926572</v>
      </c>
      <c r="M278" s="79">
        <f t="shared" si="37"/>
        <v>2881.2218181190683</v>
      </c>
      <c r="N278" s="97"/>
      <c r="O278" s="98"/>
      <c r="P278" s="98"/>
      <c r="Q278" s="98"/>
      <c r="R278" s="99"/>
      <c r="S278" s="21"/>
    </row>
    <row r="279" spans="2:19" ht="15.5" hidden="1">
      <c r="B279" s="18"/>
      <c r="C279" s="78">
        <v>256000</v>
      </c>
      <c r="D279" s="79">
        <f t="shared" si="41"/>
        <v>0</v>
      </c>
      <c r="E279" s="79">
        <f t="shared" si="40"/>
        <v>11259.759859522599</v>
      </c>
      <c r="F279" s="79">
        <f t="shared" si="40"/>
        <v>7701.3172517481471</v>
      </c>
      <c r="G279" s="79">
        <f t="shared" si="40"/>
        <v>6058.0485720824809</v>
      </c>
      <c r="H279" s="79">
        <f t="shared" si="40"/>
        <v>4995.7544046706098</v>
      </c>
      <c r="I279" s="79">
        <f t="shared" si="40"/>
        <v>4289.9470392766307</v>
      </c>
      <c r="J279" s="79">
        <f t="shared" si="40"/>
        <v>3787.8373136261844</v>
      </c>
      <c r="K279" s="79">
        <f t="shared" si="39"/>
        <v>3413.0292524583238</v>
      </c>
      <c r="L279" s="79">
        <f t="shared" si="36"/>
        <v>3123.0794317228247</v>
      </c>
      <c r="M279" s="79">
        <f t="shared" si="37"/>
        <v>2892.5207272097314</v>
      </c>
      <c r="N279" s="97"/>
      <c r="O279" s="98"/>
      <c r="P279" s="98"/>
      <c r="Q279" s="98"/>
      <c r="R279" s="99"/>
      <c r="S279" s="21"/>
    </row>
    <row r="280" spans="2:19" ht="15.5" hidden="1">
      <c r="B280" s="18"/>
      <c r="C280" s="78">
        <v>257000</v>
      </c>
      <c r="D280" s="79">
        <f t="shared" si="41"/>
        <v>0</v>
      </c>
      <c r="E280" s="79">
        <f t="shared" si="40"/>
        <v>11303.74329647386</v>
      </c>
      <c r="F280" s="79">
        <f t="shared" si="40"/>
        <v>7731.4005222627884</v>
      </c>
      <c r="G280" s="79">
        <f t="shared" si="40"/>
        <v>6081.7128243171783</v>
      </c>
      <c r="H280" s="79">
        <f t="shared" si="40"/>
        <v>5015.2690703138542</v>
      </c>
      <c r="I280" s="79">
        <f t="shared" si="40"/>
        <v>4306.7046448988058</v>
      </c>
      <c r="J280" s="79">
        <f t="shared" si="40"/>
        <v>3802.6335531325371</v>
      </c>
      <c r="K280" s="79">
        <f t="shared" si="39"/>
        <v>3426.3613979757392</v>
      </c>
      <c r="L280" s="79">
        <f t="shared" si="36"/>
        <v>3135.2789607529917</v>
      </c>
      <c r="M280" s="79">
        <f t="shared" si="37"/>
        <v>2903.8196363003949</v>
      </c>
      <c r="N280" s="97"/>
      <c r="O280" s="98"/>
      <c r="P280" s="98"/>
      <c r="Q280" s="98"/>
      <c r="R280" s="99"/>
      <c r="S280" s="21"/>
    </row>
    <row r="281" spans="2:19" ht="15.5" hidden="1">
      <c r="B281" s="18"/>
      <c r="C281" s="78">
        <v>258000</v>
      </c>
      <c r="D281" s="79">
        <f t="shared" si="41"/>
        <v>0</v>
      </c>
      <c r="E281" s="79">
        <f t="shared" si="40"/>
        <v>11347.726733425121</v>
      </c>
      <c r="F281" s="79">
        <f t="shared" si="40"/>
        <v>7761.4837927774297</v>
      </c>
      <c r="G281" s="79">
        <f t="shared" si="40"/>
        <v>6105.3770765518748</v>
      </c>
      <c r="H281" s="79">
        <f t="shared" si="40"/>
        <v>5034.7837359570985</v>
      </c>
      <c r="I281" s="79">
        <f t="shared" si="40"/>
        <v>4323.4622505209791</v>
      </c>
      <c r="J281" s="79">
        <f t="shared" si="40"/>
        <v>3817.429792638889</v>
      </c>
      <c r="K281" s="79">
        <f t="shared" si="39"/>
        <v>3439.6935434931543</v>
      </c>
      <c r="L281" s="79">
        <f t="shared" si="36"/>
        <v>3147.4784897831591</v>
      </c>
      <c r="M281" s="79">
        <f t="shared" si="37"/>
        <v>2915.1185453910575</v>
      </c>
      <c r="N281" s="97"/>
      <c r="O281" s="98"/>
      <c r="P281" s="98"/>
      <c r="Q281" s="98"/>
      <c r="R281" s="99"/>
      <c r="S281" s="21"/>
    </row>
    <row r="282" spans="2:19" ht="15.5" hidden="1">
      <c r="B282" s="18"/>
      <c r="C282" s="78">
        <v>259000</v>
      </c>
      <c r="D282" s="79">
        <f t="shared" si="41"/>
        <v>0</v>
      </c>
      <c r="E282" s="79">
        <f t="shared" si="40"/>
        <v>11391.71017037638</v>
      </c>
      <c r="F282" s="79">
        <f t="shared" si="40"/>
        <v>7791.5670632920719</v>
      </c>
      <c r="G282" s="79">
        <f t="shared" si="40"/>
        <v>6129.0413287865722</v>
      </c>
      <c r="H282" s="79">
        <f t="shared" si="40"/>
        <v>5054.2984016003438</v>
      </c>
      <c r="I282" s="79">
        <f t="shared" si="40"/>
        <v>4340.2198561431542</v>
      </c>
      <c r="J282" s="79">
        <f t="shared" si="40"/>
        <v>3832.2260321452413</v>
      </c>
      <c r="K282" s="79">
        <f t="shared" si="39"/>
        <v>3453.0256890105697</v>
      </c>
      <c r="L282" s="79">
        <f t="shared" si="36"/>
        <v>3159.6780188133262</v>
      </c>
      <c r="M282" s="79">
        <f t="shared" si="37"/>
        <v>2926.4174544817206</v>
      </c>
      <c r="N282" s="97"/>
      <c r="O282" s="98"/>
      <c r="P282" s="98"/>
      <c r="Q282" s="98"/>
      <c r="R282" s="99"/>
      <c r="S282" s="21"/>
    </row>
    <row r="283" spans="2:19" ht="15.5" hidden="1">
      <c r="B283" s="18"/>
      <c r="C283" s="78">
        <v>260000</v>
      </c>
      <c r="D283" s="79">
        <f t="shared" si="41"/>
        <v>0</v>
      </c>
      <c r="E283" s="79">
        <f t="shared" si="40"/>
        <v>11435.693607327641</v>
      </c>
      <c r="F283" s="79">
        <f t="shared" si="40"/>
        <v>7821.6503338067132</v>
      </c>
      <c r="G283" s="79">
        <f t="shared" si="40"/>
        <v>6152.7055810212696</v>
      </c>
      <c r="H283" s="79">
        <f t="shared" si="40"/>
        <v>5073.8130672435873</v>
      </c>
      <c r="I283" s="79">
        <f t="shared" si="40"/>
        <v>4356.9774617653284</v>
      </c>
      <c r="J283" s="79">
        <f t="shared" si="40"/>
        <v>3847.0222716515937</v>
      </c>
      <c r="K283" s="79">
        <f t="shared" si="39"/>
        <v>3466.3578345279852</v>
      </c>
      <c r="L283" s="79">
        <f t="shared" si="36"/>
        <v>3171.8775478434936</v>
      </c>
      <c r="M283" s="79">
        <f t="shared" si="37"/>
        <v>2937.7163635723832</v>
      </c>
      <c r="N283" s="97"/>
      <c r="O283" s="98"/>
      <c r="P283" s="98"/>
      <c r="Q283" s="98"/>
      <c r="R283" s="99"/>
      <c r="S283" s="21"/>
    </row>
    <row r="284" spans="2:19" ht="15.5" hidden="1">
      <c r="B284" s="18"/>
      <c r="C284" s="78">
        <v>261000</v>
      </c>
      <c r="D284" s="79">
        <f t="shared" si="41"/>
        <v>0</v>
      </c>
      <c r="E284" s="79">
        <f t="shared" si="40"/>
        <v>11479.677044278902</v>
      </c>
      <c r="F284" s="79">
        <f t="shared" si="40"/>
        <v>7851.7336043213545</v>
      </c>
      <c r="G284" s="79">
        <f t="shared" si="40"/>
        <v>6176.369833255967</v>
      </c>
      <c r="H284" s="79">
        <f t="shared" si="40"/>
        <v>5093.3277328868326</v>
      </c>
      <c r="I284" s="79">
        <f t="shared" si="40"/>
        <v>4373.7350673875026</v>
      </c>
      <c r="J284" s="79">
        <f t="shared" si="40"/>
        <v>3861.8185111579455</v>
      </c>
      <c r="K284" s="79">
        <f t="shared" si="39"/>
        <v>3479.6899800454003</v>
      </c>
      <c r="L284" s="79">
        <f t="shared" si="36"/>
        <v>3184.0770768736606</v>
      </c>
      <c r="M284" s="79">
        <f t="shared" si="37"/>
        <v>2949.0152726630467</v>
      </c>
      <c r="N284" s="97"/>
      <c r="O284" s="98"/>
      <c r="P284" s="98"/>
      <c r="Q284" s="98"/>
      <c r="R284" s="99"/>
      <c r="S284" s="21"/>
    </row>
    <row r="285" spans="2:19" ht="15.5" hidden="1">
      <c r="B285" s="18"/>
      <c r="C285" s="78">
        <v>262000</v>
      </c>
      <c r="D285" s="79">
        <f t="shared" si="41"/>
        <v>0</v>
      </c>
      <c r="E285" s="79">
        <f t="shared" si="40"/>
        <v>11523.660481230161</v>
      </c>
      <c r="F285" s="79">
        <f t="shared" si="40"/>
        <v>7881.8168748359958</v>
      </c>
      <c r="G285" s="79">
        <f t="shared" si="40"/>
        <v>6200.0340854906635</v>
      </c>
      <c r="H285" s="79">
        <f t="shared" si="40"/>
        <v>5112.8423985300769</v>
      </c>
      <c r="I285" s="79">
        <f t="shared" si="40"/>
        <v>4390.4926730096768</v>
      </c>
      <c r="J285" s="79">
        <f t="shared" si="40"/>
        <v>3876.6147506642983</v>
      </c>
      <c r="K285" s="79">
        <f t="shared" si="39"/>
        <v>3493.0221255628157</v>
      </c>
      <c r="L285" s="79">
        <f t="shared" si="36"/>
        <v>3196.2766059038281</v>
      </c>
      <c r="M285" s="79">
        <f t="shared" si="37"/>
        <v>2960.3141817537094</v>
      </c>
      <c r="N285" s="97"/>
      <c r="O285" s="98"/>
      <c r="P285" s="98"/>
      <c r="Q285" s="98"/>
      <c r="R285" s="99"/>
      <c r="S285" s="21"/>
    </row>
    <row r="286" spans="2:19" ht="15.5" hidden="1">
      <c r="B286" s="18"/>
      <c r="C286" s="78">
        <v>263000</v>
      </c>
      <c r="D286" s="79">
        <f t="shared" si="41"/>
        <v>0</v>
      </c>
      <c r="E286" s="79">
        <f t="shared" si="40"/>
        <v>11567.643918181422</v>
      </c>
      <c r="F286" s="79">
        <f t="shared" si="40"/>
        <v>7911.9001453506362</v>
      </c>
      <c r="G286" s="79">
        <f t="shared" si="40"/>
        <v>6223.6983377253609</v>
      </c>
      <c r="H286" s="79">
        <f t="shared" si="40"/>
        <v>5132.3570641733213</v>
      </c>
      <c r="I286" s="79">
        <f t="shared" si="40"/>
        <v>4407.2502786318519</v>
      </c>
      <c r="J286" s="79">
        <f t="shared" si="40"/>
        <v>3891.4109901706506</v>
      </c>
      <c r="K286" s="79">
        <f t="shared" si="39"/>
        <v>3506.3542710802312</v>
      </c>
      <c r="L286" s="79">
        <f t="shared" si="36"/>
        <v>3208.4761349339951</v>
      </c>
      <c r="M286" s="79">
        <f t="shared" si="37"/>
        <v>2971.6130908443724</v>
      </c>
      <c r="N286" s="97"/>
      <c r="O286" s="98"/>
      <c r="P286" s="98"/>
      <c r="Q286" s="98"/>
      <c r="R286" s="99"/>
      <c r="S286" s="21"/>
    </row>
    <row r="287" spans="2:19" ht="15.5" hidden="1">
      <c r="B287" s="18"/>
      <c r="C287" s="78">
        <v>264000</v>
      </c>
      <c r="D287" s="79">
        <f t="shared" si="41"/>
        <v>0</v>
      </c>
      <c r="E287" s="79">
        <f t="shared" si="40"/>
        <v>11611.627355132683</v>
      </c>
      <c r="F287" s="79">
        <f t="shared" si="40"/>
        <v>7941.9834158652775</v>
      </c>
      <c r="G287" s="79">
        <f t="shared" si="40"/>
        <v>6247.3625899600584</v>
      </c>
      <c r="H287" s="79">
        <f t="shared" si="40"/>
        <v>5151.8717298165666</v>
      </c>
      <c r="I287" s="79">
        <f t="shared" si="40"/>
        <v>4424.0078842540252</v>
      </c>
      <c r="J287" s="79">
        <f t="shared" si="40"/>
        <v>3906.2072296770029</v>
      </c>
      <c r="K287" s="79">
        <f t="shared" si="39"/>
        <v>3519.6864165976463</v>
      </c>
      <c r="L287" s="79">
        <f t="shared" si="36"/>
        <v>3220.6756639641626</v>
      </c>
      <c r="M287" s="79">
        <f t="shared" si="37"/>
        <v>2982.911999935036</v>
      </c>
      <c r="N287" s="97"/>
      <c r="O287" s="98"/>
      <c r="P287" s="98"/>
      <c r="Q287" s="98"/>
      <c r="R287" s="99"/>
      <c r="S287" s="21"/>
    </row>
    <row r="288" spans="2:19" ht="15.5" hidden="1">
      <c r="B288" s="18"/>
      <c r="C288" s="86">
        <v>265000</v>
      </c>
      <c r="D288" s="87">
        <f t="shared" si="41"/>
        <v>0</v>
      </c>
      <c r="E288" s="79">
        <f t="shared" si="40"/>
        <v>11655.61079208394</v>
      </c>
      <c r="F288" s="79">
        <f t="shared" si="40"/>
        <v>7972.0666863799188</v>
      </c>
      <c r="G288" s="79">
        <f t="shared" si="40"/>
        <v>6271.0268421947558</v>
      </c>
      <c r="H288" s="79">
        <f t="shared" si="40"/>
        <v>5171.386395459811</v>
      </c>
      <c r="I288" s="79">
        <f t="shared" si="40"/>
        <v>4440.7654898762003</v>
      </c>
      <c r="J288" s="79">
        <f t="shared" si="40"/>
        <v>3921.0034691833548</v>
      </c>
      <c r="K288" s="79">
        <f t="shared" si="39"/>
        <v>3533.0185621150617</v>
      </c>
      <c r="L288" s="79">
        <f t="shared" si="36"/>
        <v>3232.8751929943296</v>
      </c>
      <c r="M288" s="79">
        <f t="shared" si="37"/>
        <v>2994.2109090256986</v>
      </c>
      <c r="N288" s="97"/>
      <c r="O288" s="98"/>
      <c r="P288" s="98"/>
      <c r="Q288" s="98"/>
      <c r="R288" s="99"/>
      <c r="S288" s="21"/>
    </row>
    <row r="289" spans="2:19" ht="15.5" hidden="1">
      <c r="B289" s="18"/>
      <c r="C289" s="78">
        <v>266000</v>
      </c>
      <c r="D289" s="79">
        <f t="shared" si="41"/>
        <v>0</v>
      </c>
      <c r="E289" s="79">
        <f t="shared" si="40"/>
        <v>11699.594229035201</v>
      </c>
      <c r="F289" s="79">
        <f t="shared" si="40"/>
        <v>8002.1499568945601</v>
      </c>
      <c r="G289" s="79">
        <f t="shared" si="40"/>
        <v>6294.6910944294532</v>
      </c>
      <c r="H289" s="79">
        <f t="shared" si="40"/>
        <v>5190.9010611030553</v>
      </c>
      <c r="I289" s="79">
        <f t="shared" si="40"/>
        <v>4457.5230954983745</v>
      </c>
      <c r="J289" s="79">
        <f t="shared" si="40"/>
        <v>3935.7997086897071</v>
      </c>
      <c r="K289" s="79">
        <f t="shared" si="39"/>
        <v>3546.3507076324772</v>
      </c>
      <c r="L289" s="79">
        <f t="shared" ref="L289:L352" si="42">PMT($L$11,$L$6,C289*(-1))</f>
        <v>3245.0747220244971</v>
      </c>
      <c r="M289" s="79">
        <f t="shared" ref="M289:M352" si="43">PMT($M$11,$M$6,C289*(-1))</f>
        <v>3005.5098181163617</v>
      </c>
      <c r="N289" s="97"/>
      <c r="O289" s="98"/>
      <c r="P289" s="98"/>
      <c r="Q289" s="98"/>
      <c r="R289" s="99"/>
      <c r="S289" s="21"/>
    </row>
    <row r="290" spans="2:19" ht="15.5" hidden="1">
      <c r="B290" s="18"/>
      <c r="C290" s="78">
        <v>267000</v>
      </c>
      <c r="D290" s="79">
        <f t="shared" si="41"/>
        <v>0</v>
      </c>
      <c r="E290" s="79">
        <f t="shared" si="40"/>
        <v>11743.577665986462</v>
      </c>
      <c r="F290" s="79">
        <f t="shared" si="40"/>
        <v>8032.2332274092014</v>
      </c>
      <c r="G290" s="79">
        <f t="shared" si="40"/>
        <v>6318.3553466641497</v>
      </c>
      <c r="H290" s="79">
        <f t="shared" si="40"/>
        <v>5210.4157267462997</v>
      </c>
      <c r="I290" s="79">
        <f t="shared" si="40"/>
        <v>4474.2807011205487</v>
      </c>
      <c r="J290" s="79">
        <f t="shared" si="40"/>
        <v>3950.5959481960599</v>
      </c>
      <c r="K290" s="79">
        <f t="shared" ref="K290:K353" si="44">PMT($K$11,$K$6,C290*(-1))</f>
        <v>3559.6828531498923</v>
      </c>
      <c r="L290" s="79">
        <f t="shared" si="42"/>
        <v>3257.2742510546641</v>
      </c>
      <c r="M290" s="79">
        <f t="shared" si="43"/>
        <v>3016.8087272070247</v>
      </c>
      <c r="N290" s="97"/>
      <c r="O290" s="98"/>
      <c r="P290" s="98"/>
      <c r="Q290" s="98"/>
      <c r="R290" s="99"/>
      <c r="S290" s="21"/>
    </row>
    <row r="291" spans="2:19" ht="15.5" hidden="1">
      <c r="B291" s="18"/>
      <c r="C291" s="78">
        <v>268000</v>
      </c>
      <c r="D291" s="79">
        <f t="shared" si="41"/>
        <v>0</v>
      </c>
      <c r="E291" s="79">
        <f t="shared" si="40"/>
        <v>11787.561102937721</v>
      </c>
      <c r="F291" s="79">
        <f t="shared" si="40"/>
        <v>8062.3164979238427</v>
      </c>
      <c r="G291" s="79">
        <f t="shared" si="40"/>
        <v>6342.0195988988471</v>
      </c>
      <c r="H291" s="79">
        <f t="shared" si="40"/>
        <v>5229.9303923895441</v>
      </c>
      <c r="I291" s="79">
        <f t="shared" si="40"/>
        <v>4491.0383067427229</v>
      </c>
      <c r="J291" s="79">
        <f t="shared" si="40"/>
        <v>3965.3921877024118</v>
      </c>
      <c r="K291" s="79">
        <f t="shared" si="44"/>
        <v>3573.0149986673077</v>
      </c>
      <c r="L291" s="79">
        <f t="shared" si="42"/>
        <v>3269.4737800848316</v>
      </c>
      <c r="M291" s="79">
        <f t="shared" si="43"/>
        <v>3028.1076362976878</v>
      </c>
      <c r="N291" s="97"/>
      <c r="O291" s="98"/>
      <c r="P291" s="98"/>
      <c r="Q291" s="98"/>
      <c r="R291" s="99"/>
      <c r="S291" s="21"/>
    </row>
    <row r="292" spans="2:19" ht="15.5" hidden="1">
      <c r="B292" s="18"/>
      <c r="C292" s="78">
        <v>269000</v>
      </c>
      <c r="D292" s="79">
        <f t="shared" si="41"/>
        <v>0</v>
      </c>
      <c r="E292" s="79">
        <f t="shared" si="40"/>
        <v>11831.544539888982</v>
      </c>
      <c r="F292" s="79">
        <f t="shared" si="40"/>
        <v>8092.399768438484</v>
      </c>
      <c r="G292" s="79">
        <f t="shared" si="40"/>
        <v>6365.6838511335445</v>
      </c>
      <c r="H292" s="79">
        <f t="shared" si="40"/>
        <v>5249.4450580327893</v>
      </c>
      <c r="I292" s="79">
        <f t="shared" si="40"/>
        <v>4507.795912364898</v>
      </c>
      <c r="J292" s="79">
        <f t="shared" si="40"/>
        <v>3980.1884272087641</v>
      </c>
      <c r="K292" s="79">
        <f t="shared" si="44"/>
        <v>3586.3471441847228</v>
      </c>
      <c r="L292" s="79">
        <f t="shared" si="42"/>
        <v>3281.673309114999</v>
      </c>
      <c r="M292" s="79">
        <f t="shared" si="43"/>
        <v>3039.4065453883504</v>
      </c>
      <c r="N292" s="97"/>
      <c r="O292" s="98"/>
      <c r="P292" s="98"/>
      <c r="Q292" s="98"/>
      <c r="R292" s="99"/>
      <c r="S292" s="21"/>
    </row>
    <row r="293" spans="2:19" ht="15.5" hidden="1">
      <c r="B293" s="18"/>
      <c r="C293" s="78">
        <v>270000</v>
      </c>
      <c r="D293" s="79">
        <f t="shared" si="41"/>
        <v>0</v>
      </c>
      <c r="E293" s="79">
        <f t="shared" si="40"/>
        <v>11875.527976840243</v>
      </c>
      <c r="F293" s="79">
        <f t="shared" si="40"/>
        <v>8122.4830389531253</v>
      </c>
      <c r="G293" s="79">
        <f t="shared" si="40"/>
        <v>6389.3481033682419</v>
      </c>
      <c r="H293" s="79">
        <f t="shared" si="40"/>
        <v>5268.9597236760337</v>
      </c>
      <c r="I293" s="79">
        <f t="shared" si="40"/>
        <v>4524.5535179870712</v>
      </c>
      <c r="J293" s="79">
        <f t="shared" si="40"/>
        <v>3994.9846667151164</v>
      </c>
      <c r="K293" s="79">
        <f t="shared" si="44"/>
        <v>3599.6792897021382</v>
      </c>
      <c r="L293" s="79">
        <f t="shared" si="42"/>
        <v>3293.872838145166</v>
      </c>
      <c r="M293" s="79">
        <f t="shared" si="43"/>
        <v>3050.7054544790135</v>
      </c>
      <c r="N293" s="97"/>
      <c r="O293" s="98"/>
      <c r="P293" s="98"/>
      <c r="Q293" s="98"/>
      <c r="R293" s="99"/>
      <c r="S293" s="21"/>
    </row>
    <row r="294" spans="2:19" ht="15.5" hidden="1">
      <c r="B294" s="18"/>
      <c r="C294" s="78">
        <v>271000</v>
      </c>
      <c r="D294" s="79">
        <f t="shared" si="41"/>
        <v>0</v>
      </c>
      <c r="E294" s="79">
        <f t="shared" si="40"/>
        <v>11919.511413791502</v>
      </c>
      <c r="F294" s="79">
        <f t="shared" si="40"/>
        <v>8152.5663094677657</v>
      </c>
      <c r="G294" s="79">
        <f t="shared" si="40"/>
        <v>6413.0123556029384</v>
      </c>
      <c r="H294" s="79">
        <f t="shared" si="40"/>
        <v>5288.4743893192781</v>
      </c>
      <c r="I294" s="79">
        <f t="shared" si="40"/>
        <v>4541.3111236092454</v>
      </c>
      <c r="J294" s="79">
        <f t="shared" si="40"/>
        <v>4009.7809062214692</v>
      </c>
      <c r="K294" s="79">
        <f t="shared" si="44"/>
        <v>3613.0114352195537</v>
      </c>
      <c r="L294" s="79">
        <f t="shared" si="42"/>
        <v>3306.0723671753335</v>
      </c>
      <c r="M294" s="79">
        <f t="shared" si="43"/>
        <v>3062.004363569677</v>
      </c>
      <c r="N294" s="97"/>
      <c r="O294" s="98"/>
      <c r="P294" s="98"/>
      <c r="Q294" s="98"/>
      <c r="R294" s="99"/>
      <c r="S294" s="21"/>
    </row>
    <row r="295" spans="2:19" ht="15.5" hidden="1">
      <c r="B295" s="18"/>
      <c r="C295" s="78">
        <v>272000</v>
      </c>
      <c r="D295" s="79">
        <f t="shared" si="41"/>
        <v>0</v>
      </c>
      <c r="E295" s="79">
        <f t="shared" si="40"/>
        <v>11963.494850742763</v>
      </c>
      <c r="F295" s="79">
        <f t="shared" si="40"/>
        <v>8182.649579982407</v>
      </c>
      <c r="G295" s="79">
        <f t="shared" si="40"/>
        <v>6436.6766078376359</v>
      </c>
      <c r="H295" s="79">
        <f t="shared" si="40"/>
        <v>5307.9890549625225</v>
      </c>
      <c r="I295" s="79">
        <f t="shared" si="40"/>
        <v>4558.0687292314205</v>
      </c>
      <c r="J295" s="79">
        <f t="shared" si="40"/>
        <v>4024.5771457278211</v>
      </c>
      <c r="K295" s="79">
        <f t="shared" si="44"/>
        <v>3626.3435807369688</v>
      </c>
      <c r="L295" s="79">
        <f t="shared" si="42"/>
        <v>3318.2718962055005</v>
      </c>
      <c r="M295" s="79">
        <f t="shared" si="43"/>
        <v>3073.3032726603396</v>
      </c>
      <c r="N295" s="97"/>
      <c r="O295" s="98"/>
      <c r="P295" s="98"/>
      <c r="Q295" s="98"/>
      <c r="R295" s="99"/>
      <c r="S295" s="21"/>
    </row>
    <row r="296" spans="2:19" ht="15.5" hidden="1">
      <c r="B296" s="18"/>
      <c r="C296" s="78">
        <v>273000</v>
      </c>
      <c r="D296" s="79">
        <f t="shared" si="41"/>
        <v>0</v>
      </c>
      <c r="E296" s="79">
        <f t="shared" si="40"/>
        <v>12007.478287694024</v>
      </c>
      <c r="F296" s="79">
        <f t="shared" si="40"/>
        <v>8212.7328504970483</v>
      </c>
      <c r="G296" s="79">
        <f t="shared" si="40"/>
        <v>6460.3408600723333</v>
      </c>
      <c r="H296" s="79">
        <f t="shared" si="40"/>
        <v>5327.5037206057668</v>
      </c>
      <c r="I296" s="79">
        <f t="shared" si="40"/>
        <v>4574.8263348535947</v>
      </c>
      <c r="J296" s="79">
        <f t="shared" si="40"/>
        <v>4039.3733852341734</v>
      </c>
      <c r="K296" s="79">
        <f t="shared" si="44"/>
        <v>3639.6757262543842</v>
      </c>
      <c r="L296" s="79">
        <f t="shared" si="42"/>
        <v>3330.471425235668</v>
      </c>
      <c r="M296" s="79">
        <f t="shared" si="43"/>
        <v>3084.6021817510023</v>
      </c>
      <c r="N296" s="97"/>
      <c r="O296" s="98"/>
      <c r="P296" s="98"/>
      <c r="Q296" s="98"/>
      <c r="R296" s="99"/>
      <c r="S296" s="21"/>
    </row>
    <row r="297" spans="2:19" ht="15.5" hidden="1">
      <c r="B297" s="18"/>
      <c r="C297" s="78">
        <v>274000</v>
      </c>
      <c r="D297" s="79">
        <f t="shared" si="41"/>
        <v>0</v>
      </c>
      <c r="E297" s="79">
        <f t="shared" si="40"/>
        <v>12051.461724645282</v>
      </c>
      <c r="F297" s="79">
        <f t="shared" si="40"/>
        <v>8242.8161210116887</v>
      </c>
      <c r="G297" s="79">
        <f t="shared" si="40"/>
        <v>6484.0051123070307</v>
      </c>
      <c r="H297" s="79">
        <f t="shared" si="40"/>
        <v>5347.0183862490121</v>
      </c>
      <c r="I297" s="79">
        <f t="shared" si="40"/>
        <v>4591.5839404757689</v>
      </c>
      <c r="J297" s="79">
        <f t="shared" si="40"/>
        <v>4054.1696247405257</v>
      </c>
      <c r="K297" s="79">
        <f t="shared" si="44"/>
        <v>3653.0078717717997</v>
      </c>
      <c r="L297" s="79">
        <f t="shared" si="42"/>
        <v>3342.670954265835</v>
      </c>
      <c r="M297" s="79">
        <f t="shared" si="43"/>
        <v>3095.9010908416658</v>
      </c>
      <c r="N297" s="97"/>
      <c r="O297" s="98"/>
      <c r="P297" s="98"/>
      <c r="Q297" s="98"/>
      <c r="R297" s="99"/>
      <c r="S297" s="21"/>
    </row>
    <row r="298" spans="2:19" ht="15.5" hidden="1">
      <c r="B298" s="18"/>
      <c r="C298" s="86">
        <v>275000</v>
      </c>
      <c r="D298" s="87">
        <f t="shared" si="41"/>
        <v>0</v>
      </c>
      <c r="E298" s="79">
        <f t="shared" si="40"/>
        <v>12095.445161596543</v>
      </c>
      <c r="F298" s="79">
        <f t="shared" si="40"/>
        <v>8272.8993915263309</v>
      </c>
      <c r="G298" s="79">
        <f t="shared" si="40"/>
        <v>6507.6693645417272</v>
      </c>
      <c r="H298" s="79">
        <f t="shared" si="40"/>
        <v>5366.5330518922565</v>
      </c>
      <c r="I298" s="79">
        <f t="shared" si="40"/>
        <v>4608.3415460979431</v>
      </c>
      <c r="J298" s="79">
        <f t="shared" si="40"/>
        <v>4068.9658642468776</v>
      </c>
      <c r="K298" s="79">
        <f t="shared" si="44"/>
        <v>3666.3400172892148</v>
      </c>
      <c r="L298" s="79">
        <f t="shared" si="42"/>
        <v>3354.8704832960025</v>
      </c>
      <c r="M298" s="79">
        <f t="shared" si="43"/>
        <v>3107.1999999323289</v>
      </c>
      <c r="N298" s="97"/>
      <c r="O298" s="98"/>
      <c r="P298" s="98"/>
      <c r="Q298" s="98"/>
      <c r="R298" s="99"/>
      <c r="S298" s="21"/>
    </row>
    <row r="299" spans="2:19" ht="15.5" hidden="1">
      <c r="B299" s="18"/>
      <c r="C299" s="78">
        <v>276000</v>
      </c>
      <c r="D299" s="79">
        <f t="shared" si="41"/>
        <v>0</v>
      </c>
      <c r="E299" s="79">
        <f t="shared" si="40"/>
        <v>12139.428598547804</v>
      </c>
      <c r="F299" s="79">
        <f t="shared" si="40"/>
        <v>8302.9826620409713</v>
      </c>
      <c r="G299" s="79">
        <f t="shared" si="40"/>
        <v>6531.3336167764246</v>
      </c>
      <c r="H299" s="79">
        <f t="shared" si="40"/>
        <v>5386.0477175355009</v>
      </c>
      <c r="I299" s="79">
        <f t="shared" si="40"/>
        <v>4625.0991517201173</v>
      </c>
      <c r="J299" s="79">
        <f t="shared" si="40"/>
        <v>4083.7621037532299</v>
      </c>
      <c r="K299" s="79">
        <f t="shared" si="44"/>
        <v>3679.6721628066302</v>
      </c>
      <c r="L299" s="79">
        <f t="shared" si="42"/>
        <v>3367.0700123261695</v>
      </c>
      <c r="M299" s="79">
        <f t="shared" si="43"/>
        <v>3118.4989090229915</v>
      </c>
      <c r="N299" s="97"/>
      <c r="O299" s="98"/>
      <c r="P299" s="98"/>
      <c r="Q299" s="98"/>
      <c r="R299" s="99"/>
      <c r="S299" s="21"/>
    </row>
    <row r="300" spans="2:19" ht="15.5" hidden="1">
      <c r="B300" s="18"/>
      <c r="C300" s="78">
        <v>277000</v>
      </c>
      <c r="D300" s="79">
        <f t="shared" si="41"/>
        <v>0</v>
      </c>
      <c r="E300" s="79">
        <f t="shared" si="40"/>
        <v>12183.412035499063</v>
      </c>
      <c r="F300" s="79">
        <f t="shared" si="40"/>
        <v>8333.0659325556135</v>
      </c>
      <c r="G300" s="79">
        <f t="shared" si="40"/>
        <v>6554.997869011122</v>
      </c>
      <c r="H300" s="79">
        <f t="shared" si="40"/>
        <v>5405.5623831787452</v>
      </c>
      <c r="I300" s="79">
        <f t="shared" si="40"/>
        <v>4641.8567573422915</v>
      </c>
      <c r="J300" s="79">
        <f t="shared" si="40"/>
        <v>4098.5583432595822</v>
      </c>
      <c r="K300" s="79">
        <f t="shared" si="44"/>
        <v>3693.0043083240457</v>
      </c>
      <c r="L300" s="79">
        <f t="shared" si="42"/>
        <v>3379.269541356337</v>
      </c>
      <c r="M300" s="79">
        <f t="shared" si="43"/>
        <v>3129.797818113655</v>
      </c>
      <c r="N300" s="97"/>
      <c r="O300" s="98"/>
      <c r="P300" s="98"/>
      <c r="Q300" s="98"/>
      <c r="R300" s="99"/>
      <c r="S300" s="21"/>
    </row>
    <row r="301" spans="2:19" ht="15.5" hidden="1">
      <c r="B301" s="18"/>
      <c r="C301" s="78">
        <v>278000</v>
      </c>
      <c r="D301" s="79">
        <f t="shared" si="41"/>
        <v>0</v>
      </c>
      <c r="E301" s="79">
        <f t="shared" si="40"/>
        <v>12227.395472450324</v>
      </c>
      <c r="F301" s="79">
        <f t="shared" si="40"/>
        <v>8363.1492030702539</v>
      </c>
      <c r="G301" s="79">
        <f t="shared" si="40"/>
        <v>6578.6621212458194</v>
      </c>
      <c r="H301" s="79">
        <f t="shared" si="40"/>
        <v>5425.0770488219896</v>
      </c>
      <c r="I301" s="79">
        <f t="shared" si="40"/>
        <v>4658.6143629644666</v>
      </c>
      <c r="J301" s="79">
        <f t="shared" si="40"/>
        <v>4113.3545827659345</v>
      </c>
      <c r="K301" s="79">
        <f t="shared" si="44"/>
        <v>3706.3364538414608</v>
      </c>
      <c r="L301" s="79">
        <f t="shared" si="42"/>
        <v>3391.469070386504</v>
      </c>
      <c r="M301" s="79">
        <f t="shared" si="43"/>
        <v>3141.0967272043181</v>
      </c>
      <c r="N301" s="97"/>
      <c r="O301" s="98"/>
      <c r="P301" s="98"/>
      <c r="Q301" s="98"/>
      <c r="R301" s="99"/>
      <c r="S301" s="21"/>
    </row>
    <row r="302" spans="2:19" ht="15.5" hidden="1">
      <c r="B302" s="18"/>
      <c r="C302" s="78">
        <v>279000</v>
      </c>
      <c r="D302" s="79">
        <f t="shared" si="41"/>
        <v>0</v>
      </c>
      <c r="E302" s="79">
        <f t="shared" si="40"/>
        <v>12271.378909401585</v>
      </c>
      <c r="F302" s="79">
        <f t="shared" si="40"/>
        <v>8393.2324735848943</v>
      </c>
      <c r="G302" s="79">
        <f t="shared" si="40"/>
        <v>6602.3263734805159</v>
      </c>
      <c r="H302" s="79">
        <f t="shared" si="40"/>
        <v>5444.5917144652349</v>
      </c>
      <c r="I302" s="79">
        <f t="shared" si="40"/>
        <v>4675.3719685866408</v>
      </c>
      <c r="J302" s="79">
        <f t="shared" si="40"/>
        <v>4128.1508222722869</v>
      </c>
      <c r="K302" s="79">
        <f t="shared" si="44"/>
        <v>3719.6685993588762</v>
      </c>
      <c r="L302" s="79">
        <f t="shared" si="42"/>
        <v>3403.6685994166714</v>
      </c>
      <c r="M302" s="79">
        <f t="shared" si="43"/>
        <v>3152.3956362949807</v>
      </c>
      <c r="N302" s="97"/>
      <c r="O302" s="98"/>
      <c r="P302" s="98"/>
      <c r="Q302" s="98"/>
      <c r="R302" s="99"/>
      <c r="S302" s="21"/>
    </row>
    <row r="303" spans="2:19" ht="15.5" hidden="1">
      <c r="B303" s="18"/>
      <c r="C303" s="78">
        <v>280000</v>
      </c>
      <c r="D303" s="79">
        <f t="shared" si="41"/>
        <v>0</v>
      </c>
      <c r="E303" s="79">
        <f t="shared" si="40"/>
        <v>12315.362346352844</v>
      </c>
      <c r="F303" s="79">
        <f t="shared" si="40"/>
        <v>8423.3157440995365</v>
      </c>
      <c r="G303" s="79">
        <f t="shared" si="40"/>
        <v>6625.9906257152134</v>
      </c>
      <c r="H303" s="79">
        <f t="shared" si="40"/>
        <v>5464.1063801084792</v>
      </c>
      <c r="I303" s="79">
        <f t="shared" si="40"/>
        <v>4692.129574208815</v>
      </c>
      <c r="J303" s="79">
        <f t="shared" si="40"/>
        <v>4142.9470617786392</v>
      </c>
      <c r="K303" s="79">
        <f t="shared" si="44"/>
        <v>3733.0007448762917</v>
      </c>
      <c r="L303" s="79">
        <f t="shared" si="42"/>
        <v>3415.8681284468385</v>
      </c>
      <c r="M303" s="79">
        <f t="shared" si="43"/>
        <v>3163.6945453856433</v>
      </c>
      <c r="N303" s="97"/>
      <c r="O303" s="98"/>
      <c r="P303" s="98"/>
      <c r="Q303" s="98"/>
      <c r="R303" s="99"/>
      <c r="S303" s="21"/>
    </row>
    <row r="304" spans="2:19" ht="15.5" hidden="1">
      <c r="B304" s="18"/>
      <c r="C304" s="78">
        <v>281000</v>
      </c>
      <c r="D304" s="79">
        <f t="shared" si="41"/>
        <v>0</v>
      </c>
      <c r="E304" s="79">
        <f t="shared" si="40"/>
        <v>12359.345783304105</v>
      </c>
      <c r="F304" s="79">
        <f t="shared" si="40"/>
        <v>8453.3990146141768</v>
      </c>
      <c r="G304" s="79">
        <f t="shared" si="40"/>
        <v>6649.6548779499108</v>
      </c>
      <c r="H304" s="79">
        <f t="shared" si="40"/>
        <v>5483.6210457517236</v>
      </c>
      <c r="I304" s="79">
        <f t="shared" si="40"/>
        <v>4708.8871798309892</v>
      </c>
      <c r="J304" s="79">
        <f t="shared" si="40"/>
        <v>4157.7433012849915</v>
      </c>
      <c r="K304" s="79">
        <f t="shared" si="44"/>
        <v>3746.3328903937067</v>
      </c>
      <c r="L304" s="79">
        <f t="shared" si="42"/>
        <v>3428.0676574770064</v>
      </c>
      <c r="M304" s="79">
        <f t="shared" si="43"/>
        <v>3174.9934544763069</v>
      </c>
      <c r="N304" s="97"/>
      <c r="O304" s="98"/>
      <c r="P304" s="98"/>
      <c r="Q304" s="98"/>
      <c r="R304" s="99"/>
      <c r="S304" s="21"/>
    </row>
    <row r="305" spans="2:19" ht="15.5" hidden="1">
      <c r="B305" s="18"/>
      <c r="C305" s="78">
        <v>282000</v>
      </c>
      <c r="D305" s="79">
        <f t="shared" si="41"/>
        <v>0</v>
      </c>
      <c r="E305" s="79">
        <f t="shared" si="40"/>
        <v>12403.329220255366</v>
      </c>
      <c r="F305" s="79">
        <f t="shared" si="40"/>
        <v>8483.4822851288191</v>
      </c>
      <c r="G305" s="79">
        <f t="shared" si="40"/>
        <v>6673.3191301846082</v>
      </c>
      <c r="H305" s="79">
        <f t="shared" si="40"/>
        <v>5503.135711394968</v>
      </c>
      <c r="I305" s="79">
        <f t="shared" si="40"/>
        <v>4725.6447854531643</v>
      </c>
      <c r="J305" s="79">
        <f t="shared" si="40"/>
        <v>4172.5395407913438</v>
      </c>
      <c r="K305" s="79">
        <f t="shared" si="44"/>
        <v>3759.6650359111222</v>
      </c>
      <c r="L305" s="79">
        <f t="shared" si="42"/>
        <v>3440.2671865071738</v>
      </c>
      <c r="M305" s="79">
        <f t="shared" si="43"/>
        <v>3186.2923635669699</v>
      </c>
      <c r="N305" s="97"/>
      <c r="O305" s="98"/>
      <c r="P305" s="98"/>
      <c r="Q305" s="98"/>
      <c r="R305" s="99"/>
      <c r="S305" s="21"/>
    </row>
    <row r="306" spans="2:19" ht="15.5" hidden="1">
      <c r="B306" s="18"/>
      <c r="C306" s="78">
        <v>283000</v>
      </c>
      <c r="D306" s="79">
        <f t="shared" si="41"/>
        <v>0</v>
      </c>
      <c r="E306" s="79">
        <f t="shared" si="40"/>
        <v>12447.312657206625</v>
      </c>
      <c r="F306" s="79">
        <f t="shared" si="40"/>
        <v>8513.5655556434613</v>
      </c>
      <c r="G306" s="79">
        <f t="shared" si="40"/>
        <v>6696.9833824193047</v>
      </c>
      <c r="H306" s="79">
        <f t="shared" si="40"/>
        <v>5522.6503770382124</v>
      </c>
      <c r="I306" s="79">
        <f t="shared" si="40"/>
        <v>4742.4023910753376</v>
      </c>
      <c r="J306" s="79">
        <f t="shared" si="40"/>
        <v>4187.3357802976961</v>
      </c>
      <c r="K306" s="79">
        <f t="shared" si="44"/>
        <v>3772.9971814285373</v>
      </c>
      <c r="L306" s="79">
        <f t="shared" si="42"/>
        <v>3452.4667155373409</v>
      </c>
      <c r="M306" s="79">
        <f t="shared" si="43"/>
        <v>3197.5912726576325</v>
      </c>
      <c r="N306" s="97"/>
      <c r="O306" s="98"/>
      <c r="P306" s="98"/>
      <c r="Q306" s="98"/>
      <c r="R306" s="99"/>
      <c r="S306" s="21"/>
    </row>
    <row r="307" spans="2:19" ht="15.5" hidden="1">
      <c r="B307" s="18"/>
      <c r="C307" s="78">
        <v>284000</v>
      </c>
      <c r="D307" s="79">
        <f t="shared" si="41"/>
        <v>0</v>
      </c>
      <c r="E307" s="79">
        <f t="shared" si="40"/>
        <v>12491.296094157884</v>
      </c>
      <c r="F307" s="79">
        <f t="shared" si="40"/>
        <v>8543.6488261581017</v>
      </c>
      <c r="G307" s="79">
        <f t="shared" si="40"/>
        <v>6720.6476346540021</v>
      </c>
      <c r="H307" s="79">
        <f t="shared" si="40"/>
        <v>5542.1650426814576</v>
      </c>
      <c r="I307" s="79">
        <f t="shared" si="40"/>
        <v>4759.1599966975127</v>
      </c>
      <c r="J307" s="79">
        <f t="shared" si="40"/>
        <v>4202.1320198040485</v>
      </c>
      <c r="K307" s="79">
        <f t="shared" si="44"/>
        <v>3786.3293269459527</v>
      </c>
      <c r="L307" s="79">
        <f t="shared" si="42"/>
        <v>3464.6662445675083</v>
      </c>
      <c r="M307" s="79">
        <f t="shared" si="43"/>
        <v>3208.8901817482961</v>
      </c>
      <c r="N307" s="97"/>
      <c r="O307" s="98"/>
      <c r="P307" s="98"/>
      <c r="Q307" s="98"/>
      <c r="R307" s="99"/>
      <c r="S307" s="21"/>
    </row>
    <row r="308" spans="2:19" ht="15.5" hidden="1">
      <c r="B308" s="18"/>
      <c r="C308" s="86">
        <v>285000</v>
      </c>
      <c r="D308" s="87">
        <f t="shared" si="41"/>
        <v>0</v>
      </c>
      <c r="E308" s="79">
        <f t="shared" si="40"/>
        <v>12535.279531109143</v>
      </c>
      <c r="F308" s="79">
        <f t="shared" si="40"/>
        <v>8573.7320966727439</v>
      </c>
      <c r="G308" s="79">
        <f t="shared" si="40"/>
        <v>6744.3118868886995</v>
      </c>
      <c r="H308" s="79">
        <f t="shared" si="40"/>
        <v>5561.679708324702</v>
      </c>
      <c r="I308" s="79">
        <f t="shared" si="40"/>
        <v>4775.9176023196869</v>
      </c>
      <c r="J308" s="79">
        <f t="shared" si="40"/>
        <v>4216.9282593104008</v>
      </c>
      <c r="K308" s="79">
        <f t="shared" si="44"/>
        <v>3799.6614724633682</v>
      </c>
      <c r="L308" s="79">
        <f t="shared" si="42"/>
        <v>3476.8657735976753</v>
      </c>
      <c r="M308" s="79">
        <f t="shared" si="43"/>
        <v>3220.1890908389587</v>
      </c>
      <c r="N308" s="97"/>
      <c r="O308" s="98"/>
      <c r="P308" s="98"/>
      <c r="Q308" s="98"/>
      <c r="R308" s="99"/>
      <c r="S308" s="21"/>
    </row>
    <row r="309" spans="2:19" ht="15.5" hidden="1">
      <c r="B309" s="18"/>
      <c r="C309" s="78">
        <v>286000</v>
      </c>
      <c r="D309" s="79">
        <f t="shared" si="41"/>
        <v>0</v>
      </c>
      <c r="E309" s="79">
        <f t="shared" si="40"/>
        <v>12579.262968060404</v>
      </c>
      <c r="F309" s="79">
        <f t="shared" si="40"/>
        <v>8603.8153671873843</v>
      </c>
      <c r="G309" s="79">
        <f t="shared" si="40"/>
        <v>6767.9761391233969</v>
      </c>
      <c r="H309" s="79">
        <f t="shared" si="40"/>
        <v>5581.1943739679464</v>
      </c>
      <c r="I309" s="79">
        <f t="shared" si="40"/>
        <v>4792.6752079418611</v>
      </c>
      <c r="J309" s="79">
        <f t="shared" si="40"/>
        <v>4231.7244988167531</v>
      </c>
      <c r="K309" s="79">
        <f t="shared" si="44"/>
        <v>3812.9936179807833</v>
      </c>
      <c r="L309" s="79">
        <f t="shared" si="42"/>
        <v>3489.0653026278428</v>
      </c>
      <c r="M309" s="79">
        <f t="shared" si="43"/>
        <v>3231.4879999296218</v>
      </c>
      <c r="N309" s="97"/>
      <c r="O309" s="98"/>
      <c r="P309" s="98"/>
      <c r="Q309" s="98"/>
      <c r="R309" s="99"/>
      <c r="S309" s="21"/>
    </row>
    <row r="310" spans="2:19" ht="15.5" hidden="1">
      <c r="B310" s="18"/>
      <c r="C310" s="78">
        <v>287000</v>
      </c>
      <c r="D310" s="79">
        <f t="shared" si="41"/>
        <v>0</v>
      </c>
      <c r="E310" s="79">
        <f t="shared" si="40"/>
        <v>12623.246405011665</v>
      </c>
      <c r="F310" s="79">
        <f t="shared" si="40"/>
        <v>8633.8986377020246</v>
      </c>
      <c r="G310" s="79">
        <f t="shared" si="40"/>
        <v>6791.6403913580943</v>
      </c>
      <c r="H310" s="79">
        <f t="shared" si="40"/>
        <v>5600.7090396111907</v>
      </c>
      <c r="I310" s="79">
        <f t="shared" si="40"/>
        <v>4809.4328135640353</v>
      </c>
      <c r="J310" s="79">
        <f t="shared" si="40"/>
        <v>4246.5207383231054</v>
      </c>
      <c r="K310" s="79">
        <f t="shared" si="44"/>
        <v>3826.3257634981987</v>
      </c>
      <c r="L310" s="79">
        <f t="shared" si="42"/>
        <v>3501.2648316580103</v>
      </c>
      <c r="M310" s="79">
        <f t="shared" si="43"/>
        <v>3242.7869090202853</v>
      </c>
      <c r="N310" s="97"/>
      <c r="O310" s="98"/>
      <c r="P310" s="98"/>
      <c r="Q310" s="98"/>
      <c r="R310" s="99"/>
      <c r="S310" s="21"/>
    </row>
    <row r="311" spans="2:19" ht="15.5" hidden="1">
      <c r="B311" s="18"/>
      <c r="C311" s="78">
        <v>288000</v>
      </c>
      <c r="D311" s="79">
        <f t="shared" si="41"/>
        <v>0</v>
      </c>
      <c r="E311" s="79">
        <f t="shared" si="40"/>
        <v>12667.229841962926</v>
      </c>
      <c r="F311" s="79">
        <f t="shared" si="40"/>
        <v>8663.9819082166669</v>
      </c>
      <c r="G311" s="79">
        <f t="shared" si="40"/>
        <v>6815.3046435927909</v>
      </c>
      <c r="H311" s="79">
        <f t="shared" si="40"/>
        <v>5620.2237052544351</v>
      </c>
      <c r="I311" s="79">
        <f t="shared" si="40"/>
        <v>4826.1904191862104</v>
      </c>
      <c r="J311" s="79">
        <f t="shared" ref="H311:J331" si="45">PMT(J$11,J$6,$C311*(-1))</f>
        <v>4261.3169778294578</v>
      </c>
      <c r="K311" s="79">
        <f t="shared" si="44"/>
        <v>3839.6579090156142</v>
      </c>
      <c r="L311" s="79">
        <f t="shared" si="42"/>
        <v>3513.4643606881773</v>
      </c>
      <c r="M311" s="79">
        <f t="shared" si="43"/>
        <v>3254.0858181109479</v>
      </c>
      <c r="N311" s="97"/>
      <c r="O311" s="98"/>
      <c r="P311" s="98"/>
      <c r="Q311" s="98"/>
      <c r="R311" s="99"/>
      <c r="S311" s="21"/>
    </row>
    <row r="312" spans="2:19" ht="15.5" hidden="1">
      <c r="B312" s="18"/>
      <c r="C312" s="78">
        <v>289000</v>
      </c>
      <c r="D312" s="79">
        <f t="shared" si="41"/>
        <v>0</v>
      </c>
      <c r="E312" s="79">
        <f t="shared" ref="E312:J364" si="46">PMT(E$11,E$6,$C312*(-1))</f>
        <v>12711.213278914185</v>
      </c>
      <c r="F312" s="79">
        <f t="shared" si="46"/>
        <v>8694.0651787313072</v>
      </c>
      <c r="G312" s="79">
        <f t="shared" si="46"/>
        <v>6838.9688958274883</v>
      </c>
      <c r="H312" s="79">
        <f t="shared" si="45"/>
        <v>5639.7383708976795</v>
      </c>
      <c r="I312" s="79">
        <f t="shared" si="45"/>
        <v>4842.9480248083837</v>
      </c>
      <c r="J312" s="79">
        <f t="shared" si="45"/>
        <v>4276.1132173358092</v>
      </c>
      <c r="K312" s="79">
        <f t="shared" si="44"/>
        <v>3852.9900545330293</v>
      </c>
      <c r="L312" s="79">
        <f t="shared" si="42"/>
        <v>3525.6638897183448</v>
      </c>
      <c r="M312" s="79">
        <f t="shared" si="43"/>
        <v>3265.384727201611</v>
      </c>
      <c r="N312" s="97"/>
      <c r="O312" s="98"/>
      <c r="P312" s="98"/>
      <c r="Q312" s="98"/>
      <c r="R312" s="99"/>
      <c r="S312" s="21"/>
    </row>
    <row r="313" spans="2:19" ht="15.5" hidden="1">
      <c r="B313" s="18"/>
      <c r="C313" s="78">
        <v>290000</v>
      </c>
      <c r="D313" s="79">
        <f t="shared" si="41"/>
        <v>0</v>
      </c>
      <c r="E313" s="79">
        <f t="shared" si="46"/>
        <v>12755.196715865446</v>
      </c>
      <c r="F313" s="79">
        <f t="shared" si="46"/>
        <v>8724.1484492459495</v>
      </c>
      <c r="G313" s="79">
        <f t="shared" si="46"/>
        <v>6862.6331480621857</v>
      </c>
      <c r="H313" s="79">
        <f t="shared" si="45"/>
        <v>5659.2530365409257</v>
      </c>
      <c r="I313" s="79">
        <f t="shared" si="45"/>
        <v>4859.7056304305588</v>
      </c>
      <c r="J313" s="79">
        <f t="shared" si="45"/>
        <v>4290.9094568421624</v>
      </c>
      <c r="K313" s="79">
        <f t="shared" si="44"/>
        <v>3866.3222000504447</v>
      </c>
      <c r="L313" s="79">
        <f t="shared" si="42"/>
        <v>3537.8634187485118</v>
      </c>
      <c r="M313" s="79">
        <f t="shared" si="43"/>
        <v>3276.6836362922736</v>
      </c>
      <c r="N313" s="97"/>
      <c r="O313" s="98"/>
      <c r="P313" s="98"/>
      <c r="Q313" s="98"/>
      <c r="R313" s="99"/>
      <c r="S313" s="21"/>
    </row>
    <row r="314" spans="2:19" ht="15.5" hidden="1">
      <c r="B314" s="18"/>
      <c r="C314" s="78">
        <v>291000</v>
      </c>
      <c r="D314" s="79">
        <f t="shared" si="41"/>
        <v>0</v>
      </c>
      <c r="E314" s="79">
        <f t="shared" si="46"/>
        <v>12799.180152816707</v>
      </c>
      <c r="F314" s="79">
        <f t="shared" si="46"/>
        <v>8754.2317197605898</v>
      </c>
      <c r="G314" s="79">
        <f t="shared" si="46"/>
        <v>6886.2974002968831</v>
      </c>
      <c r="H314" s="79">
        <f t="shared" si="45"/>
        <v>5678.76770218417</v>
      </c>
      <c r="I314" s="79">
        <f t="shared" si="45"/>
        <v>4876.463236052733</v>
      </c>
      <c r="J314" s="79">
        <f t="shared" si="45"/>
        <v>4305.7056963485147</v>
      </c>
      <c r="K314" s="79">
        <f t="shared" si="44"/>
        <v>3879.6543455678602</v>
      </c>
      <c r="L314" s="79">
        <f t="shared" si="42"/>
        <v>3550.0629477786792</v>
      </c>
      <c r="M314" s="79">
        <f t="shared" si="43"/>
        <v>3287.9825453829371</v>
      </c>
      <c r="N314" s="97"/>
      <c r="O314" s="98"/>
      <c r="P314" s="98"/>
      <c r="Q314" s="98"/>
      <c r="R314" s="99"/>
      <c r="S314" s="21"/>
    </row>
    <row r="315" spans="2:19" ht="15.5" hidden="1">
      <c r="B315" s="18"/>
      <c r="C315" s="78">
        <v>292000</v>
      </c>
      <c r="D315" s="79">
        <f t="shared" si="41"/>
        <v>0</v>
      </c>
      <c r="E315" s="79">
        <f t="shared" si="46"/>
        <v>12843.163589767966</v>
      </c>
      <c r="F315" s="79">
        <f t="shared" si="46"/>
        <v>8784.314990275232</v>
      </c>
      <c r="G315" s="79">
        <f t="shared" si="46"/>
        <v>6909.9616525315796</v>
      </c>
      <c r="H315" s="79">
        <f t="shared" si="45"/>
        <v>5698.2823678274135</v>
      </c>
      <c r="I315" s="79">
        <f t="shared" si="45"/>
        <v>4893.2208416749072</v>
      </c>
      <c r="J315" s="79">
        <f t="shared" si="45"/>
        <v>4320.5019358548661</v>
      </c>
      <c r="K315" s="79">
        <f t="shared" si="44"/>
        <v>3892.9864910852752</v>
      </c>
      <c r="L315" s="79">
        <f t="shared" si="42"/>
        <v>3562.2624768088463</v>
      </c>
      <c r="M315" s="79">
        <f t="shared" si="43"/>
        <v>3299.2814544735998</v>
      </c>
      <c r="N315" s="97"/>
      <c r="O315" s="98"/>
      <c r="P315" s="98"/>
      <c r="Q315" s="98"/>
      <c r="R315" s="99"/>
      <c r="S315" s="21"/>
    </row>
    <row r="316" spans="2:19" ht="15.5" hidden="1">
      <c r="B316" s="18"/>
      <c r="C316" s="78">
        <v>293000</v>
      </c>
      <c r="D316" s="79">
        <f t="shared" si="41"/>
        <v>0</v>
      </c>
      <c r="E316" s="79">
        <f t="shared" si="46"/>
        <v>12887.147026719225</v>
      </c>
      <c r="F316" s="79">
        <f t="shared" si="46"/>
        <v>8814.3982607898724</v>
      </c>
      <c r="G316" s="79">
        <f t="shared" si="46"/>
        <v>6933.625904766277</v>
      </c>
      <c r="H316" s="79">
        <f t="shared" si="45"/>
        <v>5717.7970334706579</v>
      </c>
      <c r="I316" s="79">
        <f t="shared" si="45"/>
        <v>4909.9784472970814</v>
      </c>
      <c r="J316" s="79">
        <f t="shared" si="45"/>
        <v>4335.2981753612185</v>
      </c>
      <c r="K316" s="79">
        <f t="shared" si="44"/>
        <v>3906.3186366026907</v>
      </c>
      <c r="L316" s="79">
        <f t="shared" si="42"/>
        <v>3574.4620058390137</v>
      </c>
      <c r="M316" s="79">
        <f t="shared" si="43"/>
        <v>3310.5803635642628</v>
      </c>
      <c r="N316" s="97"/>
      <c r="O316" s="98"/>
      <c r="P316" s="98"/>
      <c r="Q316" s="98"/>
      <c r="R316" s="99"/>
      <c r="S316" s="21"/>
    </row>
    <row r="317" spans="2:19" ht="15.5" hidden="1">
      <c r="B317" s="18"/>
      <c r="C317" s="78">
        <v>294000</v>
      </c>
      <c r="D317" s="79">
        <f t="shared" si="41"/>
        <v>0</v>
      </c>
      <c r="E317" s="79">
        <f t="shared" si="46"/>
        <v>12931.130463670484</v>
      </c>
      <c r="F317" s="79">
        <f t="shared" si="46"/>
        <v>8844.4815313045146</v>
      </c>
      <c r="G317" s="79">
        <f t="shared" si="46"/>
        <v>6957.2901570009744</v>
      </c>
      <c r="H317" s="79">
        <f t="shared" si="45"/>
        <v>5737.3116991139023</v>
      </c>
      <c r="I317" s="79">
        <f t="shared" si="45"/>
        <v>4926.7360529192556</v>
      </c>
      <c r="J317" s="79">
        <f t="shared" si="45"/>
        <v>4350.0944148675717</v>
      </c>
      <c r="K317" s="79">
        <f t="shared" si="44"/>
        <v>3919.6507821201062</v>
      </c>
      <c r="L317" s="79">
        <f t="shared" si="42"/>
        <v>3586.6615348691807</v>
      </c>
      <c r="M317" s="79">
        <f t="shared" si="43"/>
        <v>3321.8792726549264</v>
      </c>
      <c r="N317" s="97"/>
      <c r="O317" s="98"/>
      <c r="P317" s="98"/>
      <c r="Q317" s="98"/>
      <c r="R317" s="99"/>
      <c r="S317" s="21"/>
    </row>
    <row r="318" spans="2:19" ht="15.5" hidden="1">
      <c r="B318" s="18"/>
      <c r="C318" s="86">
        <v>295000</v>
      </c>
      <c r="D318" s="87">
        <f t="shared" si="41"/>
        <v>0</v>
      </c>
      <c r="E318" s="79">
        <f t="shared" si="46"/>
        <v>12975.113900621745</v>
      </c>
      <c r="F318" s="79">
        <f t="shared" si="46"/>
        <v>8874.564801819155</v>
      </c>
      <c r="G318" s="79">
        <f t="shared" si="46"/>
        <v>6980.9544092356718</v>
      </c>
      <c r="H318" s="79">
        <f t="shared" si="45"/>
        <v>5756.8263647571484</v>
      </c>
      <c r="I318" s="79">
        <f t="shared" si="45"/>
        <v>4943.4936585414298</v>
      </c>
      <c r="J318" s="79">
        <f t="shared" si="45"/>
        <v>4364.890654373924</v>
      </c>
      <c r="K318" s="79">
        <f t="shared" si="44"/>
        <v>3932.9829276375212</v>
      </c>
      <c r="L318" s="79">
        <f t="shared" si="42"/>
        <v>3598.8610638993482</v>
      </c>
      <c r="M318" s="79">
        <f t="shared" si="43"/>
        <v>3333.178181745589</v>
      </c>
      <c r="N318" s="97"/>
      <c r="O318" s="98"/>
      <c r="P318" s="98"/>
      <c r="Q318" s="98"/>
      <c r="R318" s="99"/>
      <c r="S318" s="21"/>
    </row>
    <row r="319" spans="2:19" ht="15.5" hidden="1">
      <c r="B319" s="18"/>
      <c r="C319" s="78">
        <v>296000</v>
      </c>
      <c r="D319" s="79">
        <f t="shared" si="41"/>
        <v>0</v>
      </c>
      <c r="E319" s="79">
        <f t="shared" si="46"/>
        <v>13019.097337573006</v>
      </c>
      <c r="F319" s="79">
        <f t="shared" si="46"/>
        <v>8904.6480723337954</v>
      </c>
      <c r="G319" s="79">
        <f t="shared" si="46"/>
        <v>7004.6186614703684</v>
      </c>
      <c r="H319" s="79">
        <f t="shared" si="45"/>
        <v>5776.3410304003928</v>
      </c>
      <c r="I319" s="79">
        <f t="shared" si="45"/>
        <v>4960.251264163604</v>
      </c>
      <c r="J319" s="79">
        <f t="shared" si="45"/>
        <v>4379.6868938802754</v>
      </c>
      <c r="K319" s="79">
        <f t="shared" si="44"/>
        <v>3946.3150731549367</v>
      </c>
      <c r="L319" s="79">
        <f t="shared" si="42"/>
        <v>3611.0605929295152</v>
      </c>
      <c r="M319" s="79">
        <f t="shared" si="43"/>
        <v>3344.477090836252</v>
      </c>
      <c r="N319" s="97"/>
      <c r="O319" s="98"/>
      <c r="P319" s="98"/>
      <c r="Q319" s="98"/>
      <c r="R319" s="99"/>
      <c r="S319" s="21"/>
    </row>
    <row r="320" spans="2:19" ht="15.5" hidden="1">
      <c r="B320" s="18"/>
      <c r="C320" s="78">
        <v>297000</v>
      </c>
      <c r="D320" s="79">
        <f t="shared" si="41"/>
        <v>0</v>
      </c>
      <c r="E320" s="79">
        <f t="shared" si="46"/>
        <v>13063.080774524266</v>
      </c>
      <c r="F320" s="79">
        <f t="shared" si="46"/>
        <v>8934.7313428484376</v>
      </c>
      <c r="G320" s="79">
        <f t="shared" si="46"/>
        <v>7028.2829137050658</v>
      </c>
      <c r="H320" s="79">
        <f t="shared" si="45"/>
        <v>5795.8556960436372</v>
      </c>
      <c r="I320" s="79">
        <f t="shared" si="45"/>
        <v>4977.0088697857791</v>
      </c>
      <c r="J320" s="79">
        <f t="shared" si="45"/>
        <v>4394.4831333866277</v>
      </c>
      <c r="K320" s="79">
        <f t="shared" si="44"/>
        <v>3959.6472186723518</v>
      </c>
      <c r="L320" s="79">
        <f t="shared" si="42"/>
        <v>3623.2601219596827</v>
      </c>
      <c r="M320" s="79">
        <f t="shared" si="43"/>
        <v>3355.7759999269151</v>
      </c>
      <c r="N320" s="97"/>
      <c r="O320" s="98"/>
      <c r="P320" s="98"/>
      <c r="Q320" s="98"/>
      <c r="R320" s="99"/>
      <c r="S320" s="21"/>
    </row>
    <row r="321" spans="2:19" ht="15.5" hidden="1">
      <c r="B321" s="18"/>
      <c r="C321" s="78">
        <v>298000</v>
      </c>
      <c r="D321" s="79">
        <f t="shared" si="41"/>
        <v>0</v>
      </c>
      <c r="E321" s="79">
        <f t="shared" si="46"/>
        <v>13107.064211475526</v>
      </c>
      <c r="F321" s="79">
        <f t="shared" si="46"/>
        <v>8964.814613363078</v>
      </c>
      <c r="G321" s="79">
        <f t="shared" si="46"/>
        <v>7051.9471659397632</v>
      </c>
      <c r="H321" s="79">
        <f t="shared" si="45"/>
        <v>5815.3703616868806</v>
      </c>
      <c r="I321" s="79">
        <f t="shared" si="45"/>
        <v>4993.7664754079533</v>
      </c>
      <c r="J321" s="79">
        <f t="shared" si="45"/>
        <v>4409.279372892981</v>
      </c>
      <c r="K321" s="79">
        <f t="shared" si="44"/>
        <v>3972.9793641897672</v>
      </c>
      <c r="L321" s="79">
        <f t="shared" si="42"/>
        <v>3635.4596509898497</v>
      </c>
      <c r="M321" s="79">
        <f t="shared" si="43"/>
        <v>3367.0749090175782</v>
      </c>
      <c r="N321" s="97"/>
      <c r="O321" s="98"/>
      <c r="P321" s="98"/>
      <c r="Q321" s="98"/>
      <c r="R321" s="99"/>
      <c r="S321" s="21"/>
    </row>
    <row r="322" spans="2:19" ht="15.5" hidden="1">
      <c r="B322" s="18"/>
      <c r="C322" s="78">
        <v>299000</v>
      </c>
      <c r="D322" s="79">
        <f t="shared" si="41"/>
        <v>0</v>
      </c>
      <c r="E322" s="79">
        <f t="shared" si="46"/>
        <v>13151.047648426787</v>
      </c>
      <c r="F322" s="79">
        <f t="shared" si="46"/>
        <v>8994.8978838777202</v>
      </c>
      <c r="G322" s="79">
        <f t="shared" si="46"/>
        <v>7075.6114181744606</v>
      </c>
      <c r="H322" s="79">
        <f t="shared" si="45"/>
        <v>5834.885027330125</v>
      </c>
      <c r="I322" s="79">
        <f t="shared" si="45"/>
        <v>5010.5240810301275</v>
      </c>
      <c r="J322" s="79">
        <f t="shared" si="45"/>
        <v>4424.0756123993324</v>
      </c>
      <c r="K322" s="79">
        <f t="shared" si="44"/>
        <v>3986.3115097071827</v>
      </c>
      <c r="L322" s="79">
        <f t="shared" si="42"/>
        <v>3647.6591800200172</v>
      </c>
      <c r="M322" s="79">
        <f t="shared" si="43"/>
        <v>3378.3738181082408</v>
      </c>
      <c r="N322" s="97"/>
      <c r="O322" s="98"/>
      <c r="P322" s="98"/>
      <c r="Q322" s="98"/>
      <c r="R322" s="99"/>
      <c r="S322" s="21"/>
    </row>
    <row r="323" spans="2:19" ht="15.5" hidden="1">
      <c r="B323" s="18"/>
      <c r="C323" s="78">
        <v>300000</v>
      </c>
      <c r="D323" s="79">
        <f t="shared" si="41"/>
        <v>0</v>
      </c>
      <c r="E323" s="79">
        <f t="shared" si="46"/>
        <v>13195.031085378048</v>
      </c>
      <c r="F323" s="79">
        <f t="shared" si="46"/>
        <v>9024.9811543923606</v>
      </c>
      <c r="G323" s="79">
        <f t="shared" si="46"/>
        <v>7099.2756704091571</v>
      </c>
      <c r="H323" s="79">
        <f t="shared" si="45"/>
        <v>5854.3996929733712</v>
      </c>
      <c r="I323" s="79">
        <f t="shared" si="45"/>
        <v>5027.2816866523017</v>
      </c>
      <c r="J323" s="79">
        <f t="shared" si="45"/>
        <v>4438.8718519056847</v>
      </c>
      <c r="K323" s="79">
        <f t="shared" si="44"/>
        <v>3999.6436552245978</v>
      </c>
      <c r="L323" s="79">
        <f t="shared" si="42"/>
        <v>3659.8587090501846</v>
      </c>
      <c r="M323" s="79">
        <f t="shared" si="43"/>
        <v>3389.6727271989039</v>
      </c>
      <c r="N323" s="97"/>
      <c r="O323" s="98"/>
      <c r="P323" s="98"/>
      <c r="Q323" s="98"/>
      <c r="R323" s="99"/>
      <c r="S323" s="21"/>
    </row>
    <row r="324" spans="2:19" ht="15.5" hidden="1">
      <c r="B324" s="18"/>
      <c r="C324" s="78">
        <v>301000</v>
      </c>
      <c r="D324" s="79">
        <f t="shared" ref="D324:D375" si="47">IF($V$19="P4",PMT(D$11,D$6,$C324*(-1)),0)</f>
        <v>0</v>
      </c>
      <c r="E324" s="79">
        <f t="shared" si="46"/>
        <v>13239.014522329308</v>
      </c>
      <c r="F324" s="79">
        <f t="shared" si="46"/>
        <v>9055.0644249070028</v>
      </c>
      <c r="G324" s="79">
        <f t="shared" si="46"/>
        <v>7122.9399226438545</v>
      </c>
      <c r="H324" s="79">
        <f t="shared" si="45"/>
        <v>5873.9143586166156</v>
      </c>
      <c r="I324" s="79">
        <f t="shared" si="45"/>
        <v>5044.0392922744759</v>
      </c>
      <c r="J324" s="79">
        <f t="shared" si="45"/>
        <v>4453.668091412037</v>
      </c>
      <c r="K324" s="79">
        <f t="shared" si="44"/>
        <v>4012.9758007420132</v>
      </c>
      <c r="L324" s="79">
        <f t="shared" si="42"/>
        <v>3672.0582380803517</v>
      </c>
      <c r="M324" s="79">
        <f t="shared" si="43"/>
        <v>3400.9716362895674</v>
      </c>
      <c r="N324" s="97"/>
      <c r="O324" s="98"/>
      <c r="P324" s="98"/>
      <c r="Q324" s="98"/>
      <c r="R324" s="99"/>
      <c r="S324" s="21"/>
    </row>
    <row r="325" spans="2:19" ht="15.5" hidden="1">
      <c r="B325" s="18"/>
      <c r="C325" s="78">
        <v>302000</v>
      </c>
      <c r="D325" s="79">
        <f t="shared" si="47"/>
        <v>0</v>
      </c>
      <c r="E325" s="79">
        <f t="shared" si="46"/>
        <v>13282.997959280568</v>
      </c>
      <c r="F325" s="79">
        <f t="shared" si="46"/>
        <v>9085.1476954216432</v>
      </c>
      <c r="G325" s="79">
        <f t="shared" si="46"/>
        <v>7146.6041748785519</v>
      </c>
      <c r="H325" s="79">
        <f t="shared" si="45"/>
        <v>5893.4290242598599</v>
      </c>
      <c r="I325" s="79">
        <f t="shared" si="45"/>
        <v>5060.7968978966501</v>
      </c>
      <c r="J325" s="79">
        <f t="shared" si="45"/>
        <v>4468.4643309183894</v>
      </c>
      <c r="K325" s="79">
        <f t="shared" si="44"/>
        <v>4026.3079462594287</v>
      </c>
      <c r="L325" s="79">
        <f t="shared" si="42"/>
        <v>3684.2577671105191</v>
      </c>
      <c r="M325" s="79">
        <f t="shared" si="43"/>
        <v>3412.27054538023</v>
      </c>
      <c r="N325" s="97"/>
      <c r="O325" s="98"/>
      <c r="P325" s="98"/>
      <c r="Q325" s="98"/>
      <c r="R325" s="99"/>
      <c r="S325" s="21"/>
    </row>
    <row r="326" spans="2:19" ht="15.5" hidden="1">
      <c r="B326" s="18"/>
      <c r="C326" s="78">
        <v>303000</v>
      </c>
      <c r="D326" s="79">
        <f t="shared" si="47"/>
        <v>0</v>
      </c>
      <c r="E326" s="79">
        <f t="shared" si="46"/>
        <v>13326.981396231826</v>
      </c>
      <c r="F326" s="79">
        <f t="shared" si="46"/>
        <v>9115.2309659362836</v>
      </c>
      <c r="G326" s="79">
        <f t="shared" si="46"/>
        <v>7170.2684271132493</v>
      </c>
      <c r="H326" s="79">
        <f t="shared" si="45"/>
        <v>5912.9436899031043</v>
      </c>
      <c r="I326" s="79">
        <f t="shared" si="45"/>
        <v>5077.5545035188252</v>
      </c>
      <c r="J326" s="79">
        <f t="shared" si="45"/>
        <v>4483.2605704247417</v>
      </c>
      <c r="K326" s="79">
        <f t="shared" si="44"/>
        <v>4039.6400917768437</v>
      </c>
      <c r="L326" s="79">
        <f t="shared" si="42"/>
        <v>3696.4572961406861</v>
      </c>
      <c r="M326" s="79">
        <f t="shared" si="43"/>
        <v>3423.5694544708931</v>
      </c>
      <c r="N326" s="97"/>
      <c r="O326" s="98"/>
      <c r="P326" s="98"/>
      <c r="Q326" s="98"/>
      <c r="R326" s="99"/>
      <c r="S326" s="21"/>
    </row>
    <row r="327" spans="2:19" ht="15.5" hidden="1">
      <c r="B327" s="18"/>
      <c r="C327" s="78">
        <v>304000</v>
      </c>
      <c r="D327" s="79">
        <f t="shared" si="47"/>
        <v>0</v>
      </c>
      <c r="E327" s="79">
        <f t="shared" si="46"/>
        <v>13370.964833183087</v>
      </c>
      <c r="F327" s="79">
        <f t="shared" si="46"/>
        <v>9145.3142364509258</v>
      </c>
      <c r="G327" s="79">
        <f t="shared" si="46"/>
        <v>7193.9326793479459</v>
      </c>
      <c r="H327" s="79">
        <f t="shared" si="45"/>
        <v>5932.4583555463478</v>
      </c>
      <c r="I327" s="79">
        <f t="shared" si="45"/>
        <v>5094.3121091409994</v>
      </c>
      <c r="J327" s="79">
        <f t="shared" si="45"/>
        <v>4498.056809931094</v>
      </c>
      <c r="K327" s="79">
        <f t="shared" si="44"/>
        <v>4052.9722372942592</v>
      </c>
      <c r="L327" s="79">
        <f t="shared" si="42"/>
        <v>3708.6568251708536</v>
      </c>
      <c r="M327" s="79">
        <f t="shared" si="43"/>
        <v>3434.8683635615562</v>
      </c>
      <c r="N327" s="97"/>
      <c r="O327" s="98"/>
      <c r="P327" s="98"/>
      <c r="Q327" s="98"/>
      <c r="R327" s="99"/>
      <c r="S327" s="21"/>
    </row>
    <row r="328" spans="2:19" ht="15.5" hidden="1">
      <c r="B328" s="18"/>
      <c r="C328" s="86">
        <v>305000</v>
      </c>
      <c r="D328" s="87">
        <f t="shared" si="47"/>
        <v>0</v>
      </c>
      <c r="E328" s="79">
        <f t="shared" si="46"/>
        <v>13414.948270134348</v>
      </c>
      <c r="F328" s="79">
        <f t="shared" si="46"/>
        <v>9175.3975069655662</v>
      </c>
      <c r="G328" s="79">
        <f t="shared" si="46"/>
        <v>7217.5969315826433</v>
      </c>
      <c r="H328" s="79">
        <f t="shared" si="45"/>
        <v>5951.973021189594</v>
      </c>
      <c r="I328" s="79">
        <f t="shared" si="45"/>
        <v>5111.0697147631736</v>
      </c>
      <c r="J328" s="79">
        <f t="shared" si="45"/>
        <v>4512.8530494374463</v>
      </c>
      <c r="K328" s="79">
        <f t="shared" si="44"/>
        <v>4066.3043828116747</v>
      </c>
      <c r="L328" s="79">
        <f t="shared" si="42"/>
        <v>3720.8563542010206</v>
      </c>
      <c r="M328" s="79">
        <f t="shared" si="43"/>
        <v>3446.1672726522193</v>
      </c>
      <c r="N328" s="97"/>
      <c r="O328" s="98"/>
      <c r="P328" s="98"/>
      <c r="Q328" s="98"/>
      <c r="R328" s="99"/>
      <c r="S328" s="21"/>
    </row>
    <row r="329" spans="2:19" ht="15.5" hidden="1">
      <c r="B329" s="18"/>
      <c r="C329" s="78">
        <v>306000</v>
      </c>
      <c r="D329" s="79">
        <f t="shared" si="47"/>
        <v>0</v>
      </c>
      <c r="E329" s="79">
        <f t="shared" si="46"/>
        <v>13458.931707085607</v>
      </c>
      <c r="F329" s="79">
        <f t="shared" si="46"/>
        <v>9205.4807774802066</v>
      </c>
      <c r="G329" s="79">
        <f t="shared" si="46"/>
        <v>7241.2611838173407</v>
      </c>
      <c r="H329" s="79">
        <f t="shared" si="45"/>
        <v>5971.4876868328383</v>
      </c>
      <c r="I329" s="79">
        <f t="shared" si="45"/>
        <v>5127.8273203853478</v>
      </c>
      <c r="J329" s="79">
        <f t="shared" si="45"/>
        <v>4527.6492889437986</v>
      </c>
      <c r="K329" s="79">
        <f t="shared" si="44"/>
        <v>4079.6365283290897</v>
      </c>
      <c r="L329" s="79">
        <f t="shared" si="42"/>
        <v>3733.0558832311881</v>
      </c>
      <c r="M329" s="79">
        <f t="shared" si="43"/>
        <v>3457.4661817428819</v>
      </c>
      <c r="N329" s="97"/>
      <c r="O329" s="98"/>
      <c r="P329" s="98"/>
      <c r="Q329" s="98"/>
      <c r="R329" s="99"/>
      <c r="S329" s="21"/>
    </row>
    <row r="330" spans="2:19" ht="15.5" hidden="1">
      <c r="B330" s="18"/>
      <c r="C330" s="78">
        <v>307000</v>
      </c>
      <c r="D330" s="79">
        <f t="shared" si="47"/>
        <v>0</v>
      </c>
      <c r="E330" s="79">
        <f t="shared" si="46"/>
        <v>13502.915144036868</v>
      </c>
      <c r="F330" s="79">
        <f t="shared" si="46"/>
        <v>9235.5640479948488</v>
      </c>
      <c r="G330" s="79">
        <f t="shared" si="46"/>
        <v>7264.9254360520381</v>
      </c>
      <c r="H330" s="79">
        <f t="shared" si="45"/>
        <v>5991.0023524760827</v>
      </c>
      <c r="I330" s="79">
        <f t="shared" si="45"/>
        <v>5144.584926007522</v>
      </c>
      <c r="J330" s="79">
        <f t="shared" si="45"/>
        <v>4542.445528450151</v>
      </c>
      <c r="K330" s="79">
        <f t="shared" si="44"/>
        <v>4092.9686738465052</v>
      </c>
      <c r="L330" s="79">
        <f t="shared" si="42"/>
        <v>3745.255412261356</v>
      </c>
      <c r="M330" s="79">
        <f t="shared" si="43"/>
        <v>3468.7650908335449</v>
      </c>
      <c r="N330" s="97"/>
      <c r="O330" s="98"/>
      <c r="P330" s="98"/>
      <c r="Q330" s="98"/>
      <c r="R330" s="99"/>
      <c r="S330" s="21"/>
    </row>
    <row r="331" spans="2:19" ht="15.5" hidden="1">
      <c r="B331" s="18"/>
      <c r="C331" s="78">
        <v>308000</v>
      </c>
      <c r="D331" s="79">
        <f t="shared" si="47"/>
        <v>0</v>
      </c>
      <c r="E331" s="79">
        <f t="shared" si="46"/>
        <v>13546.898580988129</v>
      </c>
      <c r="F331" s="79">
        <f t="shared" si="46"/>
        <v>9265.6473185094892</v>
      </c>
      <c r="G331" s="79">
        <f t="shared" si="46"/>
        <v>7288.5896882867355</v>
      </c>
      <c r="H331" s="79">
        <f t="shared" si="45"/>
        <v>6010.5170181193271</v>
      </c>
      <c r="I331" s="79">
        <f t="shared" si="45"/>
        <v>5161.3425316296962</v>
      </c>
      <c r="J331" s="79">
        <f t="shared" si="45"/>
        <v>4557.2417679565033</v>
      </c>
      <c r="K331" s="79">
        <f t="shared" si="44"/>
        <v>4106.3008193639207</v>
      </c>
      <c r="L331" s="79">
        <f t="shared" si="42"/>
        <v>3757.454941291523</v>
      </c>
      <c r="M331" s="79">
        <f t="shared" si="43"/>
        <v>3480.0639999242085</v>
      </c>
      <c r="N331" s="97"/>
      <c r="O331" s="98"/>
      <c r="P331" s="98"/>
      <c r="Q331" s="98"/>
      <c r="R331" s="99"/>
      <c r="S331" s="21"/>
    </row>
    <row r="332" spans="2:19" ht="15.5" hidden="1">
      <c r="B332" s="18"/>
      <c r="C332" s="78">
        <v>309000</v>
      </c>
      <c r="D332" s="79">
        <f t="shared" si="47"/>
        <v>0</v>
      </c>
      <c r="E332" s="79">
        <f t="shared" si="46"/>
        <v>13590.88201793939</v>
      </c>
      <c r="F332" s="79">
        <f t="shared" si="46"/>
        <v>9295.7305890241314</v>
      </c>
      <c r="G332" s="79">
        <f t="shared" si="46"/>
        <v>7312.253940521432</v>
      </c>
      <c r="H332" s="79">
        <f t="shared" si="46"/>
        <v>6030.0316837625714</v>
      </c>
      <c r="I332" s="79">
        <f t="shared" si="46"/>
        <v>5178.1001372518713</v>
      </c>
      <c r="J332" s="79">
        <f t="shared" si="46"/>
        <v>4572.0380074628547</v>
      </c>
      <c r="K332" s="79">
        <f t="shared" si="44"/>
        <v>4119.6329648813362</v>
      </c>
      <c r="L332" s="79">
        <f t="shared" si="42"/>
        <v>3769.6544703216905</v>
      </c>
      <c r="M332" s="79">
        <f t="shared" si="43"/>
        <v>3491.3629090148711</v>
      </c>
      <c r="N332" s="97"/>
      <c r="O332" s="98"/>
      <c r="P332" s="98"/>
      <c r="Q332" s="98"/>
      <c r="R332" s="99"/>
      <c r="S332" s="21"/>
    </row>
    <row r="333" spans="2:19" ht="15.5" hidden="1">
      <c r="B333" s="18"/>
      <c r="C333" s="78">
        <v>310000</v>
      </c>
      <c r="D333" s="79">
        <f t="shared" si="47"/>
        <v>0</v>
      </c>
      <c r="E333" s="79">
        <f t="shared" si="46"/>
        <v>13634.865454890649</v>
      </c>
      <c r="F333" s="79">
        <f t="shared" si="46"/>
        <v>9325.8138595387718</v>
      </c>
      <c r="G333" s="79">
        <f t="shared" si="46"/>
        <v>7335.9181927561294</v>
      </c>
      <c r="H333" s="79">
        <f t="shared" si="46"/>
        <v>6049.5463494058167</v>
      </c>
      <c r="I333" s="79">
        <f t="shared" si="46"/>
        <v>5194.8577428740455</v>
      </c>
      <c r="J333" s="79">
        <f t="shared" si="46"/>
        <v>4586.8342469692079</v>
      </c>
      <c r="K333" s="79">
        <f t="shared" si="44"/>
        <v>4132.9651103987508</v>
      </c>
      <c r="L333" s="79">
        <f t="shared" si="42"/>
        <v>3781.8539993518575</v>
      </c>
      <c r="M333" s="79">
        <f t="shared" si="43"/>
        <v>3502.6618181055342</v>
      </c>
      <c r="N333" s="97"/>
      <c r="O333" s="98"/>
      <c r="P333" s="98"/>
      <c r="Q333" s="98"/>
      <c r="R333" s="99"/>
      <c r="S333" s="21"/>
    </row>
    <row r="334" spans="2:19" ht="15.5" hidden="1">
      <c r="B334" s="18"/>
      <c r="C334" s="78">
        <v>311000</v>
      </c>
      <c r="D334" s="79">
        <f t="shared" si="47"/>
        <v>0</v>
      </c>
      <c r="E334" s="79">
        <f t="shared" si="46"/>
        <v>13678.84889184191</v>
      </c>
      <c r="F334" s="79">
        <f t="shared" si="46"/>
        <v>9355.897130053414</v>
      </c>
      <c r="G334" s="79">
        <f t="shared" si="46"/>
        <v>7359.5824449908268</v>
      </c>
      <c r="H334" s="79">
        <f t="shared" si="46"/>
        <v>6069.0610150490611</v>
      </c>
      <c r="I334" s="79">
        <f t="shared" si="46"/>
        <v>5211.6153484962197</v>
      </c>
      <c r="J334" s="79">
        <f t="shared" si="46"/>
        <v>4601.6304864755602</v>
      </c>
      <c r="K334" s="79">
        <f t="shared" si="44"/>
        <v>4146.2972559161663</v>
      </c>
      <c r="L334" s="79">
        <f t="shared" si="42"/>
        <v>3794.053528382025</v>
      </c>
      <c r="M334" s="79">
        <f t="shared" si="43"/>
        <v>3513.9607271961972</v>
      </c>
      <c r="N334" s="97"/>
      <c r="O334" s="98"/>
      <c r="P334" s="98"/>
      <c r="Q334" s="98"/>
      <c r="R334" s="99"/>
      <c r="S334" s="21"/>
    </row>
    <row r="335" spans="2:19" ht="15.5" hidden="1">
      <c r="B335" s="18"/>
      <c r="C335" s="78">
        <v>312000</v>
      </c>
      <c r="D335" s="79">
        <f t="shared" si="47"/>
        <v>0</v>
      </c>
      <c r="E335" s="79">
        <f t="shared" si="46"/>
        <v>13722.832328793171</v>
      </c>
      <c r="F335" s="79">
        <f t="shared" si="46"/>
        <v>9385.9804005680544</v>
      </c>
      <c r="G335" s="79">
        <f t="shared" si="46"/>
        <v>7383.2466972255243</v>
      </c>
      <c r="H335" s="79">
        <f t="shared" si="46"/>
        <v>6088.5756806923055</v>
      </c>
      <c r="I335" s="79">
        <f t="shared" si="46"/>
        <v>5228.3729541183939</v>
      </c>
      <c r="J335" s="79">
        <f t="shared" si="46"/>
        <v>4616.4267259819126</v>
      </c>
      <c r="K335" s="79">
        <f t="shared" si="44"/>
        <v>4159.6294014335817</v>
      </c>
      <c r="L335" s="79">
        <f t="shared" si="42"/>
        <v>3806.253057412192</v>
      </c>
      <c r="M335" s="79">
        <f t="shared" si="43"/>
        <v>3525.2596362868603</v>
      </c>
      <c r="N335" s="97"/>
      <c r="O335" s="98"/>
      <c r="P335" s="98"/>
      <c r="Q335" s="98"/>
      <c r="R335" s="99"/>
      <c r="S335" s="21"/>
    </row>
    <row r="336" spans="2:19" ht="15.5" hidden="1">
      <c r="B336" s="18"/>
      <c r="C336" s="78">
        <v>313000</v>
      </c>
      <c r="D336" s="79">
        <f t="shared" si="47"/>
        <v>0</v>
      </c>
      <c r="E336" s="79">
        <f t="shared" si="46"/>
        <v>13766.815765744428</v>
      </c>
      <c r="F336" s="79">
        <f t="shared" si="46"/>
        <v>9416.0636710826966</v>
      </c>
      <c r="G336" s="79">
        <f t="shared" si="46"/>
        <v>7406.9109494602208</v>
      </c>
      <c r="H336" s="79">
        <f t="shared" si="46"/>
        <v>6108.0903463355498</v>
      </c>
      <c r="I336" s="79">
        <f t="shared" si="46"/>
        <v>5245.130559740569</v>
      </c>
      <c r="J336" s="79">
        <f t="shared" si="46"/>
        <v>4631.222965488264</v>
      </c>
      <c r="K336" s="79">
        <f t="shared" si="44"/>
        <v>4172.9615469509972</v>
      </c>
      <c r="L336" s="79">
        <f t="shared" si="42"/>
        <v>3818.4525864423595</v>
      </c>
      <c r="M336" s="79">
        <f t="shared" si="43"/>
        <v>3536.5585453775229</v>
      </c>
      <c r="N336" s="97"/>
      <c r="O336" s="98"/>
      <c r="P336" s="98"/>
      <c r="Q336" s="98"/>
      <c r="R336" s="99"/>
      <c r="S336" s="21"/>
    </row>
    <row r="337" spans="2:19" ht="15.5" hidden="1">
      <c r="B337" s="18"/>
      <c r="C337" s="78">
        <v>314000</v>
      </c>
      <c r="D337" s="79">
        <f t="shared" si="47"/>
        <v>0</v>
      </c>
      <c r="E337" s="79">
        <f t="shared" si="46"/>
        <v>13810.799202695689</v>
      </c>
      <c r="F337" s="79">
        <f t="shared" si="46"/>
        <v>9446.146941597337</v>
      </c>
      <c r="G337" s="79">
        <f t="shared" si="46"/>
        <v>7430.5752016949182</v>
      </c>
      <c r="H337" s="79">
        <f t="shared" si="46"/>
        <v>6127.6050119787942</v>
      </c>
      <c r="I337" s="79">
        <f t="shared" si="46"/>
        <v>5261.8881653627423</v>
      </c>
      <c r="J337" s="79">
        <f t="shared" si="46"/>
        <v>4646.0192049946172</v>
      </c>
      <c r="K337" s="79">
        <f t="shared" si="44"/>
        <v>4186.2936924684127</v>
      </c>
      <c r="L337" s="79">
        <f t="shared" si="42"/>
        <v>3830.6521154725265</v>
      </c>
      <c r="M337" s="79">
        <f t="shared" si="43"/>
        <v>3547.8574544681865</v>
      </c>
      <c r="N337" s="97"/>
      <c r="O337" s="98"/>
      <c r="P337" s="98"/>
      <c r="Q337" s="98"/>
      <c r="R337" s="99"/>
      <c r="S337" s="21"/>
    </row>
    <row r="338" spans="2:19" ht="15.5" hidden="1">
      <c r="B338" s="18"/>
      <c r="C338" s="86">
        <v>315000</v>
      </c>
      <c r="D338" s="87">
        <f t="shared" si="47"/>
        <v>0</v>
      </c>
      <c r="E338" s="79">
        <f t="shared" si="46"/>
        <v>13854.782639646948</v>
      </c>
      <c r="F338" s="79">
        <f t="shared" si="46"/>
        <v>9476.2302121119774</v>
      </c>
      <c r="G338" s="79">
        <f t="shared" si="46"/>
        <v>7454.2394539296156</v>
      </c>
      <c r="H338" s="79">
        <f t="shared" si="46"/>
        <v>6147.1196776220395</v>
      </c>
      <c r="I338" s="79">
        <f t="shared" si="46"/>
        <v>5278.6457709849174</v>
      </c>
      <c r="J338" s="79">
        <f t="shared" si="46"/>
        <v>4660.8154445009695</v>
      </c>
      <c r="K338" s="79">
        <f t="shared" si="44"/>
        <v>4199.6258379858273</v>
      </c>
      <c r="L338" s="79">
        <f t="shared" si="42"/>
        <v>3842.8516445026939</v>
      </c>
      <c r="M338" s="79">
        <f t="shared" si="43"/>
        <v>3559.1563635588495</v>
      </c>
      <c r="N338" s="97"/>
      <c r="O338" s="98"/>
      <c r="P338" s="98"/>
      <c r="Q338" s="98"/>
      <c r="R338" s="99"/>
      <c r="S338" s="21"/>
    </row>
    <row r="339" spans="2:19" ht="15.5" hidden="1">
      <c r="B339" s="18"/>
      <c r="C339" s="78">
        <v>316000</v>
      </c>
      <c r="D339" s="79">
        <f t="shared" si="47"/>
        <v>0</v>
      </c>
      <c r="E339" s="79">
        <f t="shared" si="46"/>
        <v>13898.766076598209</v>
      </c>
      <c r="F339" s="79">
        <f t="shared" si="46"/>
        <v>9506.3134826266196</v>
      </c>
      <c r="G339" s="79">
        <f t="shared" si="46"/>
        <v>7477.903706164313</v>
      </c>
      <c r="H339" s="79">
        <f t="shared" si="46"/>
        <v>6166.6343432652839</v>
      </c>
      <c r="I339" s="79">
        <f t="shared" si="46"/>
        <v>5295.4033766070916</v>
      </c>
      <c r="J339" s="79">
        <f t="shared" si="46"/>
        <v>4675.6116840073209</v>
      </c>
      <c r="K339" s="79">
        <f t="shared" si="44"/>
        <v>4212.9579835032428</v>
      </c>
      <c r="L339" s="79">
        <f t="shared" si="42"/>
        <v>3855.0511735328614</v>
      </c>
      <c r="M339" s="79">
        <f t="shared" si="43"/>
        <v>3570.4552726495122</v>
      </c>
      <c r="N339" s="97"/>
      <c r="O339" s="98"/>
      <c r="P339" s="98"/>
      <c r="Q339" s="98"/>
      <c r="R339" s="99"/>
      <c r="S339" s="21"/>
    </row>
    <row r="340" spans="2:19" ht="15.5" hidden="1">
      <c r="B340" s="18"/>
      <c r="C340" s="78">
        <v>317000</v>
      </c>
      <c r="D340" s="79">
        <f t="shared" si="47"/>
        <v>0</v>
      </c>
      <c r="E340" s="79">
        <f t="shared" si="46"/>
        <v>13942.74951354947</v>
      </c>
      <c r="F340" s="79">
        <f t="shared" si="46"/>
        <v>9536.39675314126</v>
      </c>
      <c r="G340" s="79">
        <f t="shared" si="46"/>
        <v>7501.5679583990095</v>
      </c>
      <c r="H340" s="79">
        <f t="shared" si="46"/>
        <v>6186.1490089085282</v>
      </c>
      <c r="I340" s="79">
        <f t="shared" si="46"/>
        <v>5312.1609822292658</v>
      </c>
      <c r="J340" s="79">
        <f t="shared" si="46"/>
        <v>4690.4079235136733</v>
      </c>
      <c r="K340" s="79">
        <f t="shared" si="44"/>
        <v>4226.2901290206582</v>
      </c>
      <c r="L340" s="79">
        <f t="shared" si="42"/>
        <v>3867.2507025630284</v>
      </c>
      <c r="M340" s="79">
        <f t="shared" si="43"/>
        <v>3581.7541817401752</v>
      </c>
      <c r="N340" s="97"/>
      <c r="O340" s="98"/>
      <c r="P340" s="98"/>
      <c r="Q340" s="98"/>
      <c r="R340" s="99"/>
      <c r="S340" s="21"/>
    </row>
    <row r="341" spans="2:19" ht="15.5" hidden="1">
      <c r="B341" s="18"/>
      <c r="C341" s="78">
        <v>318000</v>
      </c>
      <c r="D341" s="79">
        <f t="shared" si="47"/>
        <v>0</v>
      </c>
      <c r="E341" s="79">
        <f t="shared" si="46"/>
        <v>13986.732950500729</v>
      </c>
      <c r="F341" s="79">
        <f t="shared" si="46"/>
        <v>9566.4800236559022</v>
      </c>
      <c r="G341" s="79">
        <f t="shared" si="46"/>
        <v>7525.2322106337069</v>
      </c>
      <c r="H341" s="79">
        <f t="shared" si="46"/>
        <v>6205.6636745517726</v>
      </c>
      <c r="I341" s="79">
        <f t="shared" si="46"/>
        <v>5328.91858785144</v>
      </c>
      <c r="J341" s="79">
        <f t="shared" si="46"/>
        <v>4705.2041630200265</v>
      </c>
      <c r="K341" s="79">
        <f t="shared" si="44"/>
        <v>4239.6222745380737</v>
      </c>
      <c r="L341" s="79">
        <f t="shared" si="42"/>
        <v>3879.4502315931959</v>
      </c>
      <c r="M341" s="79">
        <f t="shared" si="43"/>
        <v>3593.0530908308383</v>
      </c>
      <c r="N341" s="97"/>
      <c r="O341" s="98"/>
      <c r="P341" s="98"/>
      <c r="Q341" s="98"/>
      <c r="R341" s="99"/>
      <c r="S341" s="21"/>
    </row>
    <row r="342" spans="2:19" ht="15.5" hidden="1">
      <c r="B342" s="18"/>
      <c r="C342" s="78">
        <v>319000</v>
      </c>
      <c r="D342" s="79">
        <f t="shared" si="47"/>
        <v>0</v>
      </c>
      <c r="E342" s="79">
        <f t="shared" si="46"/>
        <v>14030.71638745199</v>
      </c>
      <c r="F342" s="79">
        <f t="shared" si="46"/>
        <v>9596.5632941705426</v>
      </c>
      <c r="G342" s="79">
        <f t="shared" si="46"/>
        <v>7548.8964628684043</v>
      </c>
      <c r="H342" s="79">
        <f t="shared" si="46"/>
        <v>6225.178340195017</v>
      </c>
      <c r="I342" s="79">
        <f t="shared" si="46"/>
        <v>5345.6761934736141</v>
      </c>
      <c r="J342" s="79">
        <f t="shared" si="46"/>
        <v>4720.0004025263788</v>
      </c>
      <c r="K342" s="79">
        <f t="shared" si="44"/>
        <v>4252.9544200554892</v>
      </c>
      <c r="L342" s="79">
        <f t="shared" si="42"/>
        <v>3891.6497606233629</v>
      </c>
      <c r="M342" s="79">
        <f t="shared" si="43"/>
        <v>3604.3519999215014</v>
      </c>
      <c r="N342" s="97"/>
      <c r="O342" s="98"/>
      <c r="P342" s="98"/>
      <c r="Q342" s="98"/>
      <c r="R342" s="99"/>
      <c r="S342" s="21"/>
    </row>
    <row r="343" spans="2:19" ht="15.5" hidden="1">
      <c r="B343" s="18"/>
      <c r="C343" s="78">
        <v>320000</v>
      </c>
      <c r="D343" s="79">
        <f t="shared" si="47"/>
        <v>0</v>
      </c>
      <c r="E343" s="79">
        <f t="shared" si="46"/>
        <v>14074.699824403251</v>
      </c>
      <c r="F343" s="79">
        <f t="shared" si="46"/>
        <v>9626.6465646851848</v>
      </c>
      <c r="G343" s="79">
        <f t="shared" si="46"/>
        <v>7572.5607151031018</v>
      </c>
      <c r="H343" s="79">
        <f t="shared" si="46"/>
        <v>6244.6930058382623</v>
      </c>
      <c r="I343" s="79">
        <f t="shared" si="46"/>
        <v>5362.4337990957883</v>
      </c>
      <c r="J343" s="79">
        <f t="shared" si="46"/>
        <v>4734.7966420327302</v>
      </c>
      <c r="K343" s="79">
        <f t="shared" si="44"/>
        <v>4266.2865655729047</v>
      </c>
      <c r="L343" s="79">
        <f t="shared" si="42"/>
        <v>3903.8492896535304</v>
      </c>
      <c r="M343" s="79">
        <f t="shared" si="43"/>
        <v>3615.650909012164</v>
      </c>
      <c r="N343" s="97"/>
      <c r="O343" s="98"/>
      <c r="P343" s="98"/>
      <c r="Q343" s="98"/>
      <c r="R343" s="99"/>
      <c r="S343" s="21"/>
    </row>
    <row r="344" spans="2:19" ht="15.5" hidden="1">
      <c r="B344" s="18"/>
      <c r="C344" s="78">
        <v>321000</v>
      </c>
      <c r="D344" s="79">
        <f t="shared" si="47"/>
        <v>0</v>
      </c>
      <c r="E344" s="79">
        <f t="shared" si="46"/>
        <v>14118.683261354512</v>
      </c>
      <c r="F344" s="79">
        <f t="shared" si="46"/>
        <v>9656.7298351998252</v>
      </c>
      <c r="G344" s="79">
        <f t="shared" si="46"/>
        <v>7596.2249673377983</v>
      </c>
      <c r="H344" s="79">
        <f t="shared" si="46"/>
        <v>6264.2076714815066</v>
      </c>
      <c r="I344" s="79">
        <f t="shared" si="46"/>
        <v>5379.1914047179625</v>
      </c>
      <c r="J344" s="79">
        <f t="shared" si="46"/>
        <v>4749.5928815390826</v>
      </c>
      <c r="K344" s="79">
        <f t="shared" si="44"/>
        <v>4279.6187110903193</v>
      </c>
      <c r="L344" s="79">
        <f t="shared" si="42"/>
        <v>3916.0488186836974</v>
      </c>
      <c r="M344" s="79">
        <f t="shared" si="43"/>
        <v>3626.9498181028275</v>
      </c>
      <c r="N344" s="97"/>
      <c r="O344" s="98"/>
      <c r="P344" s="98"/>
      <c r="Q344" s="98"/>
      <c r="R344" s="99"/>
      <c r="S344" s="21"/>
    </row>
    <row r="345" spans="2:19" ht="15.5" hidden="1">
      <c r="B345" s="18"/>
      <c r="C345" s="78">
        <v>322000</v>
      </c>
      <c r="D345" s="79">
        <f t="shared" si="47"/>
        <v>0</v>
      </c>
      <c r="E345" s="79">
        <f t="shared" si="46"/>
        <v>14162.666698305769</v>
      </c>
      <c r="F345" s="79">
        <f t="shared" si="46"/>
        <v>9686.8131057144656</v>
      </c>
      <c r="G345" s="79">
        <f t="shared" si="46"/>
        <v>7619.8892195724957</v>
      </c>
      <c r="H345" s="79">
        <f t="shared" si="46"/>
        <v>6283.722337124751</v>
      </c>
      <c r="I345" s="79">
        <f t="shared" si="46"/>
        <v>5395.9490103401376</v>
      </c>
      <c r="J345" s="79">
        <f t="shared" si="46"/>
        <v>4764.3891210454349</v>
      </c>
      <c r="K345" s="79">
        <f t="shared" si="44"/>
        <v>4292.9508566077347</v>
      </c>
      <c r="L345" s="79">
        <f t="shared" si="42"/>
        <v>3928.2483477138649</v>
      </c>
      <c r="M345" s="79">
        <f t="shared" si="43"/>
        <v>3638.2487271934906</v>
      </c>
      <c r="N345" s="97"/>
      <c r="O345" s="98"/>
      <c r="P345" s="98"/>
      <c r="Q345" s="98"/>
      <c r="R345" s="99"/>
      <c r="S345" s="21"/>
    </row>
    <row r="346" spans="2:19" ht="15.5" hidden="1">
      <c r="B346" s="18"/>
      <c r="C346" s="78">
        <v>323000</v>
      </c>
      <c r="D346" s="79">
        <f t="shared" si="47"/>
        <v>0</v>
      </c>
      <c r="E346" s="79">
        <f t="shared" si="46"/>
        <v>14206.65013525703</v>
      </c>
      <c r="F346" s="79">
        <f t="shared" si="46"/>
        <v>9716.8963762291078</v>
      </c>
      <c r="G346" s="79">
        <f t="shared" si="46"/>
        <v>7643.5534718071931</v>
      </c>
      <c r="H346" s="79">
        <f t="shared" si="46"/>
        <v>6303.2370027679954</v>
      </c>
      <c r="I346" s="79">
        <f t="shared" si="46"/>
        <v>5412.7066159623118</v>
      </c>
      <c r="J346" s="79">
        <f t="shared" si="46"/>
        <v>4779.1853605517872</v>
      </c>
      <c r="K346" s="79">
        <f t="shared" si="44"/>
        <v>4306.2830021251502</v>
      </c>
      <c r="L346" s="79">
        <f t="shared" si="42"/>
        <v>3940.4478767440319</v>
      </c>
      <c r="M346" s="79">
        <f t="shared" si="43"/>
        <v>3649.5476362841532</v>
      </c>
      <c r="N346" s="97"/>
      <c r="O346" s="98"/>
      <c r="P346" s="98"/>
      <c r="Q346" s="98"/>
      <c r="R346" s="99"/>
      <c r="S346" s="21"/>
    </row>
    <row r="347" spans="2:19" ht="15.5" hidden="1">
      <c r="B347" s="18"/>
      <c r="C347" s="78">
        <v>324000</v>
      </c>
      <c r="D347" s="79">
        <f t="shared" si="47"/>
        <v>0</v>
      </c>
      <c r="E347" s="79">
        <f t="shared" si="46"/>
        <v>14250.633572208289</v>
      </c>
      <c r="F347" s="79">
        <f t="shared" si="46"/>
        <v>9746.9796467437482</v>
      </c>
      <c r="G347" s="79">
        <f t="shared" si="46"/>
        <v>7667.2177240418905</v>
      </c>
      <c r="H347" s="79">
        <f t="shared" si="46"/>
        <v>6322.7516684112406</v>
      </c>
      <c r="I347" s="79">
        <f t="shared" si="46"/>
        <v>5429.464221584486</v>
      </c>
      <c r="J347" s="79">
        <f t="shared" si="46"/>
        <v>4793.9816000581395</v>
      </c>
      <c r="K347" s="79">
        <f t="shared" si="44"/>
        <v>4319.6151476425657</v>
      </c>
      <c r="L347" s="79">
        <f t="shared" si="42"/>
        <v>3952.6474057741993</v>
      </c>
      <c r="M347" s="79">
        <f t="shared" si="43"/>
        <v>3660.8465453748167</v>
      </c>
      <c r="N347" s="97"/>
      <c r="O347" s="98"/>
      <c r="P347" s="98"/>
      <c r="Q347" s="98"/>
      <c r="R347" s="99"/>
      <c r="S347" s="21"/>
    </row>
    <row r="348" spans="2:19" ht="15.5" hidden="1">
      <c r="B348" s="18"/>
      <c r="C348" s="86">
        <v>325000</v>
      </c>
      <c r="D348" s="87">
        <f t="shared" si="47"/>
        <v>0</v>
      </c>
      <c r="E348" s="79">
        <f t="shared" si="46"/>
        <v>14294.61700915955</v>
      </c>
      <c r="F348" s="79">
        <f t="shared" si="46"/>
        <v>9777.0629172583904</v>
      </c>
      <c r="G348" s="79">
        <f t="shared" si="46"/>
        <v>7690.8819762765861</v>
      </c>
      <c r="H348" s="79">
        <f t="shared" si="46"/>
        <v>6342.266334054485</v>
      </c>
      <c r="I348" s="79">
        <f t="shared" si="46"/>
        <v>5446.2218272066602</v>
      </c>
      <c r="J348" s="79">
        <f t="shared" si="46"/>
        <v>4808.7778395644918</v>
      </c>
      <c r="K348" s="79">
        <f t="shared" si="44"/>
        <v>4332.9472931599812</v>
      </c>
      <c r="L348" s="79">
        <f t="shared" si="42"/>
        <v>3964.8469348043664</v>
      </c>
      <c r="M348" s="79">
        <f t="shared" si="43"/>
        <v>3672.1454544654794</v>
      </c>
      <c r="N348" s="97"/>
      <c r="O348" s="98"/>
      <c r="P348" s="98"/>
      <c r="Q348" s="98"/>
      <c r="R348" s="99"/>
      <c r="S348" s="21"/>
    </row>
    <row r="349" spans="2:19" ht="15.5" hidden="1">
      <c r="B349" s="18"/>
      <c r="C349" s="78">
        <v>326000</v>
      </c>
      <c r="D349" s="79">
        <f t="shared" si="47"/>
        <v>0</v>
      </c>
      <c r="E349" s="79">
        <f t="shared" si="46"/>
        <v>14338.600446110811</v>
      </c>
      <c r="F349" s="79">
        <f t="shared" si="46"/>
        <v>9807.1461877730308</v>
      </c>
      <c r="G349" s="79">
        <f t="shared" si="46"/>
        <v>7714.5462285112844</v>
      </c>
      <c r="H349" s="79">
        <f t="shared" si="46"/>
        <v>6361.7809996977294</v>
      </c>
      <c r="I349" s="79">
        <f t="shared" si="46"/>
        <v>5462.9794328288344</v>
      </c>
      <c r="J349" s="79">
        <f t="shared" si="46"/>
        <v>4823.5740790708442</v>
      </c>
      <c r="K349" s="79">
        <f t="shared" si="44"/>
        <v>4346.2794386773967</v>
      </c>
      <c r="L349" s="79">
        <f t="shared" si="42"/>
        <v>3977.0464638345338</v>
      </c>
      <c r="M349" s="79">
        <f t="shared" si="43"/>
        <v>3683.4443635561424</v>
      </c>
      <c r="N349" s="97"/>
      <c r="O349" s="98"/>
      <c r="P349" s="98"/>
      <c r="Q349" s="98"/>
      <c r="R349" s="99"/>
      <c r="S349" s="21"/>
    </row>
    <row r="350" spans="2:19" ht="15.5" hidden="1">
      <c r="B350" s="18"/>
      <c r="C350" s="78">
        <v>327000</v>
      </c>
      <c r="D350" s="79">
        <f t="shared" si="47"/>
        <v>0</v>
      </c>
      <c r="E350" s="79">
        <f t="shared" si="46"/>
        <v>14382.583883062071</v>
      </c>
      <c r="F350" s="79">
        <f t="shared" si="46"/>
        <v>9837.2294582876748</v>
      </c>
      <c r="G350" s="79">
        <f t="shared" si="46"/>
        <v>7738.2104807459818</v>
      </c>
      <c r="H350" s="79">
        <f t="shared" si="46"/>
        <v>6381.2956653409738</v>
      </c>
      <c r="I350" s="79">
        <f t="shared" si="46"/>
        <v>5479.7370384510086</v>
      </c>
      <c r="J350" s="79">
        <f t="shared" si="46"/>
        <v>4838.3703185771965</v>
      </c>
      <c r="K350" s="79">
        <f t="shared" si="44"/>
        <v>4359.6115841948113</v>
      </c>
      <c r="L350" s="79">
        <f t="shared" si="42"/>
        <v>3989.2459928647008</v>
      </c>
      <c r="M350" s="79">
        <f t="shared" si="43"/>
        <v>3694.7432726468051</v>
      </c>
      <c r="N350" s="97"/>
      <c r="O350" s="98"/>
      <c r="P350" s="98"/>
      <c r="Q350" s="98"/>
      <c r="R350" s="99"/>
      <c r="S350" s="21"/>
    </row>
    <row r="351" spans="2:19" ht="15.5" hidden="1">
      <c r="B351" s="18"/>
      <c r="C351" s="78">
        <v>328000</v>
      </c>
      <c r="D351" s="79">
        <f t="shared" si="47"/>
        <v>0</v>
      </c>
      <c r="E351" s="79">
        <f t="shared" si="46"/>
        <v>14426.567320013331</v>
      </c>
      <c r="F351" s="79">
        <f t="shared" si="46"/>
        <v>9867.3127288023134</v>
      </c>
      <c r="G351" s="79">
        <f t="shared" si="46"/>
        <v>7761.8747329806793</v>
      </c>
      <c r="H351" s="79">
        <f t="shared" si="46"/>
        <v>6400.8103309842181</v>
      </c>
      <c r="I351" s="79">
        <f t="shared" si="46"/>
        <v>5496.4946440731837</v>
      </c>
      <c r="J351" s="79">
        <f t="shared" si="46"/>
        <v>4853.1665580835488</v>
      </c>
      <c r="K351" s="79">
        <f t="shared" si="44"/>
        <v>4372.9437297122267</v>
      </c>
      <c r="L351" s="79">
        <f t="shared" si="42"/>
        <v>4001.4455218948683</v>
      </c>
      <c r="M351" s="79">
        <f t="shared" si="43"/>
        <v>3706.0421817374686</v>
      </c>
      <c r="N351" s="97"/>
      <c r="O351" s="98"/>
      <c r="P351" s="98"/>
      <c r="Q351" s="98"/>
      <c r="R351" s="99"/>
      <c r="S351" s="21"/>
    </row>
    <row r="352" spans="2:19" ht="15.5" hidden="1">
      <c r="B352" s="18"/>
      <c r="C352" s="78">
        <v>329000</v>
      </c>
      <c r="D352" s="79">
        <f t="shared" si="47"/>
        <v>0</v>
      </c>
      <c r="E352" s="79">
        <f t="shared" si="46"/>
        <v>14470.550756964592</v>
      </c>
      <c r="F352" s="79">
        <f t="shared" si="46"/>
        <v>9897.3959993169574</v>
      </c>
      <c r="G352" s="79">
        <f t="shared" si="46"/>
        <v>7785.5389852153767</v>
      </c>
      <c r="H352" s="79">
        <f t="shared" si="46"/>
        <v>6420.3249966274634</v>
      </c>
      <c r="I352" s="79">
        <f t="shared" si="46"/>
        <v>5513.2522496953579</v>
      </c>
      <c r="J352" s="79">
        <f t="shared" si="46"/>
        <v>4867.9627975899011</v>
      </c>
      <c r="K352" s="79">
        <f t="shared" si="44"/>
        <v>4386.2758752296422</v>
      </c>
      <c r="L352" s="79">
        <f t="shared" si="42"/>
        <v>4013.6450509250358</v>
      </c>
      <c r="M352" s="79">
        <f t="shared" si="43"/>
        <v>3717.3410908281317</v>
      </c>
      <c r="N352" s="97"/>
      <c r="O352" s="98"/>
      <c r="P352" s="98"/>
      <c r="Q352" s="98"/>
      <c r="R352" s="99"/>
      <c r="S352" s="21"/>
    </row>
    <row r="353" spans="2:19" ht="15.5" hidden="1">
      <c r="B353" s="18"/>
      <c r="C353" s="78">
        <v>330000</v>
      </c>
      <c r="D353" s="79">
        <f t="shared" si="47"/>
        <v>0</v>
      </c>
      <c r="E353" s="79">
        <f t="shared" si="46"/>
        <v>14514.534193915852</v>
      </c>
      <c r="F353" s="79">
        <f t="shared" si="46"/>
        <v>9927.4792698315978</v>
      </c>
      <c r="G353" s="79">
        <f t="shared" si="46"/>
        <v>7809.2032374500732</v>
      </c>
      <c r="H353" s="79">
        <f t="shared" si="46"/>
        <v>6439.8396622707078</v>
      </c>
      <c r="I353" s="79">
        <f t="shared" si="46"/>
        <v>5530.0098553175321</v>
      </c>
      <c r="J353" s="79">
        <f t="shared" si="46"/>
        <v>4882.7590370962535</v>
      </c>
      <c r="K353" s="79">
        <f t="shared" si="44"/>
        <v>4399.6080207470577</v>
      </c>
      <c r="L353" s="79">
        <f t="shared" ref="L353:L375" si="48">PMT($L$11,$L$6,C353*(-1))</f>
        <v>4025.8445799552028</v>
      </c>
      <c r="M353" s="79">
        <f t="shared" ref="M353:M375" si="49">PMT($M$11,$M$6,C353*(-1))</f>
        <v>3728.6399999187943</v>
      </c>
      <c r="N353" s="97"/>
      <c r="O353" s="98"/>
      <c r="P353" s="98"/>
      <c r="Q353" s="98"/>
      <c r="R353" s="99"/>
      <c r="S353" s="21"/>
    </row>
    <row r="354" spans="2:19" ht="15.5" hidden="1">
      <c r="B354" s="18"/>
      <c r="C354" s="78">
        <v>331000</v>
      </c>
      <c r="D354" s="79">
        <f t="shared" si="47"/>
        <v>0</v>
      </c>
      <c r="E354" s="79">
        <f t="shared" si="46"/>
        <v>14558.517630867113</v>
      </c>
      <c r="F354" s="79">
        <f t="shared" si="46"/>
        <v>9957.5625403462363</v>
      </c>
      <c r="G354" s="79">
        <f t="shared" si="46"/>
        <v>7832.8674896847706</v>
      </c>
      <c r="H354" s="79">
        <f t="shared" si="46"/>
        <v>6459.3543279139521</v>
      </c>
      <c r="I354" s="79">
        <f t="shared" si="46"/>
        <v>5546.7674609397063</v>
      </c>
      <c r="J354" s="79">
        <f t="shared" si="46"/>
        <v>4897.5552766026058</v>
      </c>
      <c r="K354" s="79">
        <f t="shared" ref="K354:K375" si="50">PMT($K$11,$K$6,C354*(-1))</f>
        <v>4412.9401662644732</v>
      </c>
      <c r="L354" s="79">
        <f t="shared" si="48"/>
        <v>4038.0441089853703</v>
      </c>
      <c r="M354" s="79">
        <f t="shared" si="49"/>
        <v>3739.9389090094578</v>
      </c>
      <c r="N354" s="97"/>
      <c r="O354" s="98"/>
      <c r="P354" s="98"/>
      <c r="Q354" s="98"/>
      <c r="R354" s="99"/>
      <c r="S354" s="21"/>
    </row>
    <row r="355" spans="2:19" ht="15.5" hidden="1">
      <c r="B355" s="18"/>
      <c r="C355" s="78">
        <v>332000</v>
      </c>
      <c r="D355" s="79">
        <f t="shared" si="47"/>
        <v>0</v>
      </c>
      <c r="E355" s="79">
        <f t="shared" si="46"/>
        <v>14602.501067818372</v>
      </c>
      <c r="F355" s="79">
        <f t="shared" si="46"/>
        <v>9987.6458108608804</v>
      </c>
      <c r="G355" s="79">
        <f t="shared" si="46"/>
        <v>7856.531741919468</v>
      </c>
      <c r="H355" s="79">
        <f t="shared" si="46"/>
        <v>6478.8689935571965</v>
      </c>
      <c r="I355" s="79">
        <f t="shared" si="46"/>
        <v>5563.5250665618805</v>
      </c>
      <c r="J355" s="79">
        <f t="shared" si="46"/>
        <v>4912.3515161089581</v>
      </c>
      <c r="K355" s="79">
        <f t="shared" si="50"/>
        <v>4426.2723117818878</v>
      </c>
      <c r="L355" s="79">
        <f t="shared" si="48"/>
        <v>4050.2436380155373</v>
      </c>
      <c r="M355" s="79">
        <f t="shared" si="49"/>
        <v>3751.2378181001204</v>
      </c>
      <c r="N355" s="97"/>
      <c r="O355" s="98"/>
      <c r="P355" s="98"/>
      <c r="Q355" s="98"/>
      <c r="R355" s="99"/>
      <c r="S355" s="21"/>
    </row>
    <row r="356" spans="2:19" ht="15.5" hidden="1">
      <c r="B356" s="18"/>
      <c r="C356" s="78">
        <v>333000</v>
      </c>
      <c r="D356" s="79">
        <f t="shared" si="47"/>
        <v>0</v>
      </c>
      <c r="E356" s="79">
        <f t="shared" si="46"/>
        <v>14646.484504769631</v>
      </c>
      <c r="F356" s="79">
        <f t="shared" si="46"/>
        <v>10017.729081375521</v>
      </c>
      <c r="G356" s="79">
        <f t="shared" si="46"/>
        <v>7880.1959941541654</v>
      </c>
      <c r="H356" s="79">
        <f t="shared" si="46"/>
        <v>6498.3836592004409</v>
      </c>
      <c r="I356" s="79">
        <f t="shared" si="46"/>
        <v>5580.2826721840547</v>
      </c>
      <c r="J356" s="79">
        <f t="shared" si="46"/>
        <v>4927.1477556153104</v>
      </c>
      <c r="K356" s="79">
        <f t="shared" si="50"/>
        <v>4439.6044572993032</v>
      </c>
      <c r="L356" s="79">
        <f t="shared" si="48"/>
        <v>4062.4431670457047</v>
      </c>
      <c r="M356" s="79">
        <f t="shared" si="49"/>
        <v>3762.5367271907835</v>
      </c>
      <c r="N356" s="97"/>
      <c r="O356" s="98"/>
      <c r="P356" s="98"/>
      <c r="Q356" s="98"/>
      <c r="R356" s="99"/>
      <c r="S356" s="21"/>
    </row>
    <row r="357" spans="2:19" ht="15.5" hidden="1">
      <c r="B357" s="18"/>
      <c r="C357" s="78">
        <v>334000</v>
      </c>
      <c r="D357" s="79">
        <f t="shared" si="47"/>
        <v>0</v>
      </c>
      <c r="E357" s="79">
        <f t="shared" si="46"/>
        <v>14690.467941720892</v>
      </c>
      <c r="F357" s="79">
        <f t="shared" si="46"/>
        <v>10047.812351890163</v>
      </c>
      <c r="G357" s="79">
        <f t="shared" si="46"/>
        <v>7903.860246388861</v>
      </c>
      <c r="H357" s="79">
        <f t="shared" si="46"/>
        <v>6517.8983248436862</v>
      </c>
      <c r="I357" s="79">
        <f t="shared" si="46"/>
        <v>5597.0402778062298</v>
      </c>
      <c r="J357" s="79">
        <f t="shared" si="46"/>
        <v>4941.9439951216627</v>
      </c>
      <c r="K357" s="79">
        <f t="shared" si="50"/>
        <v>4452.9366028167187</v>
      </c>
      <c r="L357" s="79">
        <f t="shared" si="48"/>
        <v>4074.6426960758727</v>
      </c>
      <c r="M357" s="79">
        <f t="shared" si="49"/>
        <v>3773.835636281447</v>
      </c>
      <c r="N357" s="97"/>
      <c r="O357" s="98"/>
      <c r="P357" s="98"/>
      <c r="Q357" s="98"/>
      <c r="R357" s="99"/>
      <c r="S357" s="21"/>
    </row>
    <row r="358" spans="2:19" ht="15.5" hidden="1">
      <c r="B358" s="18"/>
      <c r="C358" s="86">
        <v>335000</v>
      </c>
      <c r="D358" s="87">
        <f t="shared" si="47"/>
        <v>0</v>
      </c>
      <c r="E358" s="79">
        <f t="shared" si="46"/>
        <v>14734.451378672153</v>
      </c>
      <c r="F358" s="79">
        <f t="shared" si="46"/>
        <v>10077.895622404803</v>
      </c>
      <c r="G358" s="79">
        <f t="shared" si="46"/>
        <v>7927.5244986235593</v>
      </c>
      <c r="H358" s="79">
        <f t="shared" si="46"/>
        <v>6537.4129904869305</v>
      </c>
      <c r="I358" s="79">
        <f t="shared" si="46"/>
        <v>5613.797883428404</v>
      </c>
      <c r="J358" s="79">
        <f t="shared" si="46"/>
        <v>4956.7402346280151</v>
      </c>
      <c r="K358" s="79">
        <f t="shared" si="50"/>
        <v>4466.2687483341342</v>
      </c>
      <c r="L358" s="79">
        <f t="shared" si="48"/>
        <v>4086.8422251060397</v>
      </c>
      <c r="M358" s="79">
        <f t="shared" si="49"/>
        <v>3785.1345453721096</v>
      </c>
      <c r="N358" s="97"/>
      <c r="O358" s="98"/>
      <c r="P358" s="98"/>
      <c r="Q358" s="98"/>
      <c r="R358" s="99"/>
      <c r="S358" s="21"/>
    </row>
    <row r="359" spans="2:19" ht="15.5" hidden="1">
      <c r="B359" s="18"/>
      <c r="C359" s="78">
        <v>336000</v>
      </c>
      <c r="D359" s="79">
        <f t="shared" si="47"/>
        <v>0</v>
      </c>
      <c r="E359" s="79">
        <f t="shared" si="46"/>
        <v>14778.434815623412</v>
      </c>
      <c r="F359" s="79">
        <f t="shared" si="46"/>
        <v>10107.978892919446</v>
      </c>
      <c r="G359" s="79">
        <f t="shared" si="46"/>
        <v>7951.1887508582568</v>
      </c>
      <c r="H359" s="79">
        <f t="shared" si="46"/>
        <v>6556.9276561301749</v>
      </c>
      <c r="I359" s="79">
        <f t="shared" si="46"/>
        <v>5630.5554890505773</v>
      </c>
      <c r="J359" s="79">
        <f t="shared" si="46"/>
        <v>4971.5364741343674</v>
      </c>
      <c r="K359" s="79">
        <f t="shared" si="50"/>
        <v>4479.6008938515497</v>
      </c>
      <c r="L359" s="79">
        <f t="shared" si="48"/>
        <v>4099.0417541362067</v>
      </c>
      <c r="M359" s="79">
        <f t="shared" si="49"/>
        <v>3796.4334544627723</v>
      </c>
      <c r="N359" s="97"/>
      <c r="O359" s="98"/>
      <c r="P359" s="98"/>
      <c r="Q359" s="98"/>
      <c r="R359" s="99"/>
      <c r="S359" s="21"/>
    </row>
    <row r="360" spans="2:19" ht="15.5" hidden="1">
      <c r="B360" s="18"/>
      <c r="C360" s="78">
        <v>337000</v>
      </c>
      <c r="D360" s="79">
        <f t="shared" si="47"/>
        <v>0</v>
      </c>
      <c r="E360" s="79">
        <f t="shared" si="46"/>
        <v>14822.418252574673</v>
      </c>
      <c r="F360" s="79">
        <f t="shared" si="46"/>
        <v>10138.062163434086</v>
      </c>
      <c r="G360" s="79">
        <f t="shared" si="46"/>
        <v>7974.8530030929542</v>
      </c>
      <c r="H360" s="79">
        <f t="shared" si="46"/>
        <v>6576.4423217734193</v>
      </c>
      <c r="I360" s="79">
        <f t="shared" si="46"/>
        <v>5647.3130946727533</v>
      </c>
      <c r="J360" s="79">
        <f t="shared" si="46"/>
        <v>4986.3327136407188</v>
      </c>
      <c r="K360" s="79">
        <f t="shared" si="50"/>
        <v>4492.9330393689652</v>
      </c>
      <c r="L360" s="79">
        <f t="shared" si="48"/>
        <v>4111.2412831663742</v>
      </c>
      <c r="M360" s="79">
        <f t="shared" si="49"/>
        <v>3807.7323635534353</v>
      </c>
      <c r="N360" s="97"/>
      <c r="O360" s="98"/>
      <c r="P360" s="98"/>
      <c r="Q360" s="98"/>
      <c r="R360" s="99"/>
      <c r="S360" s="21"/>
    </row>
    <row r="361" spans="2:19" ht="15.5" hidden="1">
      <c r="B361" s="18"/>
      <c r="C361" s="78">
        <v>338000</v>
      </c>
      <c r="D361" s="79">
        <f t="shared" si="47"/>
        <v>0</v>
      </c>
      <c r="E361" s="79">
        <f t="shared" si="46"/>
        <v>14866.401689525934</v>
      </c>
      <c r="F361" s="79">
        <f t="shared" si="46"/>
        <v>10168.145433948726</v>
      </c>
      <c r="G361" s="79">
        <f t="shared" si="46"/>
        <v>7998.5172553276498</v>
      </c>
      <c r="H361" s="79">
        <f t="shared" si="46"/>
        <v>6595.9569874166637</v>
      </c>
      <c r="I361" s="79">
        <f t="shared" si="46"/>
        <v>5664.0707002949266</v>
      </c>
      <c r="J361" s="79">
        <f t="shared" si="46"/>
        <v>5001.128953147072</v>
      </c>
      <c r="K361" s="79">
        <f t="shared" si="50"/>
        <v>4506.2651848863798</v>
      </c>
      <c r="L361" s="79">
        <f t="shared" si="48"/>
        <v>4123.4408121965416</v>
      </c>
      <c r="M361" s="79">
        <f t="shared" si="49"/>
        <v>3819.0312726440989</v>
      </c>
      <c r="N361" s="97"/>
      <c r="O361" s="98"/>
      <c r="P361" s="98"/>
      <c r="Q361" s="98"/>
      <c r="R361" s="99"/>
      <c r="S361" s="21"/>
    </row>
    <row r="362" spans="2:19" ht="15.5" hidden="1">
      <c r="B362" s="18"/>
      <c r="C362" s="78">
        <v>339000</v>
      </c>
      <c r="D362" s="79">
        <f t="shared" si="47"/>
        <v>0</v>
      </c>
      <c r="E362" s="79">
        <f t="shared" si="46"/>
        <v>14910.385126477193</v>
      </c>
      <c r="F362" s="79">
        <f t="shared" si="46"/>
        <v>10198.228704463369</v>
      </c>
      <c r="G362" s="79">
        <f t="shared" si="46"/>
        <v>8022.1815075623472</v>
      </c>
      <c r="H362" s="79">
        <f t="shared" si="46"/>
        <v>6615.4716530599089</v>
      </c>
      <c r="I362" s="79">
        <f t="shared" si="46"/>
        <v>5680.8283059171008</v>
      </c>
      <c r="J362" s="79">
        <f t="shared" si="46"/>
        <v>5015.9251926534243</v>
      </c>
      <c r="K362" s="79">
        <f t="shared" si="50"/>
        <v>4519.5973304037952</v>
      </c>
      <c r="L362" s="79">
        <f t="shared" si="48"/>
        <v>4135.6403412267091</v>
      </c>
      <c r="M362" s="79">
        <f t="shared" si="49"/>
        <v>3830.3301817347615</v>
      </c>
      <c r="N362" s="97"/>
      <c r="O362" s="98"/>
      <c r="P362" s="98"/>
      <c r="Q362" s="98"/>
      <c r="R362" s="99"/>
      <c r="S362" s="21"/>
    </row>
    <row r="363" spans="2:19" ht="15.5" hidden="1">
      <c r="B363" s="18"/>
      <c r="C363" s="78">
        <v>340000</v>
      </c>
      <c r="D363" s="79">
        <f t="shared" si="47"/>
        <v>0</v>
      </c>
      <c r="E363" s="79">
        <f t="shared" si="46"/>
        <v>14954.368563428454</v>
      </c>
      <c r="F363" s="79">
        <f t="shared" si="46"/>
        <v>10228.311974978009</v>
      </c>
      <c r="G363" s="79">
        <f t="shared" si="46"/>
        <v>8045.8457597970455</v>
      </c>
      <c r="H363" s="79">
        <f t="shared" si="46"/>
        <v>6634.9863187031533</v>
      </c>
      <c r="I363" s="79">
        <f t="shared" si="46"/>
        <v>5697.585911539275</v>
      </c>
      <c r="J363" s="79">
        <f t="shared" si="46"/>
        <v>5030.7214321597767</v>
      </c>
      <c r="K363" s="79">
        <f t="shared" si="50"/>
        <v>4532.9294759212107</v>
      </c>
      <c r="L363" s="79">
        <f t="shared" si="48"/>
        <v>4147.8398702568757</v>
      </c>
      <c r="M363" s="79">
        <f t="shared" si="49"/>
        <v>3841.6290908254246</v>
      </c>
      <c r="N363" s="97"/>
      <c r="O363" s="98"/>
      <c r="P363" s="98"/>
      <c r="Q363" s="98"/>
      <c r="R363" s="99"/>
      <c r="S363" s="21"/>
    </row>
    <row r="364" spans="2:19" ht="15.5" hidden="1">
      <c r="B364" s="18"/>
      <c r="C364" s="86">
        <v>345000</v>
      </c>
      <c r="D364" s="87">
        <f t="shared" si="47"/>
        <v>0</v>
      </c>
      <c r="E364" s="79">
        <f t="shared" si="46"/>
        <v>15174.285748184753</v>
      </c>
      <c r="F364" s="79">
        <f t="shared" si="46"/>
        <v>10378.728327551216</v>
      </c>
      <c r="G364" s="79">
        <f t="shared" si="46"/>
        <v>8164.1670209705317</v>
      </c>
      <c r="H364" s="79">
        <f t="shared" ref="E364:J375" si="51">PMT(H$11,H$6,$C364*(-1))</f>
        <v>6732.5596469193761</v>
      </c>
      <c r="I364" s="79">
        <f t="shared" si="51"/>
        <v>5781.3739396501469</v>
      </c>
      <c r="J364" s="79">
        <f t="shared" si="51"/>
        <v>5104.7026296915374</v>
      </c>
      <c r="K364" s="79">
        <f t="shared" si="50"/>
        <v>4599.5902035082872</v>
      </c>
      <c r="L364" s="79">
        <f t="shared" si="48"/>
        <v>4208.8375154077121</v>
      </c>
      <c r="M364" s="79">
        <f t="shared" si="49"/>
        <v>3898.1236362787399</v>
      </c>
      <c r="N364" s="97"/>
      <c r="O364" s="98"/>
      <c r="P364" s="98"/>
      <c r="Q364" s="98"/>
      <c r="R364" s="99"/>
      <c r="S364" s="21"/>
    </row>
    <row r="365" spans="2:19" ht="15.5" hidden="1">
      <c r="B365" s="18"/>
      <c r="C365" s="78">
        <v>350000</v>
      </c>
      <c r="D365" s="79">
        <f t="shared" si="47"/>
        <v>0</v>
      </c>
      <c r="E365" s="79">
        <f t="shared" si="51"/>
        <v>15394.202932941056</v>
      </c>
      <c r="F365" s="79">
        <f t="shared" si="51"/>
        <v>10529.144680124422</v>
      </c>
      <c r="G365" s="79">
        <f t="shared" si="51"/>
        <v>8282.4882821440169</v>
      </c>
      <c r="H365" s="79">
        <f t="shared" si="51"/>
        <v>6830.1329751355988</v>
      </c>
      <c r="I365" s="79">
        <f t="shared" si="51"/>
        <v>5865.1619677610197</v>
      </c>
      <c r="J365" s="79">
        <f t="shared" si="51"/>
        <v>5178.683827223299</v>
      </c>
      <c r="K365" s="79">
        <f t="shared" si="50"/>
        <v>4666.2509310953646</v>
      </c>
      <c r="L365" s="79">
        <f t="shared" si="48"/>
        <v>4269.8351605585485</v>
      </c>
      <c r="M365" s="79">
        <f t="shared" si="49"/>
        <v>3954.6181817320544</v>
      </c>
      <c r="N365" s="97"/>
      <c r="O365" s="98"/>
      <c r="P365" s="98"/>
      <c r="Q365" s="98"/>
      <c r="R365" s="99"/>
      <c r="S365" s="21"/>
    </row>
    <row r="366" spans="2:19" ht="15.5" hidden="1">
      <c r="B366" s="18"/>
      <c r="C366" s="86">
        <v>355000</v>
      </c>
      <c r="D366" s="87">
        <f t="shared" si="47"/>
        <v>0</v>
      </c>
      <c r="E366" s="79">
        <f t="shared" si="51"/>
        <v>15614.120117697355</v>
      </c>
      <c r="F366" s="79">
        <f t="shared" si="51"/>
        <v>10679.561032697628</v>
      </c>
      <c r="G366" s="79">
        <f t="shared" si="51"/>
        <v>8400.8095433175022</v>
      </c>
      <c r="H366" s="79">
        <f t="shared" si="51"/>
        <v>6927.7063033518225</v>
      </c>
      <c r="I366" s="79">
        <f t="shared" si="51"/>
        <v>5948.9499958718907</v>
      </c>
      <c r="J366" s="79">
        <f t="shared" si="51"/>
        <v>5252.6650247550606</v>
      </c>
      <c r="K366" s="79">
        <f t="shared" si="50"/>
        <v>4732.9116586824412</v>
      </c>
      <c r="L366" s="79">
        <f t="shared" si="48"/>
        <v>4330.832805709385</v>
      </c>
      <c r="M366" s="79">
        <f t="shared" si="49"/>
        <v>4011.1127271853697</v>
      </c>
      <c r="N366" s="97"/>
      <c r="O366" s="98"/>
      <c r="P366" s="98"/>
      <c r="Q366" s="98"/>
      <c r="R366" s="99"/>
      <c r="S366" s="21"/>
    </row>
    <row r="367" spans="2:19" ht="15.5" hidden="1">
      <c r="B367" s="18"/>
      <c r="C367" s="78">
        <v>360000</v>
      </c>
      <c r="D367" s="79">
        <f t="shared" si="47"/>
        <v>0</v>
      </c>
      <c r="E367" s="79">
        <f t="shared" si="51"/>
        <v>15834.037302453657</v>
      </c>
      <c r="F367" s="79">
        <f t="shared" si="51"/>
        <v>10829.977385270833</v>
      </c>
      <c r="G367" s="79">
        <f t="shared" si="51"/>
        <v>8519.1308044909892</v>
      </c>
      <c r="H367" s="79">
        <f t="shared" si="51"/>
        <v>7025.2796315680453</v>
      </c>
      <c r="I367" s="79">
        <f t="shared" si="51"/>
        <v>6032.7380239827626</v>
      </c>
      <c r="J367" s="79">
        <f t="shared" si="51"/>
        <v>5326.6462222868222</v>
      </c>
      <c r="K367" s="79">
        <f t="shared" si="50"/>
        <v>4799.5723862695177</v>
      </c>
      <c r="L367" s="79">
        <f t="shared" si="48"/>
        <v>4391.8304508602214</v>
      </c>
      <c r="M367" s="79">
        <f t="shared" si="49"/>
        <v>4067.6072726386847</v>
      </c>
      <c r="N367" s="97"/>
      <c r="O367" s="98"/>
      <c r="P367" s="98"/>
      <c r="Q367" s="98"/>
      <c r="R367" s="99"/>
      <c r="S367" s="21"/>
    </row>
    <row r="368" spans="2:19" ht="15.5" hidden="1">
      <c r="B368" s="18"/>
      <c r="C368" s="86">
        <v>365000</v>
      </c>
      <c r="D368" s="87">
        <f t="shared" si="47"/>
        <v>0</v>
      </c>
      <c r="E368" s="79">
        <f t="shared" si="51"/>
        <v>16053.954487209958</v>
      </c>
      <c r="F368" s="79">
        <f t="shared" si="51"/>
        <v>10980.393737844039</v>
      </c>
      <c r="G368" s="79">
        <f t="shared" si="51"/>
        <v>8637.4520656644745</v>
      </c>
      <c r="H368" s="79">
        <f t="shared" si="51"/>
        <v>7122.852959784268</v>
      </c>
      <c r="I368" s="79">
        <f t="shared" si="51"/>
        <v>6116.5260520936336</v>
      </c>
      <c r="J368" s="79">
        <f t="shared" si="51"/>
        <v>5400.6274198185829</v>
      </c>
      <c r="K368" s="79">
        <f t="shared" si="50"/>
        <v>4866.2331138565942</v>
      </c>
      <c r="L368" s="79">
        <f t="shared" si="48"/>
        <v>4452.8280960110578</v>
      </c>
      <c r="M368" s="79">
        <f t="shared" si="49"/>
        <v>4124.101818092</v>
      </c>
      <c r="N368" s="97"/>
      <c r="O368" s="98"/>
      <c r="P368" s="98"/>
      <c r="Q368" s="98"/>
      <c r="R368" s="99"/>
      <c r="S368" s="21"/>
    </row>
    <row r="369" spans="2:19" ht="15.5" hidden="1">
      <c r="B369" s="18"/>
      <c r="C369" s="78">
        <v>370000</v>
      </c>
      <c r="D369" s="79">
        <f t="shared" si="47"/>
        <v>0</v>
      </c>
      <c r="E369" s="79">
        <f t="shared" si="51"/>
        <v>16273.871671966257</v>
      </c>
      <c r="F369" s="79">
        <f t="shared" si="51"/>
        <v>11130.810090417244</v>
      </c>
      <c r="G369" s="79">
        <f t="shared" si="51"/>
        <v>8755.7733268379616</v>
      </c>
      <c r="H369" s="79">
        <f t="shared" si="51"/>
        <v>7220.4262880004908</v>
      </c>
      <c r="I369" s="79">
        <f t="shared" si="51"/>
        <v>6200.3140802045054</v>
      </c>
      <c r="J369" s="79">
        <f t="shared" si="51"/>
        <v>5474.6086173503445</v>
      </c>
      <c r="K369" s="79">
        <f t="shared" si="50"/>
        <v>4932.8938414436707</v>
      </c>
      <c r="L369" s="79">
        <f t="shared" si="48"/>
        <v>4513.8257411618943</v>
      </c>
      <c r="M369" s="79">
        <f t="shared" si="49"/>
        <v>4180.5963635453145</v>
      </c>
      <c r="N369" s="97"/>
      <c r="O369" s="98"/>
      <c r="P369" s="98"/>
      <c r="Q369" s="98"/>
      <c r="R369" s="99"/>
      <c r="S369" s="21"/>
    </row>
    <row r="370" spans="2:19" ht="15.5" hidden="1">
      <c r="B370" s="18"/>
      <c r="C370" s="86">
        <v>375000</v>
      </c>
      <c r="D370" s="87">
        <f t="shared" si="47"/>
        <v>0</v>
      </c>
      <c r="E370" s="79">
        <f t="shared" si="51"/>
        <v>16493.78885672256</v>
      </c>
      <c r="F370" s="79">
        <f t="shared" si="51"/>
        <v>11281.226442990452</v>
      </c>
      <c r="G370" s="79">
        <f t="shared" si="51"/>
        <v>8874.0945880114468</v>
      </c>
      <c r="H370" s="79">
        <f t="shared" si="51"/>
        <v>7317.9996162167135</v>
      </c>
      <c r="I370" s="79">
        <f t="shared" si="51"/>
        <v>6284.1021083153782</v>
      </c>
      <c r="J370" s="79">
        <f t="shared" si="51"/>
        <v>5548.5898148821061</v>
      </c>
      <c r="K370" s="79">
        <f t="shared" si="50"/>
        <v>4999.5545690307472</v>
      </c>
      <c r="L370" s="79">
        <f t="shared" si="48"/>
        <v>4574.8233863127307</v>
      </c>
      <c r="M370" s="79">
        <f t="shared" si="49"/>
        <v>4237.0909089986299</v>
      </c>
      <c r="N370" s="97"/>
      <c r="O370" s="98"/>
      <c r="P370" s="98"/>
      <c r="Q370" s="98"/>
      <c r="R370" s="99"/>
      <c r="S370" s="21"/>
    </row>
    <row r="371" spans="2:19" ht="15.5" hidden="1">
      <c r="B371" s="18"/>
      <c r="C371" s="78">
        <v>380000</v>
      </c>
      <c r="D371" s="79">
        <f t="shared" si="47"/>
        <v>0</v>
      </c>
      <c r="E371" s="79">
        <f t="shared" si="51"/>
        <v>16713.706041478858</v>
      </c>
      <c r="F371" s="79">
        <f t="shared" si="51"/>
        <v>11431.642795563657</v>
      </c>
      <c r="G371" s="79">
        <f t="shared" si="51"/>
        <v>8992.4158491849321</v>
      </c>
      <c r="H371" s="79">
        <f t="shared" si="51"/>
        <v>7415.5729444329363</v>
      </c>
      <c r="I371" s="79">
        <f t="shared" si="51"/>
        <v>6367.8901364262492</v>
      </c>
      <c r="J371" s="79">
        <f t="shared" si="51"/>
        <v>5622.5710124138677</v>
      </c>
      <c r="K371" s="79">
        <f t="shared" si="50"/>
        <v>5066.2152966178237</v>
      </c>
      <c r="L371" s="79">
        <f t="shared" si="48"/>
        <v>4635.8210314635671</v>
      </c>
      <c r="M371" s="79">
        <f t="shared" si="49"/>
        <v>4293.5854544519452</v>
      </c>
      <c r="N371" s="97"/>
      <c r="O371" s="98"/>
      <c r="P371" s="98"/>
      <c r="Q371" s="98"/>
      <c r="R371" s="99"/>
      <c r="S371" s="21"/>
    </row>
    <row r="372" spans="2:19" ht="15.5" hidden="1">
      <c r="B372" s="18"/>
      <c r="C372" s="86">
        <v>385000</v>
      </c>
      <c r="D372" s="87">
        <f t="shared" si="47"/>
        <v>0</v>
      </c>
      <c r="E372" s="79">
        <f t="shared" si="51"/>
        <v>16933.623226235162</v>
      </c>
      <c r="F372" s="79">
        <f t="shared" si="51"/>
        <v>11582.059148136863</v>
      </c>
      <c r="G372" s="79">
        <f t="shared" si="51"/>
        <v>9110.7371103584192</v>
      </c>
      <c r="H372" s="79">
        <f t="shared" si="51"/>
        <v>7513.1462726491591</v>
      </c>
      <c r="I372" s="79">
        <f t="shared" si="51"/>
        <v>6451.6781645371211</v>
      </c>
      <c r="J372" s="79">
        <f t="shared" si="51"/>
        <v>5696.5522099456293</v>
      </c>
      <c r="K372" s="79">
        <f t="shared" si="50"/>
        <v>5132.8760242049011</v>
      </c>
      <c r="L372" s="79">
        <f t="shared" si="48"/>
        <v>4696.8186766144036</v>
      </c>
      <c r="M372" s="79">
        <f t="shared" si="49"/>
        <v>4350.0799999052606</v>
      </c>
      <c r="N372" s="97"/>
      <c r="O372" s="98"/>
      <c r="P372" s="98"/>
      <c r="Q372" s="98"/>
      <c r="R372" s="99"/>
      <c r="S372" s="21"/>
    </row>
    <row r="373" spans="2:19" ht="15.5" hidden="1">
      <c r="B373" s="18"/>
      <c r="C373" s="78">
        <v>390000</v>
      </c>
      <c r="D373" s="79">
        <f t="shared" si="47"/>
        <v>0</v>
      </c>
      <c r="E373" s="79">
        <f t="shared" si="51"/>
        <v>17153.54041099146</v>
      </c>
      <c r="F373" s="79">
        <f t="shared" si="51"/>
        <v>11732.475500710068</v>
      </c>
      <c r="G373" s="79">
        <f t="shared" si="51"/>
        <v>9229.0583715319044</v>
      </c>
      <c r="H373" s="79">
        <f t="shared" si="51"/>
        <v>7610.7196008653818</v>
      </c>
      <c r="I373" s="79">
        <f t="shared" si="51"/>
        <v>6535.4661926479921</v>
      </c>
      <c r="J373" s="79">
        <f t="shared" si="51"/>
        <v>5770.5334074773909</v>
      </c>
      <c r="K373" s="79">
        <f t="shared" si="50"/>
        <v>5199.5367517919776</v>
      </c>
      <c r="L373" s="79">
        <f t="shared" si="48"/>
        <v>4757.81632176524</v>
      </c>
      <c r="M373" s="79">
        <f t="shared" si="49"/>
        <v>4406.5745453585751</v>
      </c>
      <c r="N373" s="97"/>
      <c r="O373" s="98"/>
      <c r="P373" s="98"/>
      <c r="Q373" s="98"/>
      <c r="R373" s="99"/>
      <c r="S373" s="21"/>
    </row>
    <row r="374" spans="2:19" ht="15.5" hidden="1">
      <c r="B374" s="18"/>
      <c r="C374" s="86">
        <v>395000</v>
      </c>
      <c r="D374" s="87">
        <f t="shared" si="47"/>
        <v>0</v>
      </c>
      <c r="E374" s="79">
        <f t="shared" si="51"/>
        <v>17373.457595747761</v>
      </c>
      <c r="F374" s="79">
        <f t="shared" si="51"/>
        <v>11882.891853283274</v>
      </c>
      <c r="G374" s="79">
        <f t="shared" si="51"/>
        <v>9347.3796327053915</v>
      </c>
      <c r="H374" s="79">
        <f t="shared" si="51"/>
        <v>7708.2929290816046</v>
      </c>
      <c r="I374" s="79">
        <f t="shared" si="51"/>
        <v>6619.254220758864</v>
      </c>
      <c r="J374" s="79">
        <f t="shared" si="51"/>
        <v>5844.5146050091516</v>
      </c>
      <c r="K374" s="79">
        <f t="shared" si="50"/>
        <v>5266.1974793790541</v>
      </c>
      <c r="L374" s="79">
        <f t="shared" si="48"/>
        <v>4818.8139669160764</v>
      </c>
      <c r="M374" s="79">
        <f t="shared" si="49"/>
        <v>4463.0690908118904</v>
      </c>
      <c r="N374" s="97"/>
      <c r="O374" s="98"/>
      <c r="P374" s="98"/>
      <c r="Q374" s="98"/>
      <c r="R374" s="99"/>
      <c r="S374" s="21"/>
    </row>
    <row r="375" spans="2:19" ht="16" hidden="1" thickBot="1">
      <c r="B375" s="18"/>
      <c r="C375" s="78">
        <v>400000</v>
      </c>
      <c r="D375" s="79">
        <f t="shared" si="47"/>
        <v>0</v>
      </c>
      <c r="E375" s="79">
        <f t="shared" si="51"/>
        <v>17593.374780504062</v>
      </c>
      <c r="F375" s="79">
        <f t="shared" si="51"/>
        <v>12033.30820585648</v>
      </c>
      <c r="G375" s="79">
        <f t="shared" si="51"/>
        <v>9465.7008938788767</v>
      </c>
      <c r="H375" s="79">
        <f t="shared" si="51"/>
        <v>7805.8662572978274</v>
      </c>
      <c r="I375" s="79">
        <f t="shared" si="51"/>
        <v>6703.0422488697359</v>
      </c>
      <c r="J375" s="79">
        <f t="shared" si="51"/>
        <v>5918.4958025409132</v>
      </c>
      <c r="K375" s="79">
        <f t="shared" si="50"/>
        <v>5332.8582069661306</v>
      </c>
      <c r="L375" s="79">
        <f t="shared" si="48"/>
        <v>4879.8116120669129</v>
      </c>
      <c r="M375" s="79">
        <f t="shared" si="49"/>
        <v>4519.5636362652049</v>
      </c>
      <c r="N375" s="100"/>
      <c r="O375" s="101"/>
      <c r="P375" s="101"/>
      <c r="Q375" s="101"/>
      <c r="R375" s="102"/>
      <c r="S375" s="21"/>
    </row>
    <row r="376" spans="2:19" ht="15.5">
      <c r="B376" s="18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5"/>
      <c r="N376" s="105"/>
      <c r="O376" s="105"/>
      <c r="P376" s="105"/>
      <c r="Q376" s="105"/>
      <c r="R376" s="105"/>
      <c r="S376" s="106"/>
    </row>
    <row r="377" spans="2:19" ht="15.5">
      <c r="B377" s="107"/>
      <c r="C377" s="108"/>
      <c r="D377" s="109"/>
      <c r="E377" s="109"/>
      <c r="F377" s="109"/>
      <c r="G377" s="109"/>
      <c r="H377" s="109"/>
      <c r="I377" s="109"/>
      <c r="J377" s="109"/>
      <c r="K377" s="109"/>
      <c r="L377" s="110"/>
      <c r="S377" s="111"/>
    </row>
    <row r="378" spans="2:19" ht="15.5">
      <c r="B378" s="112"/>
      <c r="C378" s="103"/>
      <c r="S378" s="113"/>
    </row>
    <row r="379" spans="2:19">
      <c r="B379" s="112"/>
      <c r="S379" s="113"/>
    </row>
    <row r="380" spans="2:19">
      <c r="B380" s="112"/>
      <c r="S380" s="113"/>
    </row>
    <row r="381" spans="2:19">
      <c r="B381" s="112"/>
      <c r="J381" s="114"/>
      <c r="S381" s="113"/>
    </row>
    <row r="382" spans="2:19">
      <c r="B382" s="112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S382" s="113"/>
    </row>
    <row r="383" spans="2:19">
      <c r="B383" s="112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S383" s="113"/>
    </row>
    <row r="384" spans="2:19">
      <c r="B384" s="112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S384" s="113"/>
    </row>
    <row r="385" spans="2:20">
      <c r="B385" s="112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S385" s="113"/>
      <c r="T385" s="116"/>
    </row>
    <row r="386" spans="2:20">
      <c r="B386" s="112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S386" s="113"/>
      <c r="T386" s="116"/>
    </row>
    <row r="387" spans="2:20">
      <c r="B387" s="112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S387" s="113"/>
      <c r="T387" s="116"/>
    </row>
    <row r="388" spans="2:20">
      <c r="B388" s="112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S388" s="113"/>
    </row>
    <row r="389" spans="2:20">
      <c r="B389" s="112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S389" s="113"/>
    </row>
    <row r="390" spans="2:20">
      <c r="B390" s="112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S390" s="113"/>
    </row>
    <row r="391" spans="2:20">
      <c r="B391" s="112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S391" s="113"/>
    </row>
    <row r="392" spans="2:20">
      <c r="B392" s="112"/>
      <c r="S392" s="113"/>
    </row>
    <row r="393" spans="2:20">
      <c r="B393" s="112"/>
      <c r="S393" s="113"/>
    </row>
    <row r="394" spans="2:20">
      <c r="B394" s="112"/>
      <c r="S394" s="113"/>
    </row>
    <row r="395" spans="2:20">
      <c r="B395" s="112"/>
      <c r="S395" s="113"/>
    </row>
    <row r="396" spans="2:20">
      <c r="B396" s="112"/>
      <c r="S396" s="113"/>
    </row>
    <row r="397" spans="2:20">
      <c r="B397" s="112"/>
      <c r="S397" s="113"/>
    </row>
    <row r="398" spans="2:20">
      <c r="B398" s="112"/>
      <c r="S398" s="113"/>
    </row>
    <row r="399" spans="2:20">
      <c r="B399" s="112"/>
      <c r="S399" s="113"/>
    </row>
    <row r="400" spans="2:20">
      <c r="B400" s="112"/>
      <c r="S400" s="113"/>
    </row>
    <row r="401" spans="2:19" ht="15" thickBot="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9"/>
    </row>
  </sheetData>
  <sheetProtection algorithmName="SHA-512" hashValue="GXuiOPxiZ/4JHgroyw9rtXtExqfyoIOPxr/oDnNVL5zb7eQB9EaZc5SDny4WdKR+K4++FXlipTfglZMl/dGX/w==" saltValue="iMWWGnMWd9eP1+fKhYvXGw==" spinCount="100000" sheet="1" objects="1" scenarios="1"/>
  <mergeCells count="30">
    <mergeCell ref="AG20:AG21"/>
    <mergeCell ref="AG22:AG23"/>
    <mergeCell ref="AG24:AG25"/>
    <mergeCell ref="AF28:AF29"/>
    <mergeCell ref="AG28:AG29"/>
    <mergeCell ref="AF20:AF21"/>
    <mergeCell ref="AG26:AG27"/>
    <mergeCell ref="AE28:AE31"/>
    <mergeCell ref="C29:M29"/>
    <mergeCell ref="E30:F30"/>
    <mergeCell ref="G30:M30"/>
    <mergeCell ref="N30:R30"/>
    <mergeCell ref="AF30:AF31"/>
    <mergeCell ref="AG30:AG31"/>
    <mergeCell ref="C2:R2"/>
    <mergeCell ref="C4:G4"/>
    <mergeCell ref="C14:M14"/>
    <mergeCell ref="C15:M15"/>
    <mergeCell ref="C16:M16"/>
    <mergeCell ref="J18:M18"/>
    <mergeCell ref="AE24:AE27"/>
    <mergeCell ref="AF24:AF25"/>
    <mergeCell ref="J25:M25"/>
    <mergeCell ref="AF26:AF27"/>
    <mergeCell ref="J27:M27"/>
    <mergeCell ref="J19:M19"/>
    <mergeCell ref="AE20:AE23"/>
    <mergeCell ref="J21:M21"/>
    <mergeCell ref="AF22:AF23"/>
    <mergeCell ref="J23:M23"/>
  </mergeCells>
  <dataValidations count="3">
    <dataValidation type="list" allowBlank="1" showInputMessage="1" showErrorMessage="1" sqref="J27:M27" xr:uid="{B2B85D82-6684-43DB-B3EF-C9F34BBEE54B}">
      <formula1>$AA$25:$AA$27</formula1>
    </dataValidation>
    <dataValidation type="list" allowBlank="1" showInputMessage="1" showErrorMessage="1" sqref="J25:M25" xr:uid="{296FC51E-C1DD-4373-80FC-5509808B6A65}">
      <formula1>$AA$21:$AA$22</formula1>
    </dataValidation>
    <dataValidation type="list" allowBlank="1" showInputMessage="1" showErrorMessage="1" sqref="J21" xr:uid="{94A3E0A0-632E-4658-BA05-31CEC8FBAF35}">
      <formula1>$AA$19:$AA$20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9A10-1B7B-494D-AC03-B9CBE0FD5090}">
  <dimension ref="A1:AK401"/>
  <sheetViews>
    <sheetView showGridLines="0" tabSelected="1" topLeftCell="A12" zoomScale="55" zoomScaleNormal="55" workbookViewId="0">
      <selection activeCell="AM19" sqref="AM19"/>
    </sheetView>
  </sheetViews>
  <sheetFormatPr defaultRowHeight="14.5"/>
  <cols>
    <col min="1" max="1" width="3.1796875" style="1" customWidth="1"/>
    <col min="2" max="2" width="7.81640625" style="1" customWidth="1"/>
    <col min="3" max="3" width="23.7265625" style="1" bestFit="1" customWidth="1"/>
    <col min="4" max="4" width="24" style="1" hidden="1" customWidth="1"/>
    <col min="5" max="6" width="16.6328125" style="1" customWidth="1"/>
    <col min="7" max="12" width="14.7265625" style="1" customWidth="1"/>
    <col min="13" max="13" width="14" style="1" customWidth="1"/>
    <col min="14" max="14" width="10.54296875" style="1" hidden="1" customWidth="1"/>
    <col min="15" max="18" width="10.453125" style="1" hidden="1" customWidth="1"/>
    <col min="19" max="19" width="8" style="1" customWidth="1"/>
    <col min="20" max="20" width="11.90625" style="1" hidden="1" customWidth="1"/>
    <col min="21" max="21" width="9.08984375" style="1" hidden="1" customWidth="1"/>
    <col min="22" max="22" width="12" style="1" hidden="1" customWidth="1"/>
    <col min="23" max="23" width="45.1796875" style="1" hidden="1" customWidth="1"/>
    <col min="24" max="24" width="3.36328125" style="1" hidden="1" customWidth="1"/>
    <col min="25" max="25" width="31.81640625" style="1" hidden="1" customWidth="1"/>
    <col min="26" max="26" width="3.36328125" style="1" hidden="1" customWidth="1"/>
    <col min="27" max="27" width="16.81640625" style="1" hidden="1" customWidth="1"/>
    <col min="28" max="28" width="6.6328125" style="1" hidden="1" customWidth="1"/>
    <col min="29" max="29" width="4.453125" style="1" hidden="1" customWidth="1"/>
    <col min="30" max="30" width="14.453125" style="1" hidden="1" customWidth="1"/>
    <col min="31" max="31" width="46.7265625" style="1" hidden="1" customWidth="1"/>
    <col min="32" max="32" width="31.81640625" style="1" hidden="1" customWidth="1"/>
    <col min="33" max="33" width="13.6328125" style="1" hidden="1" customWidth="1"/>
    <col min="34" max="34" width="11.453125" style="1" hidden="1" customWidth="1"/>
    <col min="35" max="35" width="19.453125" style="1" hidden="1" customWidth="1"/>
    <col min="36" max="36" width="10.54296875" style="1" hidden="1" customWidth="1"/>
    <col min="37" max="37" width="13.90625" style="1" hidden="1" customWidth="1"/>
  </cols>
  <sheetData>
    <row r="1" spans="2:29" hidden="1"/>
    <row r="2" spans="2:29" ht="33.5" hidden="1"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29" hidden="1"/>
    <row r="4" spans="2:29" ht="28.5" hidden="1">
      <c r="C4" s="146" t="s">
        <v>1</v>
      </c>
      <c r="D4" s="146"/>
      <c r="E4" s="146"/>
      <c r="F4" s="146"/>
      <c r="G4" s="146"/>
    </row>
    <row r="5" spans="2:29" hidden="1"/>
    <row r="6" spans="2:29" hidden="1">
      <c r="C6" s="2" t="s">
        <v>2</v>
      </c>
      <c r="D6" s="2">
        <v>12</v>
      </c>
      <c r="E6" s="2">
        <f t="shared" ref="E6:R6" si="0">12*E32</f>
        <v>24</v>
      </c>
      <c r="F6" s="2">
        <f t="shared" si="0"/>
        <v>36</v>
      </c>
      <c r="G6" s="2">
        <f t="shared" si="0"/>
        <v>48</v>
      </c>
      <c r="H6" s="2">
        <f t="shared" si="0"/>
        <v>60</v>
      </c>
      <c r="I6" s="2">
        <f t="shared" si="0"/>
        <v>72</v>
      </c>
      <c r="J6" s="2">
        <f t="shared" si="0"/>
        <v>84</v>
      </c>
      <c r="K6" s="2">
        <f t="shared" si="0"/>
        <v>96</v>
      </c>
      <c r="L6" s="2">
        <f t="shared" si="0"/>
        <v>108</v>
      </c>
      <c r="M6" s="2">
        <f t="shared" si="0"/>
        <v>120</v>
      </c>
      <c r="N6" s="2">
        <f t="shared" si="0"/>
        <v>132</v>
      </c>
      <c r="O6" s="2">
        <f t="shared" si="0"/>
        <v>144</v>
      </c>
      <c r="P6" s="2">
        <f t="shared" si="0"/>
        <v>156</v>
      </c>
      <c r="Q6" s="2">
        <f t="shared" si="0"/>
        <v>168</v>
      </c>
      <c r="R6" s="2">
        <f t="shared" si="0"/>
        <v>180</v>
      </c>
    </row>
    <row r="7" spans="2:29" ht="21" hidden="1">
      <c r="C7" s="3" t="s">
        <v>3</v>
      </c>
      <c r="D7" s="4">
        <v>2.5600000000000001E-2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  <c r="N7" s="4">
        <v>2.5600000000000001E-2</v>
      </c>
      <c r="O7" s="4">
        <v>2.5600000000000001E-2</v>
      </c>
      <c r="P7" s="4">
        <v>2.5600000000000001E-2</v>
      </c>
      <c r="Q7" s="4">
        <v>2.5600000000000001E-2</v>
      </c>
      <c r="R7" s="4">
        <v>2.5600000000000001E-2</v>
      </c>
    </row>
    <row r="8" spans="2:29" ht="21" hidden="1">
      <c r="C8" s="5" t="s">
        <v>4</v>
      </c>
      <c r="D8" s="4">
        <f>E8</f>
        <v>3.15E-2</v>
      </c>
      <c r="E8" s="6">
        <f>VLOOKUP(V8,$AD$20:$AJ$172,7,0)</f>
        <v>3.15E-2</v>
      </c>
      <c r="F8" s="6">
        <f>E8</f>
        <v>3.15E-2</v>
      </c>
      <c r="G8" s="6">
        <f>VLOOKUP(V8,$AD$20:$AK$172,8,0)</f>
        <v>3.2500000000000001E-2</v>
      </c>
      <c r="H8" s="7">
        <f>G8</f>
        <v>3.2500000000000001E-2</v>
      </c>
      <c r="I8" s="7">
        <f>G8</f>
        <v>3.2500000000000001E-2</v>
      </c>
      <c r="J8" s="7">
        <f>G8</f>
        <v>3.2500000000000001E-2</v>
      </c>
      <c r="K8" s="7">
        <f>G8</f>
        <v>3.2500000000000001E-2</v>
      </c>
      <c r="L8" s="7">
        <f>G8</f>
        <v>3.2500000000000001E-2</v>
      </c>
      <c r="M8" s="7">
        <f>G8</f>
        <v>3.2500000000000001E-2</v>
      </c>
      <c r="N8" s="4">
        <v>2.4899999999999999E-2</v>
      </c>
      <c r="O8" s="4">
        <v>2.4899999999999999E-2</v>
      </c>
      <c r="P8" s="4">
        <v>2.4899999999999999E-2</v>
      </c>
      <c r="Q8" s="4">
        <v>2.4899999999999999E-2</v>
      </c>
      <c r="R8" s="4">
        <v>2.4899999999999999E-2</v>
      </c>
      <c r="V8" s="8" t="str">
        <f>V19&amp;V23&amp;V21&amp;V25&amp;V27</f>
        <v>P1T1WOR1S3</v>
      </c>
    </row>
    <row r="9" spans="2:29" ht="21" hidden="1">
      <c r="C9" s="3" t="s">
        <v>5</v>
      </c>
      <c r="D9" s="9">
        <f t="shared" ref="D9:R9" si="1">D7+D8</f>
        <v>5.7099999999999998E-2</v>
      </c>
      <c r="E9" s="9">
        <f>E7+E8</f>
        <v>6.1499999999999999E-2</v>
      </c>
      <c r="F9" s="9">
        <f t="shared" si="1"/>
        <v>6.1499999999999999E-2</v>
      </c>
      <c r="G9" s="9">
        <f t="shared" si="1"/>
        <v>6.25E-2</v>
      </c>
      <c r="H9" s="10">
        <f t="shared" si="1"/>
        <v>6.25E-2</v>
      </c>
      <c r="I9" s="10">
        <f t="shared" si="1"/>
        <v>6.25E-2</v>
      </c>
      <c r="J9" s="10">
        <f t="shared" si="1"/>
        <v>6.25E-2</v>
      </c>
      <c r="K9" s="10">
        <f t="shared" si="1"/>
        <v>6.25E-2</v>
      </c>
      <c r="L9" s="10">
        <f t="shared" si="1"/>
        <v>6.25E-2</v>
      </c>
      <c r="M9" s="10">
        <f t="shared" si="1"/>
        <v>6.25E-2</v>
      </c>
      <c r="N9" s="11">
        <f t="shared" si="1"/>
        <v>5.0500000000000003E-2</v>
      </c>
      <c r="O9" s="11">
        <f t="shared" si="1"/>
        <v>5.0500000000000003E-2</v>
      </c>
      <c r="P9" s="11">
        <f t="shared" si="1"/>
        <v>5.0500000000000003E-2</v>
      </c>
      <c r="Q9" s="11">
        <f t="shared" si="1"/>
        <v>5.0500000000000003E-2</v>
      </c>
      <c r="R9" s="11">
        <f t="shared" si="1"/>
        <v>5.0500000000000003E-2</v>
      </c>
    </row>
    <row r="10" spans="2:29" hidden="1">
      <c r="C10" s="2" t="s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</row>
    <row r="11" spans="2:29" hidden="1">
      <c r="C11" s="12" t="s">
        <v>7</v>
      </c>
      <c r="D11" s="13">
        <f t="shared" ref="D11:R11" si="2">D9/D10</f>
        <v>4.7583333333333332E-3</v>
      </c>
      <c r="E11" s="13">
        <f>E9/E10</f>
        <v>5.1250000000000002E-3</v>
      </c>
      <c r="F11" s="13">
        <f t="shared" si="2"/>
        <v>5.1250000000000002E-3</v>
      </c>
      <c r="G11" s="13">
        <f t="shared" si="2"/>
        <v>5.208333333333333E-3</v>
      </c>
      <c r="H11" s="13">
        <f t="shared" si="2"/>
        <v>5.208333333333333E-3</v>
      </c>
      <c r="I11" s="13">
        <f t="shared" si="2"/>
        <v>5.208333333333333E-3</v>
      </c>
      <c r="J11" s="13">
        <f t="shared" si="2"/>
        <v>5.208333333333333E-3</v>
      </c>
      <c r="K11" s="13">
        <f t="shared" si="2"/>
        <v>5.208333333333333E-3</v>
      </c>
      <c r="L11" s="13">
        <f>L9/L10</f>
        <v>5.208333333333333E-3</v>
      </c>
      <c r="M11" s="13">
        <f t="shared" si="2"/>
        <v>5.208333333333333E-3</v>
      </c>
      <c r="N11" s="13">
        <f t="shared" si="2"/>
        <v>4.2083333333333339E-3</v>
      </c>
      <c r="O11" s="13">
        <f t="shared" si="2"/>
        <v>4.2083333333333339E-3</v>
      </c>
      <c r="P11" s="13">
        <f t="shared" si="2"/>
        <v>4.2083333333333339E-3</v>
      </c>
      <c r="Q11" s="13">
        <f t="shared" si="2"/>
        <v>4.2083333333333339E-3</v>
      </c>
      <c r="R11" s="13">
        <f t="shared" si="2"/>
        <v>4.2083333333333339E-3</v>
      </c>
    </row>
    <row r="12" spans="2:29" ht="15" thickBo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29" ht="15.5"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2:29" ht="15.5">
      <c r="B14" s="1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20"/>
      <c r="O14" s="20"/>
      <c r="P14" s="20"/>
      <c r="Q14" s="20"/>
      <c r="R14" s="20"/>
      <c r="S14" s="21"/>
      <c r="W14" s="22"/>
      <c r="X14" s="22"/>
      <c r="Y14" s="22"/>
      <c r="Z14" s="22"/>
      <c r="AA14" s="22"/>
      <c r="AB14" s="23"/>
      <c r="AC14" s="24"/>
    </row>
    <row r="15" spans="2:29" ht="18.5">
      <c r="B15" s="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20"/>
      <c r="O15" s="20"/>
      <c r="P15" s="20"/>
      <c r="Q15" s="20"/>
      <c r="R15" s="20"/>
      <c r="S15" s="21"/>
      <c r="W15" s="25"/>
      <c r="X15" s="25"/>
      <c r="Y15" s="25"/>
      <c r="Z15" s="25"/>
      <c r="AA15" s="25"/>
      <c r="AB15" s="26"/>
      <c r="AC15" s="26"/>
    </row>
    <row r="16" spans="2:29" ht="15.5">
      <c r="B16" s="1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20"/>
      <c r="O16" s="20"/>
      <c r="P16" s="20"/>
      <c r="Q16" s="20"/>
      <c r="R16" s="20"/>
      <c r="S16" s="21"/>
      <c r="W16" s="25"/>
      <c r="X16" s="25"/>
      <c r="Y16" s="25"/>
      <c r="Z16" s="25"/>
      <c r="AA16" s="25"/>
      <c r="AB16" s="26"/>
      <c r="AC16" s="26"/>
    </row>
    <row r="17" spans="2:37" ht="15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  <c r="S17" s="21"/>
      <c r="W17" s="25"/>
      <c r="X17" s="25"/>
      <c r="Y17" s="25"/>
      <c r="Z17" s="25"/>
      <c r="AA17" s="25"/>
      <c r="AB17" s="27"/>
      <c r="AC17" s="27"/>
    </row>
    <row r="18" spans="2:37" ht="18.5" thickBot="1">
      <c r="B18" s="18"/>
      <c r="C18" s="28" t="s">
        <v>8</v>
      </c>
      <c r="D18" s="29"/>
      <c r="E18" s="29"/>
      <c r="F18" s="29"/>
      <c r="G18" s="29"/>
      <c r="H18" s="29"/>
      <c r="I18" s="29"/>
      <c r="J18" s="133" t="s">
        <v>9</v>
      </c>
      <c r="K18" s="133"/>
      <c r="L18" s="133"/>
      <c r="M18" s="133"/>
      <c r="N18" s="30"/>
      <c r="O18" s="30"/>
      <c r="P18" s="30"/>
      <c r="Q18" s="30"/>
      <c r="R18" s="30"/>
      <c r="S18" s="31"/>
      <c r="T18" s="32"/>
      <c r="U18" s="32"/>
      <c r="V18" s="32"/>
      <c r="W18" s="33"/>
      <c r="X18" s="33"/>
      <c r="Y18" s="33"/>
      <c r="Z18" s="33"/>
      <c r="AA18" s="33"/>
      <c r="AB18" s="34"/>
      <c r="AC18" s="34"/>
      <c r="AD18" s="32"/>
      <c r="AE18" s="32"/>
      <c r="AF18" s="32"/>
      <c r="AG18" s="32"/>
      <c r="AH18" s="32"/>
      <c r="AI18" s="32"/>
      <c r="AJ18" s="32"/>
      <c r="AK18" s="32"/>
    </row>
    <row r="19" spans="2:37" ht="18.5" thickBot="1">
      <c r="B19" s="18"/>
      <c r="C19" s="35">
        <v>1</v>
      </c>
      <c r="D19" s="36"/>
      <c r="E19" s="37" t="s">
        <v>10</v>
      </c>
      <c r="F19" s="37"/>
      <c r="G19" s="37"/>
      <c r="H19" s="37"/>
      <c r="I19" s="36"/>
      <c r="J19" s="139" t="s">
        <v>113</v>
      </c>
      <c r="K19" s="140"/>
      <c r="L19" s="140"/>
      <c r="M19" s="141"/>
      <c r="N19" s="30"/>
      <c r="O19" s="30"/>
      <c r="P19" s="30"/>
      <c r="Q19" s="30"/>
      <c r="R19" s="30"/>
      <c r="S19" s="31"/>
      <c r="T19" s="32"/>
      <c r="U19" s="32"/>
      <c r="V19" s="38" t="str">
        <f>VLOOKUP(J19,$W$19:$X$21,2,0)</f>
        <v>P1</v>
      </c>
      <c r="W19" s="39" t="s">
        <v>113</v>
      </c>
      <c r="X19" s="40" t="s">
        <v>13</v>
      </c>
      <c r="Y19" s="39" t="s">
        <v>112</v>
      </c>
      <c r="Z19" s="41" t="s">
        <v>15</v>
      </c>
      <c r="AA19" s="39" t="s">
        <v>16</v>
      </c>
      <c r="AB19" s="40" t="s">
        <v>17</v>
      </c>
      <c r="AC19" s="34"/>
      <c r="AD19" s="42" t="s">
        <v>18</v>
      </c>
      <c r="AE19" s="43" t="s">
        <v>19</v>
      </c>
      <c r="AF19" s="43" t="s">
        <v>20</v>
      </c>
      <c r="AG19" s="43" t="s">
        <v>123</v>
      </c>
      <c r="AH19" s="43" t="s">
        <v>21</v>
      </c>
      <c r="AI19" s="43" t="s">
        <v>22</v>
      </c>
      <c r="AJ19" s="44" t="s">
        <v>23</v>
      </c>
      <c r="AK19" s="44" t="s">
        <v>24</v>
      </c>
    </row>
    <row r="20" spans="2:37" ht="16" thickBot="1">
      <c r="B20" s="18"/>
      <c r="C20" s="45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30"/>
      <c r="O20" s="30"/>
      <c r="P20" s="30"/>
      <c r="Q20" s="30"/>
      <c r="R20" s="30"/>
      <c r="S20" s="31"/>
      <c r="T20" s="32"/>
      <c r="U20" s="32"/>
      <c r="V20" s="38"/>
      <c r="W20" s="39"/>
      <c r="X20" s="40" t="s">
        <v>25</v>
      </c>
      <c r="Y20" s="39"/>
      <c r="Z20" s="41" t="s">
        <v>27</v>
      </c>
      <c r="AA20" s="39" t="s">
        <v>28</v>
      </c>
      <c r="AB20" s="40" t="s">
        <v>29</v>
      </c>
      <c r="AC20" s="34"/>
      <c r="AD20" s="48" t="s">
        <v>30</v>
      </c>
      <c r="AE20" s="134" t="s">
        <v>124</v>
      </c>
      <c r="AF20" s="158" t="s">
        <v>112</v>
      </c>
      <c r="AG20" s="158" t="s">
        <v>125</v>
      </c>
      <c r="AH20" s="39" t="s">
        <v>31</v>
      </c>
      <c r="AI20" s="39" t="s">
        <v>32</v>
      </c>
      <c r="AJ20" s="49">
        <v>2.1499999999999998E-2</v>
      </c>
      <c r="AK20" s="49">
        <v>2.8500000000000001E-2</v>
      </c>
    </row>
    <row r="21" spans="2:37" ht="18.5" thickBot="1">
      <c r="B21" s="18"/>
      <c r="C21" s="35">
        <v>2</v>
      </c>
      <c r="D21" s="36"/>
      <c r="E21" s="37" t="s">
        <v>33</v>
      </c>
      <c r="F21" s="36"/>
      <c r="G21" s="36"/>
      <c r="H21" s="36"/>
      <c r="I21" s="36"/>
      <c r="J21" s="139" t="s">
        <v>28</v>
      </c>
      <c r="K21" s="140"/>
      <c r="L21" s="140"/>
      <c r="M21" s="141"/>
      <c r="N21" s="30"/>
      <c r="O21" s="30"/>
      <c r="P21" s="30"/>
      <c r="Q21" s="30"/>
      <c r="R21" s="30"/>
      <c r="S21" s="31"/>
      <c r="T21" s="32"/>
      <c r="U21" s="32"/>
      <c r="V21" s="38" t="str">
        <f>VLOOKUP(J21,$AA$19:$AB$20,2,0)</f>
        <v>WO</v>
      </c>
      <c r="W21" s="39"/>
      <c r="X21" s="40" t="s">
        <v>34</v>
      </c>
      <c r="Y21" s="50"/>
      <c r="Z21" s="50"/>
      <c r="AA21" s="51" t="s">
        <v>110</v>
      </c>
      <c r="AB21" s="40" t="s">
        <v>36</v>
      </c>
      <c r="AC21" s="34"/>
      <c r="AD21" s="48" t="s">
        <v>37</v>
      </c>
      <c r="AE21" s="136"/>
      <c r="AF21" s="158"/>
      <c r="AG21" s="158"/>
      <c r="AH21" s="39" t="s">
        <v>38</v>
      </c>
      <c r="AI21" s="39" t="s">
        <v>32</v>
      </c>
      <c r="AJ21" s="49">
        <f>AJ20+1%</f>
        <v>3.15E-2</v>
      </c>
      <c r="AK21" s="49">
        <f>AK20+1%</f>
        <v>3.85E-2</v>
      </c>
    </row>
    <row r="22" spans="2:37" ht="16" customHeight="1" thickBot="1">
      <c r="B22" s="18"/>
      <c r="C22" s="45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30"/>
      <c r="O22" s="30"/>
      <c r="P22" s="30"/>
      <c r="Q22" s="30"/>
      <c r="R22" s="30"/>
      <c r="S22" s="31"/>
      <c r="T22" s="32"/>
      <c r="U22" s="32"/>
      <c r="V22" s="38"/>
      <c r="W22" s="39"/>
      <c r="X22" s="40" t="s">
        <v>39</v>
      </c>
      <c r="Y22" s="50"/>
      <c r="Z22" s="50"/>
      <c r="AA22" s="51"/>
      <c r="AB22" s="52" t="s">
        <v>41</v>
      </c>
      <c r="AC22" s="34"/>
      <c r="AD22" s="48" t="s">
        <v>68</v>
      </c>
      <c r="AE22" s="134" t="s">
        <v>124</v>
      </c>
      <c r="AF22" s="158" t="s">
        <v>112</v>
      </c>
      <c r="AG22" s="158" t="s">
        <v>125</v>
      </c>
      <c r="AH22" s="39" t="s">
        <v>31</v>
      </c>
      <c r="AI22" s="39" t="s">
        <v>115</v>
      </c>
      <c r="AJ22" s="49">
        <v>2.2499999999999999E-2</v>
      </c>
      <c r="AK22" s="49">
        <v>2.5499999999999998E-2</v>
      </c>
    </row>
    <row r="23" spans="2:37" ht="18.5" thickBot="1">
      <c r="B23" s="18"/>
      <c r="C23" s="35">
        <v>3</v>
      </c>
      <c r="D23" s="36"/>
      <c r="E23" s="37" t="s">
        <v>43</v>
      </c>
      <c r="F23" s="36"/>
      <c r="G23" s="36"/>
      <c r="H23" s="36"/>
      <c r="I23" s="36"/>
      <c r="J23" s="139" t="s">
        <v>112</v>
      </c>
      <c r="K23" s="140"/>
      <c r="L23" s="140"/>
      <c r="M23" s="141"/>
      <c r="N23" s="30"/>
      <c r="O23" s="30"/>
      <c r="P23" s="30"/>
      <c r="Q23" s="30"/>
      <c r="R23" s="30"/>
      <c r="S23" s="31"/>
      <c r="T23" s="32"/>
      <c r="U23" s="32"/>
      <c r="V23" s="38" t="str">
        <f>VLOOKUP(J23,$Y$19:$Z$20,2,0)</f>
        <v>T1</v>
      </c>
      <c r="W23" s="39"/>
      <c r="X23" s="40" t="s">
        <v>45</v>
      </c>
      <c r="Y23" s="50"/>
      <c r="Z23" s="50"/>
      <c r="AA23" s="51"/>
      <c r="AB23" s="52" t="s">
        <v>46</v>
      </c>
      <c r="AC23" s="34"/>
      <c r="AD23" s="48" t="s">
        <v>69</v>
      </c>
      <c r="AE23" s="136"/>
      <c r="AF23" s="158"/>
      <c r="AG23" s="158"/>
      <c r="AH23" s="39" t="s">
        <v>38</v>
      </c>
      <c r="AI23" s="39" t="s">
        <v>115</v>
      </c>
      <c r="AJ23" s="49">
        <f>AJ22+1%</f>
        <v>3.2500000000000001E-2</v>
      </c>
      <c r="AK23" s="49">
        <f>AK22+1%</f>
        <v>3.5499999999999997E-2</v>
      </c>
    </row>
    <row r="24" spans="2:37" ht="18.5" thickBot="1">
      <c r="B24" s="18"/>
      <c r="C24" s="45"/>
      <c r="D24" s="36"/>
      <c r="E24" s="37"/>
      <c r="F24" s="36"/>
      <c r="G24" s="36"/>
      <c r="H24" s="36"/>
      <c r="I24" s="36"/>
      <c r="J24" s="53"/>
      <c r="K24" s="53"/>
      <c r="L24" s="53"/>
      <c r="M24" s="53"/>
      <c r="N24" s="30"/>
      <c r="O24" s="30"/>
      <c r="P24" s="30"/>
      <c r="Q24" s="30"/>
      <c r="R24" s="30"/>
      <c r="S24" s="31"/>
      <c r="T24" s="32"/>
      <c r="U24" s="32"/>
      <c r="V24" s="38"/>
      <c r="W24" s="39"/>
      <c r="X24" s="40" t="s">
        <v>48</v>
      </c>
      <c r="Y24" s="50"/>
      <c r="Z24" s="50"/>
      <c r="AA24" s="54"/>
      <c r="AB24" s="52" t="s">
        <v>49</v>
      </c>
      <c r="AC24" s="34"/>
      <c r="AD24" s="48" t="s">
        <v>76</v>
      </c>
      <c r="AE24" s="134" t="s">
        <v>124</v>
      </c>
      <c r="AF24" s="158" t="s">
        <v>112</v>
      </c>
      <c r="AG24" s="158" t="s">
        <v>125</v>
      </c>
      <c r="AH24" s="39" t="s">
        <v>31</v>
      </c>
      <c r="AI24" s="39" t="s">
        <v>121</v>
      </c>
      <c r="AJ24" s="49">
        <f>AJ20</f>
        <v>2.1499999999999998E-2</v>
      </c>
      <c r="AK24" s="49">
        <v>2.2499999999999999E-2</v>
      </c>
    </row>
    <row r="25" spans="2:37" ht="18.5" thickBot="1">
      <c r="B25" s="18"/>
      <c r="C25" s="35">
        <v>4</v>
      </c>
      <c r="D25" s="36"/>
      <c r="E25" s="37" t="s">
        <v>50</v>
      </c>
      <c r="F25" s="36"/>
      <c r="G25" s="36"/>
      <c r="H25" s="36"/>
      <c r="I25" s="36"/>
      <c r="J25" s="139" t="s">
        <v>110</v>
      </c>
      <c r="K25" s="140"/>
      <c r="L25" s="140"/>
      <c r="M25" s="141"/>
      <c r="N25" s="55"/>
      <c r="O25" s="55"/>
      <c r="P25" s="55"/>
      <c r="Q25" s="55"/>
      <c r="R25" s="55"/>
      <c r="S25" s="31"/>
      <c r="T25" s="32"/>
      <c r="U25" s="32"/>
      <c r="V25" s="38" t="str">
        <f>VLOOKUP(J25,$AA$21:$AB$22,2,0)</f>
        <v>R1</v>
      </c>
      <c r="W25" s="50"/>
      <c r="X25" s="50"/>
      <c r="Y25" s="33"/>
      <c r="Z25" s="33"/>
      <c r="AA25" s="54" t="s">
        <v>51</v>
      </c>
      <c r="AB25" s="56" t="s">
        <v>52</v>
      </c>
      <c r="AC25" s="34"/>
      <c r="AD25" s="48" t="s">
        <v>77</v>
      </c>
      <c r="AE25" s="136"/>
      <c r="AF25" s="158"/>
      <c r="AG25" s="158"/>
      <c r="AH25" s="39" t="s">
        <v>38</v>
      </c>
      <c r="AI25" s="39" t="s">
        <v>121</v>
      </c>
      <c r="AJ25" s="49">
        <f>AJ24+1%</f>
        <v>3.15E-2</v>
      </c>
      <c r="AK25" s="49">
        <f>AK24+1%</f>
        <v>3.2500000000000001E-2</v>
      </c>
    </row>
    <row r="26" spans="2:37" ht="16" customHeight="1" thickBot="1">
      <c r="B26" s="1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5"/>
      <c r="O26" s="55"/>
      <c r="P26" s="55"/>
      <c r="Q26" s="55"/>
      <c r="R26" s="55"/>
      <c r="S26" s="31"/>
      <c r="T26" s="32"/>
      <c r="U26" s="32"/>
      <c r="V26" s="32"/>
      <c r="W26" s="50"/>
      <c r="X26" s="50"/>
      <c r="Y26" s="33"/>
      <c r="Z26" s="33"/>
      <c r="AA26" s="51" t="s">
        <v>53</v>
      </c>
      <c r="AB26" s="57" t="s">
        <v>54</v>
      </c>
      <c r="AC26" s="34"/>
      <c r="AD26" s="129"/>
      <c r="AE26" s="131"/>
      <c r="AF26" s="159"/>
      <c r="AG26" s="159"/>
      <c r="AH26" s="50"/>
      <c r="AI26" s="50"/>
      <c r="AJ26" s="132"/>
      <c r="AK26" s="132"/>
    </row>
    <row r="27" spans="2:37" ht="18.5" thickBot="1">
      <c r="B27" s="18"/>
      <c r="C27" s="58">
        <v>5</v>
      </c>
      <c r="D27" s="55"/>
      <c r="E27" s="37" t="s">
        <v>55</v>
      </c>
      <c r="F27" s="59"/>
      <c r="G27" s="55"/>
      <c r="H27" s="55"/>
      <c r="I27" s="55"/>
      <c r="J27" s="142" t="s">
        <v>56</v>
      </c>
      <c r="K27" s="143"/>
      <c r="L27" s="143"/>
      <c r="M27" s="144"/>
      <c r="N27" s="55"/>
      <c r="O27" s="55"/>
      <c r="P27" s="55"/>
      <c r="Q27" s="55"/>
      <c r="R27" s="55"/>
      <c r="S27" s="31"/>
      <c r="T27" s="32"/>
      <c r="U27" s="32"/>
      <c r="V27" s="38" t="str">
        <f>VLOOKUP(J27,$AA$25:$AB$27,2,0)</f>
        <v>S3</v>
      </c>
      <c r="W27" s="50"/>
      <c r="X27" s="50"/>
      <c r="Y27" s="33"/>
      <c r="Z27" s="33"/>
      <c r="AA27" s="60" t="s">
        <v>56</v>
      </c>
      <c r="AB27" s="56" t="s">
        <v>57</v>
      </c>
      <c r="AC27" s="34"/>
      <c r="AD27" s="129"/>
      <c r="AE27" s="131"/>
      <c r="AF27" s="159"/>
      <c r="AG27" s="159"/>
      <c r="AH27" s="50"/>
      <c r="AI27" s="50"/>
      <c r="AJ27" s="132"/>
      <c r="AK27" s="132"/>
    </row>
    <row r="28" spans="2:37" ht="16" thickBot="1">
      <c r="B28" s="1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5"/>
      <c r="O28" s="55"/>
      <c r="P28" s="55"/>
      <c r="Q28" s="55"/>
      <c r="R28" s="55"/>
      <c r="S28" s="31"/>
      <c r="T28" s="32"/>
      <c r="U28" s="32"/>
      <c r="V28" s="32"/>
      <c r="W28" s="50"/>
      <c r="X28" s="50"/>
      <c r="Y28" s="33"/>
      <c r="Z28" s="33"/>
      <c r="AA28" s="33"/>
      <c r="AB28" s="34"/>
      <c r="AC28" s="34"/>
      <c r="AD28" s="129"/>
      <c r="AE28" s="160"/>
      <c r="AF28" s="159"/>
      <c r="AG28" s="159"/>
      <c r="AH28" s="50"/>
      <c r="AI28" s="50"/>
      <c r="AJ28" s="132"/>
      <c r="AK28" s="132"/>
    </row>
    <row r="29" spans="2:37" ht="20.5" thickBot="1">
      <c r="B29" s="18"/>
      <c r="C29" s="151" t="s">
        <v>58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61"/>
      <c r="O29" s="62"/>
      <c r="P29" s="62"/>
      <c r="Q29" s="62"/>
      <c r="R29" s="63"/>
      <c r="S29" s="31"/>
      <c r="T29" s="32"/>
      <c r="U29" s="32"/>
      <c r="V29" s="32"/>
      <c r="W29" s="50"/>
      <c r="X29" s="50"/>
      <c r="Y29" s="33"/>
      <c r="Z29" s="33"/>
      <c r="AA29" s="33"/>
      <c r="AB29" s="34"/>
      <c r="AC29" s="50"/>
      <c r="AD29" s="129"/>
      <c r="AE29" s="160"/>
      <c r="AF29" s="159"/>
      <c r="AG29" s="159"/>
      <c r="AH29" s="50"/>
      <c r="AI29" s="50"/>
      <c r="AJ29" s="132"/>
      <c r="AK29" s="132"/>
    </row>
    <row r="30" spans="2:37" ht="20.5" customHeight="1" thickBot="1">
      <c r="B30" s="18"/>
      <c r="C30" s="64" t="s">
        <v>59</v>
      </c>
      <c r="D30" s="65" t="s">
        <v>60</v>
      </c>
      <c r="E30" s="152" t="str">
        <f>"(K.A.S + "&amp;TEXT(E8*100,"0.00")&amp;"% = "&amp;TEXT(E9*100,"0.00")&amp;"%)"</f>
        <v>(K.A.S + 3.15% = 6.15%)</v>
      </c>
      <c r="F30" s="152"/>
      <c r="G30" s="153" t="str">
        <f>"(K.A.S + "&amp;TEXT(G8*100,"0.00")&amp;"% = "&amp;TEXT(G9*100,"0.00")&amp;"%)"</f>
        <v>(K.A.S + 3.25% = 6.25%)</v>
      </c>
      <c r="H30" s="153"/>
      <c r="I30" s="153"/>
      <c r="J30" s="153"/>
      <c r="K30" s="153"/>
      <c r="L30" s="153"/>
      <c r="M30" s="153"/>
      <c r="N30" s="154" t="s">
        <v>61</v>
      </c>
      <c r="O30" s="154"/>
      <c r="P30" s="154"/>
      <c r="Q30" s="154"/>
      <c r="R30" s="155"/>
      <c r="S30" s="21"/>
      <c r="W30" s="66"/>
      <c r="X30" s="66"/>
      <c r="Y30" s="25"/>
      <c r="Z30" s="25"/>
      <c r="AA30" s="25"/>
      <c r="AD30" s="129"/>
      <c r="AE30" s="160"/>
      <c r="AF30" s="159"/>
      <c r="AG30" s="159"/>
      <c r="AH30" s="50"/>
      <c r="AI30" s="50"/>
      <c r="AJ30" s="132"/>
      <c r="AK30" s="132"/>
    </row>
    <row r="31" spans="2:37" ht="36" hidden="1">
      <c r="B31" s="18"/>
      <c r="C31" s="64" t="s">
        <v>62</v>
      </c>
      <c r="D31" s="67"/>
      <c r="E31" s="68">
        <f>'[1]2'!B17</f>
        <v>2.8072000000000024E-2</v>
      </c>
      <c r="F31" s="68">
        <f>'[1]3'!B17</f>
        <v>2.793866666666666E-2</v>
      </c>
      <c r="G31" s="69">
        <f>'[1]4'!B17</f>
        <v>2.9636000000000013E-2</v>
      </c>
      <c r="H31" s="69">
        <f>'[1]5'!B17</f>
        <v>2.9775999999999987E-2</v>
      </c>
      <c r="I31" s="69">
        <f>'[1]6'!B17</f>
        <v>2.9953333333333314E-2</v>
      </c>
      <c r="J31" s="69">
        <f>'[1]7'!B17</f>
        <v>3.015885714285713E-2</v>
      </c>
      <c r="K31" s="69">
        <f>'[1]8'!B17</f>
        <v>3.0375999999999976E-2</v>
      </c>
      <c r="L31" s="69">
        <f>'[1]9'!B17</f>
        <v>3.0596888888888903E-2</v>
      </c>
      <c r="M31" s="69">
        <f>'[1]10'!B17</f>
        <v>3.0836000000000002E-2</v>
      </c>
      <c r="N31" s="70"/>
      <c r="O31" s="70"/>
      <c r="P31" s="70"/>
      <c r="Q31" s="70"/>
      <c r="R31" s="71"/>
      <c r="S31" s="21"/>
      <c r="W31" s="66"/>
      <c r="X31" s="66"/>
      <c r="Y31" s="25"/>
      <c r="Z31" s="25"/>
      <c r="AA31" s="25"/>
      <c r="AD31" s="129"/>
      <c r="AE31" s="160"/>
      <c r="AF31" s="159"/>
      <c r="AG31" s="159"/>
      <c r="AH31" s="50"/>
      <c r="AI31" s="50"/>
      <c r="AJ31" s="132"/>
      <c r="AK31" s="132"/>
    </row>
    <row r="32" spans="2:37" ht="93.5" thickBot="1">
      <c r="B32" s="18"/>
      <c r="C32" s="72" t="s">
        <v>63</v>
      </c>
      <c r="D32" s="73">
        <v>1</v>
      </c>
      <c r="E32" s="74">
        <v>2</v>
      </c>
      <c r="F32" s="74">
        <v>3</v>
      </c>
      <c r="G32" s="74">
        <v>4</v>
      </c>
      <c r="H32" s="74">
        <v>5</v>
      </c>
      <c r="I32" s="74">
        <v>6</v>
      </c>
      <c r="J32" s="74">
        <v>7</v>
      </c>
      <c r="K32" s="74">
        <v>8</v>
      </c>
      <c r="L32" s="74">
        <v>9</v>
      </c>
      <c r="M32" s="74">
        <v>10</v>
      </c>
      <c r="N32" s="75">
        <v>11</v>
      </c>
      <c r="O32" s="76">
        <v>12</v>
      </c>
      <c r="P32" s="76">
        <v>13</v>
      </c>
      <c r="Q32" s="76">
        <v>14</v>
      </c>
      <c r="R32" s="77">
        <v>15</v>
      </c>
      <c r="S32" s="21"/>
      <c r="W32" s="66"/>
      <c r="X32" s="66"/>
      <c r="Y32" s="25"/>
      <c r="Z32" s="25"/>
      <c r="AA32" s="25"/>
      <c r="AD32" s="120"/>
      <c r="AE32" s="125"/>
      <c r="AF32" s="128"/>
      <c r="AG32" s="66"/>
      <c r="AH32" s="50"/>
      <c r="AI32" s="123"/>
      <c r="AJ32" s="123"/>
    </row>
    <row r="33" spans="2:36" ht="15.5">
      <c r="B33" s="18"/>
      <c r="C33" s="78">
        <v>10000</v>
      </c>
      <c r="D33" s="79">
        <f>PMT(D$11,D$6,$C33*(-1))</f>
        <v>859.33193843967649</v>
      </c>
      <c r="E33" s="79">
        <f t="shared" ref="E33:J48" si="3">PMT(E$11,E$6,$C33*(-1))</f>
        <v>443.88230489866385</v>
      </c>
      <c r="F33" s="79">
        <f t="shared" si="3"/>
        <v>304.89949006762856</v>
      </c>
      <c r="G33" s="79">
        <f t="shared" si="3"/>
        <v>235.99819866437286</v>
      </c>
      <c r="H33" s="79">
        <f t="shared" si="3"/>
        <v>194.49261684136638</v>
      </c>
      <c r="I33" s="79">
        <f t="shared" si="3"/>
        <v>166.91153998112961</v>
      </c>
      <c r="J33" s="79">
        <f t="shared" si="3"/>
        <v>147.286997354563</v>
      </c>
      <c r="K33" s="79">
        <f>PMT($K$11,$K$6,C33*(-1))</f>
        <v>132.6349536327769</v>
      </c>
      <c r="L33" s="79">
        <f t="shared" ref="L33:L96" si="4">PMT($L$11,$L$6,C33*(-1))</f>
        <v>121.2975678085829</v>
      </c>
      <c r="M33" s="79">
        <f t="shared" ref="M33:M96" si="5">PMT($M$11,$M$6,C33*(-1))</f>
        <v>112.28009686669012</v>
      </c>
      <c r="N33" s="80">
        <f t="shared" ref="N33:N96" si="6">PMT($N$11,$N$6,C33*(-1))</f>
        <v>98.892673477035245</v>
      </c>
      <c r="O33" s="81">
        <f t="shared" ref="O33:O96" si="7">PMT($O$11,$O$6,C33*(-1))</f>
        <v>92.740066254990012</v>
      </c>
      <c r="P33" s="81">
        <f t="shared" ref="P33:P96" si="8">PMT($P$11,$P$6,C33*(-1))</f>
        <v>87.560229057876882</v>
      </c>
      <c r="Q33" s="81">
        <f t="shared" ref="Q33:Q96" si="9">PMT($Q$11,$Q$6,C33*(-1))</f>
        <v>83.144558274553987</v>
      </c>
      <c r="R33" s="82">
        <f t="shared" ref="R33:R96" si="10">PMT($R$11,$R$6,C33*(-1))</f>
        <v>79.340067703333418</v>
      </c>
      <c r="S33" s="21"/>
      <c r="W33" s="66"/>
      <c r="X33" s="66"/>
      <c r="Y33" s="25"/>
      <c r="Z33" s="25"/>
      <c r="AA33" s="25"/>
      <c r="AB33" s="27"/>
      <c r="AC33" s="27"/>
      <c r="AD33" s="120"/>
      <c r="AE33" s="125"/>
      <c r="AF33" s="128"/>
      <c r="AG33" s="66"/>
      <c r="AH33" s="50"/>
      <c r="AI33" s="123"/>
      <c r="AJ33" s="123"/>
    </row>
    <row r="34" spans="2:36" ht="15.5" hidden="1">
      <c r="B34" s="18"/>
      <c r="C34" s="78">
        <v>11000</v>
      </c>
      <c r="D34" s="79">
        <f t="shared" ref="D34:J83" si="11">PMT(D$11,D$6,$C34*(-1))</f>
        <v>945.26513228364411</v>
      </c>
      <c r="E34" s="79">
        <f t="shared" si="3"/>
        <v>488.27053538853022</v>
      </c>
      <c r="F34" s="79">
        <f t="shared" si="3"/>
        <v>335.38943907439142</v>
      </c>
      <c r="G34" s="79">
        <f t="shared" si="3"/>
        <v>259.59801853081012</v>
      </c>
      <c r="H34" s="79">
        <f t="shared" si="3"/>
        <v>213.941878525503</v>
      </c>
      <c r="I34" s="79">
        <f t="shared" si="3"/>
        <v>183.60269397924256</v>
      </c>
      <c r="J34" s="79">
        <f t="shared" si="3"/>
        <v>162.0156970900193</v>
      </c>
      <c r="K34" s="79">
        <f t="shared" ref="K34:K97" si="12">PMT($K$11,$K$6,C34*(-1))</f>
        <v>145.89844899605458</v>
      </c>
      <c r="L34" s="79">
        <f t="shared" si="4"/>
        <v>133.42732458944118</v>
      </c>
      <c r="M34" s="79">
        <f t="shared" si="5"/>
        <v>123.50810655335914</v>
      </c>
      <c r="N34" s="83">
        <f t="shared" si="6"/>
        <v>108.78194082473878</v>
      </c>
      <c r="O34" s="84">
        <f t="shared" si="7"/>
        <v>102.01407288048901</v>
      </c>
      <c r="P34" s="84">
        <f t="shared" si="8"/>
        <v>96.31625196366457</v>
      </c>
      <c r="Q34" s="84">
        <f t="shared" si="9"/>
        <v>91.459014102009377</v>
      </c>
      <c r="R34" s="85">
        <f t="shared" si="10"/>
        <v>87.274074473666758</v>
      </c>
      <c r="S34" s="21"/>
      <c r="W34" s="66"/>
      <c r="X34" s="66"/>
      <c r="Y34" s="25"/>
      <c r="Z34" s="25"/>
      <c r="AA34" s="25"/>
      <c r="AB34" s="27"/>
      <c r="AC34" s="27"/>
      <c r="AD34" s="120"/>
      <c r="AE34" s="125"/>
      <c r="AF34" s="128"/>
      <c r="AG34" s="66"/>
      <c r="AH34" s="50"/>
      <c r="AI34" s="123"/>
      <c r="AJ34" s="123"/>
    </row>
    <row r="35" spans="2:36" ht="15.5" hidden="1">
      <c r="B35" s="18"/>
      <c r="C35" s="78">
        <v>12000</v>
      </c>
      <c r="D35" s="79">
        <f t="shared" si="11"/>
        <v>1031.1983261276118</v>
      </c>
      <c r="E35" s="79">
        <f t="shared" si="3"/>
        <v>532.65876587839659</v>
      </c>
      <c r="F35" s="79">
        <f t="shared" si="3"/>
        <v>365.87938808115427</v>
      </c>
      <c r="G35" s="79">
        <f t="shared" si="3"/>
        <v>283.19783839724744</v>
      </c>
      <c r="H35" s="79">
        <f t="shared" si="3"/>
        <v>233.39114020963964</v>
      </c>
      <c r="I35" s="79">
        <f t="shared" si="3"/>
        <v>200.29384797735554</v>
      </c>
      <c r="J35" s="79">
        <f t="shared" si="3"/>
        <v>176.74439682547558</v>
      </c>
      <c r="K35" s="79">
        <f t="shared" si="12"/>
        <v>159.16194435933227</v>
      </c>
      <c r="L35" s="79">
        <f t="shared" si="4"/>
        <v>145.5570813702995</v>
      </c>
      <c r="M35" s="79">
        <f t="shared" si="5"/>
        <v>134.73611624002814</v>
      </c>
      <c r="N35" s="83">
        <f t="shared" si="6"/>
        <v>118.67120817244229</v>
      </c>
      <c r="O35" s="84">
        <f t="shared" si="7"/>
        <v>111.28807950598801</v>
      </c>
      <c r="P35" s="84">
        <f t="shared" si="8"/>
        <v>105.07227486945226</v>
      </c>
      <c r="Q35" s="84">
        <f t="shared" si="9"/>
        <v>99.773469929464781</v>
      </c>
      <c r="R35" s="85">
        <f t="shared" si="10"/>
        <v>95.208081244000098</v>
      </c>
      <c r="S35" s="21"/>
      <c r="W35" s="66"/>
      <c r="X35" s="66"/>
      <c r="Y35" s="25"/>
      <c r="Z35" s="25"/>
      <c r="AA35" s="25"/>
      <c r="AD35" s="120"/>
      <c r="AE35" s="125"/>
      <c r="AF35" s="128"/>
      <c r="AG35" s="66"/>
      <c r="AH35" s="50"/>
      <c r="AI35" s="123"/>
      <c r="AJ35" s="123"/>
    </row>
    <row r="36" spans="2:36" ht="15.5" hidden="1">
      <c r="B36" s="18"/>
      <c r="C36" s="78">
        <v>13000</v>
      </c>
      <c r="D36" s="79">
        <f t="shared" si="11"/>
        <v>1117.1315199715793</v>
      </c>
      <c r="E36" s="79">
        <f t="shared" si="3"/>
        <v>577.04699636826297</v>
      </c>
      <c r="F36" s="79">
        <f t="shared" si="3"/>
        <v>396.36933708791713</v>
      </c>
      <c r="G36" s="79">
        <f t="shared" si="3"/>
        <v>306.79765826368475</v>
      </c>
      <c r="H36" s="79">
        <f t="shared" si="3"/>
        <v>252.84040189377632</v>
      </c>
      <c r="I36" s="79">
        <f t="shared" si="3"/>
        <v>216.98500197546849</v>
      </c>
      <c r="J36" s="79">
        <f t="shared" si="3"/>
        <v>191.47309656093188</v>
      </c>
      <c r="K36" s="79">
        <f t="shared" si="12"/>
        <v>172.42543972260995</v>
      </c>
      <c r="L36" s="79">
        <f t="shared" si="4"/>
        <v>157.68683815115776</v>
      </c>
      <c r="M36" s="79">
        <f t="shared" si="5"/>
        <v>145.96412592669716</v>
      </c>
      <c r="N36" s="83">
        <f t="shared" si="6"/>
        <v>128.56047552014584</v>
      </c>
      <c r="O36" s="84">
        <f t="shared" si="7"/>
        <v>120.56208613148701</v>
      </c>
      <c r="P36" s="84">
        <f t="shared" si="8"/>
        <v>113.82829777523995</v>
      </c>
      <c r="Q36" s="84">
        <f t="shared" si="9"/>
        <v>108.08792575692017</v>
      </c>
      <c r="R36" s="85">
        <f t="shared" si="10"/>
        <v>103.14208801433344</v>
      </c>
      <c r="S36" s="21"/>
      <c r="W36" s="66"/>
      <c r="X36" s="66"/>
      <c r="Y36" s="25"/>
      <c r="Z36" s="25"/>
      <c r="AA36" s="25"/>
      <c r="AD36" s="115"/>
      <c r="AE36" s="66"/>
      <c r="AF36" s="66"/>
      <c r="AG36" s="66"/>
      <c r="AH36" s="66"/>
      <c r="AI36" s="124"/>
      <c r="AJ36" s="124"/>
    </row>
    <row r="37" spans="2:36" ht="15.5" hidden="1">
      <c r="B37" s="18"/>
      <c r="C37" s="78">
        <v>14000</v>
      </c>
      <c r="D37" s="79">
        <f t="shared" si="11"/>
        <v>1203.0647138155471</v>
      </c>
      <c r="E37" s="79">
        <f t="shared" si="3"/>
        <v>621.43522685812934</v>
      </c>
      <c r="F37" s="79">
        <f t="shared" si="3"/>
        <v>426.85928609467999</v>
      </c>
      <c r="G37" s="79">
        <f t="shared" si="3"/>
        <v>330.39747813012201</v>
      </c>
      <c r="H37" s="79">
        <f t="shared" si="3"/>
        <v>272.28966357791296</v>
      </c>
      <c r="I37" s="79">
        <f t="shared" si="3"/>
        <v>233.67615597358144</v>
      </c>
      <c r="J37" s="79">
        <f t="shared" si="3"/>
        <v>206.20179629638818</v>
      </c>
      <c r="K37" s="79">
        <f t="shared" si="12"/>
        <v>185.68893508588764</v>
      </c>
      <c r="L37" s="79">
        <f t="shared" si="4"/>
        <v>169.81659493201607</v>
      </c>
      <c r="M37" s="79">
        <f t="shared" si="5"/>
        <v>157.19213561336619</v>
      </c>
      <c r="N37" s="83">
        <f t="shared" si="6"/>
        <v>138.44974286784935</v>
      </c>
      <c r="O37" s="84">
        <f t="shared" si="7"/>
        <v>129.83609275698601</v>
      </c>
      <c r="P37" s="84">
        <f t="shared" si="8"/>
        <v>122.58432068102763</v>
      </c>
      <c r="Q37" s="84">
        <f t="shared" si="9"/>
        <v>116.40238158437558</v>
      </c>
      <c r="R37" s="85">
        <f t="shared" si="10"/>
        <v>111.07609478466678</v>
      </c>
      <c r="S37" s="21"/>
      <c r="W37" s="66"/>
      <c r="X37" s="66"/>
      <c r="Y37" s="25"/>
      <c r="Z37" s="25"/>
      <c r="AA37" s="25"/>
      <c r="AD37" s="120"/>
      <c r="AE37" s="125"/>
      <c r="AF37" s="128"/>
      <c r="AG37" s="66"/>
      <c r="AH37" s="50"/>
      <c r="AI37" s="123"/>
      <c r="AJ37" s="123"/>
    </row>
    <row r="38" spans="2:36" ht="15.5">
      <c r="B38" s="18"/>
      <c r="C38" s="86">
        <v>15000</v>
      </c>
      <c r="D38" s="87">
        <f t="shared" si="11"/>
        <v>1288.9979076595148</v>
      </c>
      <c r="E38" s="87">
        <f t="shared" si="3"/>
        <v>665.82345734799571</v>
      </c>
      <c r="F38" s="87">
        <f t="shared" si="3"/>
        <v>457.34923510144284</v>
      </c>
      <c r="G38" s="87">
        <f t="shared" si="3"/>
        <v>353.99729799655927</v>
      </c>
      <c r="H38" s="87">
        <f t="shared" si="3"/>
        <v>291.73892526204958</v>
      </c>
      <c r="I38" s="87">
        <f t="shared" si="3"/>
        <v>250.3673099716944</v>
      </c>
      <c r="J38" s="87">
        <f t="shared" si="3"/>
        <v>220.93049603184448</v>
      </c>
      <c r="K38" s="87">
        <f t="shared" si="12"/>
        <v>198.95243044916532</v>
      </c>
      <c r="L38" s="87">
        <f t="shared" si="4"/>
        <v>181.94635171287433</v>
      </c>
      <c r="M38" s="87">
        <f t="shared" si="5"/>
        <v>168.42014530003519</v>
      </c>
      <c r="N38" s="88">
        <f t="shared" si="6"/>
        <v>148.33901021555289</v>
      </c>
      <c r="O38" s="89">
        <f t="shared" si="7"/>
        <v>139.110099382485</v>
      </c>
      <c r="P38" s="89">
        <f t="shared" si="8"/>
        <v>131.34034358681532</v>
      </c>
      <c r="Q38" s="89">
        <f t="shared" si="9"/>
        <v>124.71683741183097</v>
      </c>
      <c r="R38" s="90">
        <f t="shared" si="10"/>
        <v>119.01010155500012</v>
      </c>
      <c r="S38" s="21"/>
      <c r="W38" s="66"/>
      <c r="X38" s="66"/>
      <c r="Y38" s="25"/>
      <c r="Z38" s="25"/>
      <c r="AA38" s="25"/>
      <c r="AD38" s="120"/>
      <c r="AE38" s="125"/>
      <c r="AF38" s="128"/>
      <c r="AG38" s="66"/>
      <c r="AH38" s="50"/>
      <c r="AI38" s="123"/>
      <c r="AJ38" s="123"/>
    </row>
    <row r="39" spans="2:36" ht="15.5" hidden="1">
      <c r="B39" s="18"/>
      <c r="C39" s="78">
        <v>16000</v>
      </c>
      <c r="D39" s="79">
        <f t="shared" si="11"/>
        <v>1374.9311015034823</v>
      </c>
      <c r="E39" s="79">
        <f t="shared" si="3"/>
        <v>710.21168783786209</v>
      </c>
      <c r="F39" s="79">
        <f t="shared" si="3"/>
        <v>487.8391841082057</v>
      </c>
      <c r="G39" s="79">
        <f t="shared" si="3"/>
        <v>377.59711786299658</v>
      </c>
      <c r="H39" s="79">
        <f t="shared" si="3"/>
        <v>311.18818694618619</v>
      </c>
      <c r="I39" s="79">
        <f t="shared" si="3"/>
        <v>267.05846396980735</v>
      </c>
      <c r="J39" s="79">
        <f t="shared" si="3"/>
        <v>235.65919576730079</v>
      </c>
      <c r="K39" s="79">
        <f t="shared" si="12"/>
        <v>212.215925812443</v>
      </c>
      <c r="L39" s="79">
        <f t="shared" si="4"/>
        <v>194.07610849373265</v>
      </c>
      <c r="M39" s="79">
        <f t="shared" si="5"/>
        <v>179.64815498670421</v>
      </c>
      <c r="N39" s="83">
        <f t="shared" si="6"/>
        <v>158.2282775632564</v>
      </c>
      <c r="O39" s="84">
        <f t="shared" si="7"/>
        <v>148.38410600798403</v>
      </c>
      <c r="P39" s="84">
        <f t="shared" si="8"/>
        <v>140.09636649260301</v>
      </c>
      <c r="Q39" s="84">
        <f t="shared" si="9"/>
        <v>133.03129323928636</v>
      </c>
      <c r="R39" s="85">
        <f t="shared" si="10"/>
        <v>126.94410832533347</v>
      </c>
      <c r="S39" s="21"/>
      <c r="W39" s="66"/>
      <c r="X39" s="66"/>
      <c r="Y39" s="25"/>
      <c r="Z39" s="25"/>
      <c r="AA39" s="25"/>
      <c r="AD39" s="120"/>
      <c r="AE39" s="125"/>
      <c r="AF39" s="128"/>
      <c r="AG39" s="66"/>
      <c r="AH39" s="50"/>
      <c r="AI39" s="123"/>
      <c r="AJ39" s="123"/>
    </row>
    <row r="40" spans="2:36" ht="15.5" hidden="1">
      <c r="B40" s="18"/>
      <c r="C40" s="78">
        <v>17000</v>
      </c>
      <c r="D40" s="79">
        <f t="shared" si="11"/>
        <v>1460.8642953474498</v>
      </c>
      <c r="E40" s="79">
        <f t="shared" si="3"/>
        <v>754.59991832772846</v>
      </c>
      <c r="F40" s="79">
        <f t="shared" si="3"/>
        <v>518.3291331149685</v>
      </c>
      <c r="G40" s="79">
        <f t="shared" si="3"/>
        <v>401.1969377294339</v>
      </c>
      <c r="H40" s="79">
        <f t="shared" si="3"/>
        <v>330.63744863032287</v>
      </c>
      <c r="I40" s="79">
        <f t="shared" si="3"/>
        <v>283.7496179679203</v>
      </c>
      <c r="J40" s="79">
        <f t="shared" si="3"/>
        <v>250.38789550275709</v>
      </c>
      <c r="K40" s="79">
        <f t="shared" si="12"/>
        <v>225.47942117572074</v>
      </c>
      <c r="L40" s="79">
        <f t="shared" si="4"/>
        <v>206.20586527459093</v>
      </c>
      <c r="M40" s="79">
        <f t="shared" si="5"/>
        <v>190.87616467337321</v>
      </c>
      <c r="N40" s="83">
        <f t="shared" si="6"/>
        <v>168.11754491095994</v>
      </c>
      <c r="O40" s="84">
        <f t="shared" si="7"/>
        <v>157.658112633483</v>
      </c>
      <c r="P40" s="84">
        <f t="shared" si="8"/>
        <v>148.85238939839067</v>
      </c>
      <c r="Q40" s="84">
        <f t="shared" si="9"/>
        <v>141.34574906674177</v>
      </c>
      <c r="R40" s="85">
        <f t="shared" si="10"/>
        <v>134.8781150956668</v>
      </c>
      <c r="S40" s="21"/>
      <c r="W40" s="66"/>
      <c r="X40" s="66"/>
      <c r="Y40" s="25"/>
      <c r="Z40" s="25"/>
      <c r="AA40" s="25"/>
      <c r="AD40" s="120"/>
      <c r="AE40" s="125"/>
      <c r="AF40" s="128"/>
      <c r="AG40" s="66"/>
      <c r="AH40" s="50"/>
      <c r="AI40" s="123"/>
      <c r="AJ40" s="123"/>
    </row>
    <row r="41" spans="2:36" ht="15.5" hidden="1">
      <c r="B41" s="18"/>
      <c r="C41" s="78">
        <v>18000</v>
      </c>
      <c r="D41" s="79">
        <f t="shared" si="11"/>
        <v>1546.7974891914178</v>
      </c>
      <c r="E41" s="79">
        <f t="shared" si="3"/>
        <v>798.98814881759495</v>
      </c>
      <c r="F41" s="79">
        <f t="shared" si="3"/>
        <v>548.81908212173141</v>
      </c>
      <c r="G41" s="79">
        <f t="shared" si="3"/>
        <v>424.79675759587121</v>
      </c>
      <c r="H41" s="79">
        <f t="shared" si="3"/>
        <v>350.08671031445948</v>
      </c>
      <c r="I41" s="79">
        <f t="shared" si="3"/>
        <v>300.44077196603325</v>
      </c>
      <c r="J41" s="79">
        <f t="shared" si="3"/>
        <v>265.11659523821339</v>
      </c>
      <c r="K41" s="79">
        <f t="shared" si="12"/>
        <v>238.74291653899843</v>
      </c>
      <c r="L41" s="79">
        <f t="shared" si="4"/>
        <v>218.33562205544925</v>
      </c>
      <c r="M41" s="79">
        <f t="shared" si="5"/>
        <v>202.10417436004224</v>
      </c>
      <c r="N41" s="83">
        <f t="shared" si="6"/>
        <v>178.00681225866347</v>
      </c>
      <c r="O41" s="84">
        <f t="shared" si="7"/>
        <v>166.93211925898203</v>
      </c>
      <c r="P41" s="84">
        <f t="shared" si="8"/>
        <v>157.60841230417839</v>
      </c>
      <c r="Q41" s="84">
        <f t="shared" si="9"/>
        <v>149.66020489419716</v>
      </c>
      <c r="R41" s="85">
        <f t="shared" si="10"/>
        <v>142.81212186600015</v>
      </c>
      <c r="S41" s="21"/>
      <c r="W41" s="66"/>
      <c r="X41" s="66"/>
      <c r="Y41" s="25"/>
      <c r="Z41" s="25"/>
      <c r="AA41" s="25"/>
      <c r="AD41" s="115"/>
      <c r="AE41" s="66"/>
      <c r="AF41" s="66"/>
      <c r="AG41" s="66"/>
      <c r="AH41" s="66"/>
      <c r="AI41" s="124"/>
      <c r="AJ41" s="124"/>
    </row>
    <row r="42" spans="2:36" ht="15.5" hidden="1">
      <c r="B42" s="18"/>
      <c r="C42" s="78">
        <v>19000</v>
      </c>
      <c r="D42" s="79">
        <f t="shared" si="11"/>
        <v>1632.7306830353853</v>
      </c>
      <c r="E42" s="79">
        <f t="shared" si="3"/>
        <v>843.37637930746121</v>
      </c>
      <c r="F42" s="79">
        <f t="shared" si="3"/>
        <v>579.30903112849421</v>
      </c>
      <c r="G42" s="79">
        <f t="shared" si="3"/>
        <v>448.39657746230847</v>
      </c>
      <c r="H42" s="79">
        <f t="shared" si="3"/>
        <v>369.53597199859615</v>
      </c>
      <c r="I42" s="79">
        <f t="shared" si="3"/>
        <v>317.13192596414626</v>
      </c>
      <c r="J42" s="79">
        <f t="shared" si="3"/>
        <v>279.8452949736697</v>
      </c>
      <c r="K42" s="79">
        <f t="shared" si="12"/>
        <v>252.00641190227611</v>
      </c>
      <c r="L42" s="79">
        <f t="shared" si="4"/>
        <v>230.46537883630754</v>
      </c>
      <c r="M42" s="79">
        <f t="shared" si="5"/>
        <v>213.33218404671123</v>
      </c>
      <c r="N42" s="83">
        <f t="shared" si="6"/>
        <v>187.89607960636698</v>
      </c>
      <c r="O42" s="84">
        <f t="shared" si="7"/>
        <v>176.206125884481</v>
      </c>
      <c r="P42" s="84">
        <f t="shared" si="8"/>
        <v>166.36443520996605</v>
      </c>
      <c r="Q42" s="84">
        <f t="shared" si="9"/>
        <v>157.97466072165258</v>
      </c>
      <c r="R42" s="85">
        <f t="shared" si="10"/>
        <v>150.74612863633348</v>
      </c>
      <c r="S42" s="21"/>
      <c r="W42" s="66"/>
      <c r="X42" s="66"/>
      <c r="Y42" s="25"/>
      <c r="Z42" s="25"/>
      <c r="AA42" s="25"/>
      <c r="AD42" s="120"/>
      <c r="AE42" s="125"/>
      <c r="AF42" s="128"/>
      <c r="AG42" s="66"/>
      <c r="AH42" s="50"/>
      <c r="AI42" s="123"/>
      <c r="AJ42" s="123"/>
    </row>
    <row r="43" spans="2:36" ht="15.5">
      <c r="B43" s="18"/>
      <c r="C43" s="78">
        <v>20000</v>
      </c>
      <c r="D43" s="79">
        <f t="shared" si="11"/>
        <v>1718.663876879353</v>
      </c>
      <c r="E43" s="79">
        <f t="shared" si="3"/>
        <v>887.76460979732769</v>
      </c>
      <c r="F43" s="79">
        <f t="shared" si="3"/>
        <v>609.79898013525712</v>
      </c>
      <c r="G43" s="79">
        <f t="shared" si="3"/>
        <v>471.99639732874573</v>
      </c>
      <c r="H43" s="79">
        <f t="shared" si="3"/>
        <v>388.98523368273277</v>
      </c>
      <c r="I43" s="79">
        <f t="shared" si="3"/>
        <v>333.82307996225921</v>
      </c>
      <c r="J43" s="79">
        <f t="shared" si="3"/>
        <v>294.573994709126</v>
      </c>
      <c r="K43" s="79">
        <f t="shared" si="12"/>
        <v>265.2699072655538</v>
      </c>
      <c r="L43" s="79">
        <f t="shared" si="4"/>
        <v>242.59513561716579</v>
      </c>
      <c r="M43" s="79">
        <f t="shared" si="5"/>
        <v>224.56019373338023</v>
      </c>
      <c r="N43" s="88">
        <f t="shared" si="6"/>
        <v>197.78534695407049</v>
      </c>
      <c r="O43" s="89">
        <f t="shared" si="7"/>
        <v>185.48013250998002</v>
      </c>
      <c r="P43" s="89">
        <f t="shared" si="8"/>
        <v>175.12045811575376</v>
      </c>
      <c r="Q43" s="89">
        <f t="shared" si="9"/>
        <v>166.28911654910797</v>
      </c>
      <c r="R43" s="90">
        <f t="shared" si="10"/>
        <v>158.68013540666684</v>
      </c>
      <c r="S43" s="21"/>
      <c r="W43" s="66"/>
      <c r="X43" s="66"/>
      <c r="Y43" s="25"/>
      <c r="Z43" s="25"/>
      <c r="AA43" s="25"/>
      <c r="AD43" s="120"/>
      <c r="AE43" s="125"/>
      <c r="AF43" s="128"/>
      <c r="AG43" s="66"/>
      <c r="AH43" s="50"/>
      <c r="AI43" s="123"/>
      <c r="AJ43" s="123"/>
    </row>
    <row r="44" spans="2:36" ht="15.5" hidden="1">
      <c r="B44" s="18"/>
      <c r="C44" s="78">
        <v>21000</v>
      </c>
      <c r="D44" s="79">
        <f t="shared" si="11"/>
        <v>1804.5970707233205</v>
      </c>
      <c r="E44" s="79">
        <f t="shared" si="3"/>
        <v>932.15284028719395</v>
      </c>
      <c r="F44" s="79">
        <f t="shared" si="3"/>
        <v>640.28892914201992</v>
      </c>
      <c r="G44" s="79">
        <f t="shared" si="3"/>
        <v>495.59621719518304</v>
      </c>
      <c r="H44" s="79">
        <f t="shared" si="3"/>
        <v>408.43449536686944</v>
      </c>
      <c r="I44" s="79">
        <f t="shared" si="3"/>
        <v>350.51423396037217</v>
      </c>
      <c r="J44" s="79">
        <f t="shared" si="3"/>
        <v>309.3026944445823</v>
      </c>
      <c r="K44" s="79">
        <f t="shared" si="12"/>
        <v>278.53340262883148</v>
      </c>
      <c r="L44" s="79">
        <f t="shared" si="4"/>
        <v>254.72489239802411</v>
      </c>
      <c r="M44" s="79">
        <f t="shared" si="5"/>
        <v>235.78820342004929</v>
      </c>
      <c r="N44" s="83">
        <f t="shared" si="6"/>
        <v>207.67461430177403</v>
      </c>
      <c r="O44" s="84">
        <f t="shared" si="7"/>
        <v>194.75413913547899</v>
      </c>
      <c r="P44" s="84">
        <f t="shared" si="8"/>
        <v>183.87648102154142</v>
      </c>
      <c r="Q44" s="84">
        <f t="shared" si="9"/>
        <v>174.60357237656336</v>
      </c>
      <c r="R44" s="85">
        <f t="shared" si="10"/>
        <v>166.61414217700019</v>
      </c>
      <c r="S44" s="21"/>
      <c r="W44" s="66"/>
      <c r="X44" s="66"/>
      <c r="Y44" s="25"/>
      <c r="Z44" s="25"/>
      <c r="AA44" s="25"/>
      <c r="AD44" s="120"/>
      <c r="AE44" s="125"/>
      <c r="AF44" s="128"/>
      <c r="AG44" s="66"/>
      <c r="AH44" s="50"/>
      <c r="AI44" s="123"/>
      <c r="AJ44" s="123"/>
    </row>
    <row r="45" spans="2:36" ht="15.5" hidden="1">
      <c r="B45" s="18"/>
      <c r="C45" s="78">
        <v>22000</v>
      </c>
      <c r="D45" s="79">
        <f t="shared" si="11"/>
        <v>1890.5302645672882</v>
      </c>
      <c r="E45" s="79">
        <f t="shared" si="3"/>
        <v>976.54107077706044</v>
      </c>
      <c r="F45" s="79">
        <f t="shared" si="3"/>
        <v>670.77887814878284</v>
      </c>
      <c r="G45" s="79">
        <f t="shared" si="3"/>
        <v>519.19603706162025</v>
      </c>
      <c r="H45" s="79">
        <f t="shared" si="3"/>
        <v>427.883757051006</v>
      </c>
      <c r="I45" s="79">
        <f t="shared" si="3"/>
        <v>367.20538795848512</v>
      </c>
      <c r="J45" s="79">
        <f t="shared" si="3"/>
        <v>324.0313941800386</v>
      </c>
      <c r="K45" s="79">
        <f t="shared" si="12"/>
        <v>291.79689799210917</v>
      </c>
      <c r="L45" s="79">
        <f t="shared" si="4"/>
        <v>266.85464917888237</v>
      </c>
      <c r="M45" s="79">
        <f t="shared" si="5"/>
        <v>247.01621310671828</v>
      </c>
      <c r="N45" s="83">
        <f t="shared" si="6"/>
        <v>217.56388164947757</v>
      </c>
      <c r="O45" s="84">
        <f t="shared" si="7"/>
        <v>204.02814576097802</v>
      </c>
      <c r="P45" s="84">
        <f t="shared" si="8"/>
        <v>192.63250392732914</v>
      </c>
      <c r="Q45" s="84">
        <f t="shared" si="9"/>
        <v>182.91802820401875</v>
      </c>
      <c r="R45" s="85">
        <f t="shared" si="10"/>
        <v>174.54814894733352</v>
      </c>
      <c r="S45" s="21"/>
      <c r="W45" s="66"/>
      <c r="X45" s="66"/>
      <c r="AD45" s="120"/>
      <c r="AE45" s="125"/>
      <c r="AF45" s="128"/>
      <c r="AG45" s="66"/>
      <c r="AH45" s="50"/>
      <c r="AI45" s="123"/>
      <c r="AJ45" s="123"/>
    </row>
    <row r="46" spans="2:36" ht="15.5" hidden="1">
      <c r="B46" s="18"/>
      <c r="C46" s="78">
        <v>23000</v>
      </c>
      <c r="D46" s="79">
        <f t="shared" si="11"/>
        <v>1976.4634584112559</v>
      </c>
      <c r="E46" s="79">
        <f t="shared" si="3"/>
        <v>1020.9293012669268</v>
      </c>
      <c r="F46" s="79">
        <f t="shared" si="3"/>
        <v>701.26882715554564</v>
      </c>
      <c r="G46" s="79">
        <f t="shared" si="3"/>
        <v>542.79585692805756</v>
      </c>
      <c r="H46" s="79">
        <f t="shared" si="3"/>
        <v>447.33301873514267</v>
      </c>
      <c r="I46" s="79">
        <f t="shared" si="3"/>
        <v>383.89654195659807</v>
      </c>
      <c r="J46" s="79">
        <f t="shared" si="3"/>
        <v>338.76009391549491</v>
      </c>
      <c r="K46" s="79">
        <f t="shared" si="12"/>
        <v>305.06039335538685</v>
      </c>
      <c r="L46" s="79">
        <f t="shared" si="4"/>
        <v>278.98440595974068</v>
      </c>
      <c r="M46" s="79">
        <f t="shared" si="5"/>
        <v>258.24422279338728</v>
      </c>
      <c r="N46" s="83">
        <f t="shared" si="6"/>
        <v>227.4531489971811</v>
      </c>
      <c r="O46" s="84">
        <f t="shared" si="7"/>
        <v>213.30215238647699</v>
      </c>
      <c r="P46" s="84">
        <f t="shared" si="8"/>
        <v>201.3885268331168</v>
      </c>
      <c r="Q46" s="84">
        <f t="shared" si="9"/>
        <v>191.23248403147417</v>
      </c>
      <c r="R46" s="85">
        <f t="shared" si="10"/>
        <v>182.48215571766684</v>
      </c>
      <c r="S46" s="21"/>
      <c r="AD46" s="115"/>
      <c r="AE46" s="66"/>
      <c r="AF46" s="66"/>
      <c r="AG46" s="66"/>
      <c r="AH46" s="66"/>
      <c r="AI46" s="124"/>
      <c r="AJ46" s="124"/>
    </row>
    <row r="47" spans="2:36" ht="15.5" hidden="1">
      <c r="B47" s="18"/>
      <c r="C47" s="78">
        <v>24000</v>
      </c>
      <c r="D47" s="79">
        <f t="shared" si="11"/>
        <v>2062.3966522552237</v>
      </c>
      <c r="E47" s="79">
        <f t="shared" si="3"/>
        <v>1065.3175317567932</v>
      </c>
      <c r="F47" s="79">
        <f t="shared" si="3"/>
        <v>731.75877616230855</v>
      </c>
      <c r="G47" s="79">
        <f t="shared" si="3"/>
        <v>566.39567679449488</v>
      </c>
      <c r="H47" s="79">
        <f t="shared" si="3"/>
        <v>466.78228041927929</v>
      </c>
      <c r="I47" s="79">
        <f t="shared" si="3"/>
        <v>400.58769595471108</v>
      </c>
      <c r="J47" s="79">
        <f t="shared" si="3"/>
        <v>353.48879365095115</v>
      </c>
      <c r="K47" s="79">
        <f t="shared" si="12"/>
        <v>318.32388871866453</v>
      </c>
      <c r="L47" s="79">
        <f t="shared" si="4"/>
        <v>291.114162740599</v>
      </c>
      <c r="M47" s="79">
        <f t="shared" si="5"/>
        <v>269.47223248005628</v>
      </c>
      <c r="N47" s="83">
        <f t="shared" si="6"/>
        <v>237.34241634488458</v>
      </c>
      <c r="O47" s="84">
        <f t="shared" si="7"/>
        <v>222.57615901197602</v>
      </c>
      <c r="P47" s="84">
        <f t="shared" si="8"/>
        <v>210.14454973890452</v>
      </c>
      <c r="Q47" s="84">
        <f t="shared" si="9"/>
        <v>199.54693985892956</v>
      </c>
      <c r="R47" s="85">
        <f t="shared" si="10"/>
        <v>190.4161624880002</v>
      </c>
      <c r="S47" s="21"/>
      <c r="AD47" s="120"/>
      <c r="AE47" s="125"/>
      <c r="AF47" s="128"/>
      <c r="AG47" s="66"/>
      <c r="AH47" s="66"/>
      <c r="AI47" s="123"/>
      <c r="AJ47" s="123"/>
    </row>
    <row r="48" spans="2:36" ht="15.5" hidden="1">
      <c r="B48" s="18"/>
      <c r="C48" s="86">
        <v>25000</v>
      </c>
      <c r="D48" s="87">
        <f t="shared" si="11"/>
        <v>2148.3298460991909</v>
      </c>
      <c r="E48" s="87">
        <f t="shared" si="3"/>
        <v>1109.7057622466596</v>
      </c>
      <c r="F48" s="87">
        <f t="shared" si="3"/>
        <v>762.24872516907135</v>
      </c>
      <c r="G48" s="87">
        <f t="shared" si="3"/>
        <v>589.99549666093219</v>
      </c>
      <c r="H48" s="87">
        <f t="shared" si="3"/>
        <v>486.23154210341596</v>
      </c>
      <c r="I48" s="87">
        <f t="shared" si="3"/>
        <v>417.27884995282403</v>
      </c>
      <c r="J48" s="87">
        <f t="shared" si="3"/>
        <v>368.21749338640745</v>
      </c>
      <c r="K48" s="87">
        <f t="shared" si="12"/>
        <v>331.58738408194222</v>
      </c>
      <c r="L48" s="87">
        <f t="shared" si="4"/>
        <v>303.24391952145726</v>
      </c>
      <c r="M48" s="87">
        <f t="shared" si="5"/>
        <v>280.70024216672527</v>
      </c>
      <c r="N48" s="88">
        <f t="shared" si="6"/>
        <v>247.23168369258812</v>
      </c>
      <c r="O48" s="89">
        <f t="shared" si="7"/>
        <v>231.85016563747499</v>
      </c>
      <c r="P48" s="89">
        <f t="shared" si="8"/>
        <v>218.90057264469218</v>
      </c>
      <c r="Q48" s="89">
        <f t="shared" si="9"/>
        <v>207.86139568638495</v>
      </c>
      <c r="R48" s="90">
        <f t="shared" si="10"/>
        <v>198.35016925833355</v>
      </c>
      <c r="S48" s="21"/>
      <c r="AD48" s="120"/>
      <c r="AE48" s="125"/>
      <c r="AF48" s="128"/>
      <c r="AG48" s="66"/>
      <c r="AH48" s="66"/>
      <c r="AI48" s="123"/>
      <c r="AJ48" s="123"/>
    </row>
    <row r="49" spans="2:36" ht="15.5" hidden="1">
      <c r="B49" s="18"/>
      <c r="C49" s="78">
        <v>26000</v>
      </c>
      <c r="D49" s="79">
        <f t="shared" si="11"/>
        <v>2234.2630399431587</v>
      </c>
      <c r="E49" s="79">
        <f t="shared" si="11"/>
        <v>1154.0939927365259</v>
      </c>
      <c r="F49" s="79">
        <f t="shared" si="11"/>
        <v>792.73867417583426</v>
      </c>
      <c r="G49" s="79">
        <f t="shared" si="11"/>
        <v>613.5953165273695</v>
      </c>
      <c r="H49" s="79">
        <f t="shared" si="11"/>
        <v>505.68080378755263</v>
      </c>
      <c r="I49" s="79">
        <f t="shared" si="11"/>
        <v>433.97000395093698</v>
      </c>
      <c r="J49" s="79">
        <f t="shared" si="11"/>
        <v>382.94619312186376</v>
      </c>
      <c r="K49" s="79">
        <f t="shared" si="12"/>
        <v>344.8508794452199</v>
      </c>
      <c r="L49" s="79">
        <f t="shared" si="4"/>
        <v>315.37367630231552</v>
      </c>
      <c r="M49" s="79">
        <f t="shared" si="5"/>
        <v>291.92825185339433</v>
      </c>
      <c r="N49" s="83">
        <f t="shared" si="6"/>
        <v>257.12095104029169</v>
      </c>
      <c r="O49" s="84">
        <f t="shared" si="7"/>
        <v>241.12417226297401</v>
      </c>
      <c r="P49" s="84">
        <f t="shared" si="8"/>
        <v>227.65659555047989</v>
      </c>
      <c r="Q49" s="84">
        <f t="shared" si="9"/>
        <v>216.17585151384034</v>
      </c>
      <c r="R49" s="85">
        <f t="shared" si="10"/>
        <v>206.28417602866688</v>
      </c>
      <c r="S49" s="21"/>
      <c r="AD49" s="120"/>
      <c r="AE49" s="125"/>
      <c r="AF49" s="128"/>
      <c r="AG49" s="66"/>
      <c r="AH49" s="66"/>
      <c r="AI49" s="123"/>
      <c r="AJ49" s="123"/>
    </row>
    <row r="50" spans="2:36" ht="15.5" hidden="1">
      <c r="B50" s="18"/>
      <c r="C50" s="78">
        <v>27000</v>
      </c>
      <c r="D50" s="79">
        <f t="shared" si="11"/>
        <v>2320.1962337871264</v>
      </c>
      <c r="E50" s="79">
        <f t="shared" si="11"/>
        <v>1198.4822232263923</v>
      </c>
      <c r="F50" s="79">
        <f t="shared" si="11"/>
        <v>823.22862318259706</v>
      </c>
      <c r="G50" s="79">
        <f t="shared" si="11"/>
        <v>637.19513639380671</v>
      </c>
      <c r="H50" s="79">
        <f t="shared" si="11"/>
        <v>525.13006547168925</v>
      </c>
      <c r="I50" s="79">
        <f t="shared" si="11"/>
        <v>450.66115794904988</v>
      </c>
      <c r="J50" s="79">
        <f t="shared" si="11"/>
        <v>397.67489285732006</v>
      </c>
      <c r="K50" s="79">
        <f t="shared" si="12"/>
        <v>358.11437480849764</v>
      </c>
      <c r="L50" s="79">
        <f t="shared" si="4"/>
        <v>327.50343308317383</v>
      </c>
      <c r="M50" s="79">
        <f t="shared" si="5"/>
        <v>303.15626154006333</v>
      </c>
      <c r="N50" s="83">
        <f t="shared" si="6"/>
        <v>267.01021838799517</v>
      </c>
      <c r="O50" s="84">
        <f t="shared" si="7"/>
        <v>250.39817888847301</v>
      </c>
      <c r="P50" s="84">
        <f t="shared" si="8"/>
        <v>236.41261845626755</v>
      </c>
      <c r="Q50" s="84">
        <f t="shared" si="9"/>
        <v>224.49030734129576</v>
      </c>
      <c r="R50" s="85">
        <f t="shared" si="10"/>
        <v>214.21818279900023</v>
      </c>
      <c r="S50" s="21"/>
      <c r="AD50" s="120"/>
      <c r="AE50" s="125"/>
      <c r="AF50" s="128"/>
      <c r="AG50" s="66"/>
      <c r="AH50" s="66"/>
      <c r="AI50" s="123"/>
      <c r="AJ50" s="123"/>
    </row>
    <row r="51" spans="2:36" ht="15.5" hidden="1">
      <c r="B51" s="18"/>
      <c r="C51" s="78">
        <v>28000</v>
      </c>
      <c r="D51" s="79">
        <f t="shared" si="11"/>
        <v>2406.1294276310941</v>
      </c>
      <c r="E51" s="79">
        <f t="shared" si="11"/>
        <v>1242.8704537162587</v>
      </c>
      <c r="F51" s="79">
        <f t="shared" si="11"/>
        <v>853.71857218935997</v>
      </c>
      <c r="G51" s="79">
        <f t="shared" si="11"/>
        <v>660.79495626024402</v>
      </c>
      <c r="H51" s="79">
        <f t="shared" si="11"/>
        <v>544.57932715582592</v>
      </c>
      <c r="I51" s="79">
        <f t="shared" si="11"/>
        <v>467.35231194716289</v>
      </c>
      <c r="J51" s="79">
        <f t="shared" si="11"/>
        <v>412.40359259277636</v>
      </c>
      <c r="K51" s="79">
        <f t="shared" si="12"/>
        <v>371.37787017177527</v>
      </c>
      <c r="L51" s="79">
        <f t="shared" si="4"/>
        <v>339.63318986403215</v>
      </c>
      <c r="M51" s="79">
        <f t="shared" si="5"/>
        <v>314.38427122673238</v>
      </c>
      <c r="N51" s="83">
        <f t="shared" si="6"/>
        <v>276.8994857356987</v>
      </c>
      <c r="O51" s="84">
        <f t="shared" si="7"/>
        <v>259.67218551397201</v>
      </c>
      <c r="P51" s="84">
        <f t="shared" si="8"/>
        <v>245.16864136205527</v>
      </c>
      <c r="Q51" s="84">
        <f t="shared" si="9"/>
        <v>232.80476316875115</v>
      </c>
      <c r="R51" s="85">
        <f t="shared" si="10"/>
        <v>222.15218956933356</v>
      </c>
      <c r="S51" s="21"/>
      <c r="AD51" s="115"/>
      <c r="AE51" s="66"/>
      <c r="AF51" s="66"/>
      <c r="AG51" s="66"/>
      <c r="AH51" s="66"/>
      <c r="AI51" s="124"/>
      <c r="AJ51" s="124"/>
    </row>
    <row r="52" spans="2:36" ht="15.5" hidden="1">
      <c r="B52" s="18"/>
      <c r="C52" s="78">
        <v>29000</v>
      </c>
      <c r="D52" s="79">
        <f t="shared" si="11"/>
        <v>2492.0626214750619</v>
      </c>
      <c r="E52" s="79">
        <f t="shared" si="11"/>
        <v>1287.2586842061251</v>
      </c>
      <c r="F52" s="79">
        <f t="shared" si="11"/>
        <v>884.20852119612277</v>
      </c>
      <c r="G52" s="79">
        <f t="shared" si="11"/>
        <v>684.39477612668134</v>
      </c>
      <c r="H52" s="79">
        <f t="shared" si="11"/>
        <v>564.02858883996248</v>
      </c>
      <c r="I52" s="79">
        <f t="shared" si="11"/>
        <v>484.04346594527584</v>
      </c>
      <c r="J52" s="79">
        <f t="shared" si="11"/>
        <v>427.13229232823267</v>
      </c>
      <c r="K52" s="79">
        <f t="shared" si="12"/>
        <v>384.64136553505301</v>
      </c>
      <c r="L52" s="79">
        <f t="shared" si="4"/>
        <v>351.76294664489046</v>
      </c>
      <c r="M52" s="79">
        <f t="shared" si="5"/>
        <v>325.61228091340138</v>
      </c>
      <c r="N52" s="83">
        <f t="shared" si="6"/>
        <v>286.78875308340224</v>
      </c>
      <c r="O52" s="84">
        <f t="shared" si="7"/>
        <v>268.94619213947101</v>
      </c>
      <c r="P52" s="84">
        <f t="shared" si="8"/>
        <v>253.92466426784293</v>
      </c>
      <c r="Q52" s="84">
        <f t="shared" si="9"/>
        <v>241.11921899620654</v>
      </c>
      <c r="R52" s="85">
        <f t="shared" si="10"/>
        <v>230.08619633966688</v>
      </c>
      <c r="S52" s="21"/>
      <c r="AD52" s="120"/>
      <c r="AE52" s="125"/>
      <c r="AF52" s="128"/>
      <c r="AG52" s="66"/>
      <c r="AH52" s="66"/>
      <c r="AI52" s="123"/>
      <c r="AJ52" s="123"/>
    </row>
    <row r="53" spans="2:36" ht="15.5">
      <c r="B53" s="18"/>
      <c r="C53" s="78">
        <v>30000</v>
      </c>
      <c r="D53" s="79">
        <f t="shared" si="11"/>
        <v>2577.9958153190296</v>
      </c>
      <c r="E53" s="79">
        <f t="shared" si="11"/>
        <v>1331.6469146959914</v>
      </c>
      <c r="F53" s="79">
        <f t="shared" si="11"/>
        <v>914.69847020288569</v>
      </c>
      <c r="G53" s="79">
        <f t="shared" si="11"/>
        <v>707.99459599311854</v>
      </c>
      <c r="H53" s="79">
        <f t="shared" si="11"/>
        <v>583.47785052409915</v>
      </c>
      <c r="I53" s="79">
        <f t="shared" si="11"/>
        <v>500.73461994338879</v>
      </c>
      <c r="J53" s="79">
        <f t="shared" si="11"/>
        <v>441.86099206368897</v>
      </c>
      <c r="K53" s="79">
        <f t="shared" si="12"/>
        <v>397.90486089833064</v>
      </c>
      <c r="L53" s="79">
        <f t="shared" si="4"/>
        <v>363.89270342574866</v>
      </c>
      <c r="M53" s="79">
        <f t="shared" si="5"/>
        <v>336.84029060007038</v>
      </c>
      <c r="N53" s="88">
        <f t="shared" si="6"/>
        <v>296.67802043110578</v>
      </c>
      <c r="O53" s="89">
        <f t="shared" si="7"/>
        <v>278.22019876497001</v>
      </c>
      <c r="P53" s="89">
        <f t="shared" si="8"/>
        <v>262.68068717363064</v>
      </c>
      <c r="Q53" s="89">
        <f t="shared" si="9"/>
        <v>249.43367482366193</v>
      </c>
      <c r="R53" s="90">
        <f t="shared" si="10"/>
        <v>238.02020311000024</v>
      </c>
      <c r="S53" s="21"/>
      <c r="AD53" s="120"/>
      <c r="AE53" s="125"/>
      <c r="AF53" s="128"/>
      <c r="AG53" s="66"/>
      <c r="AH53" s="66"/>
      <c r="AI53" s="123"/>
      <c r="AJ53" s="123"/>
    </row>
    <row r="54" spans="2:36" ht="15.5" hidden="1">
      <c r="B54" s="18"/>
      <c r="C54" s="78">
        <v>31000</v>
      </c>
      <c r="D54" s="79">
        <f t="shared" si="11"/>
        <v>2663.9290091629969</v>
      </c>
      <c r="E54" s="79">
        <f t="shared" si="11"/>
        <v>1376.0351451858578</v>
      </c>
      <c r="F54" s="79">
        <f t="shared" si="11"/>
        <v>945.18841920964849</v>
      </c>
      <c r="G54" s="79">
        <f t="shared" si="11"/>
        <v>731.59441585955585</v>
      </c>
      <c r="H54" s="79">
        <f t="shared" si="11"/>
        <v>602.92711220823571</v>
      </c>
      <c r="I54" s="79">
        <f t="shared" si="11"/>
        <v>517.4257739415018</v>
      </c>
      <c r="J54" s="79">
        <f t="shared" si="11"/>
        <v>456.58969179914527</v>
      </c>
      <c r="K54" s="79">
        <f t="shared" si="12"/>
        <v>411.16835626160838</v>
      </c>
      <c r="L54" s="79">
        <f t="shared" si="4"/>
        <v>376.02246020660698</v>
      </c>
      <c r="M54" s="79">
        <f t="shared" si="5"/>
        <v>348.06830028673937</v>
      </c>
      <c r="N54" s="83">
        <f t="shared" si="6"/>
        <v>306.56728777880932</v>
      </c>
      <c r="O54" s="84">
        <f t="shared" si="7"/>
        <v>287.49420539046901</v>
      </c>
      <c r="P54" s="84">
        <f t="shared" si="8"/>
        <v>271.43671007941833</v>
      </c>
      <c r="Q54" s="84">
        <f t="shared" si="9"/>
        <v>257.74813065111732</v>
      </c>
      <c r="R54" s="85">
        <f t="shared" si="10"/>
        <v>245.95420988033359</v>
      </c>
      <c r="S54" s="21"/>
      <c r="AD54" s="120"/>
      <c r="AE54" s="125"/>
      <c r="AF54" s="128"/>
      <c r="AG54" s="66"/>
      <c r="AH54" s="66"/>
      <c r="AI54" s="123"/>
      <c r="AJ54" s="123"/>
    </row>
    <row r="55" spans="2:36" ht="15.5" hidden="1">
      <c r="B55" s="18"/>
      <c r="C55" s="78">
        <v>32000</v>
      </c>
      <c r="D55" s="79">
        <f t="shared" si="11"/>
        <v>2749.8622030069646</v>
      </c>
      <c r="E55" s="79">
        <f t="shared" si="11"/>
        <v>1420.4233756757242</v>
      </c>
      <c r="F55" s="79">
        <f t="shared" si="11"/>
        <v>975.6783682164114</v>
      </c>
      <c r="G55" s="79">
        <f t="shared" si="11"/>
        <v>755.19423572599317</v>
      </c>
      <c r="H55" s="79">
        <f t="shared" si="11"/>
        <v>622.37637389237238</v>
      </c>
      <c r="I55" s="79">
        <f t="shared" si="11"/>
        <v>534.1169279396147</v>
      </c>
      <c r="J55" s="79">
        <f t="shared" si="11"/>
        <v>471.31839153460157</v>
      </c>
      <c r="K55" s="79">
        <f t="shared" si="12"/>
        <v>424.43185162488601</v>
      </c>
      <c r="L55" s="79">
        <f t="shared" si="4"/>
        <v>388.15221698746529</v>
      </c>
      <c r="M55" s="79">
        <f t="shared" si="5"/>
        <v>359.29630997340843</v>
      </c>
      <c r="N55" s="83">
        <f t="shared" si="6"/>
        <v>316.4565551265128</v>
      </c>
      <c r="O55" s="84">
        <f t="shared" si="7"/>
        <v>296.76821201596806</v>
      </c>
      <c r="P55" s="84">
        <f t="shared" si="8"/>
        <v>280.19273298520602</v>
      </c>
      <c r="Q55" s="84">
        <f t="shared" si="9"/>
        <v>266.06258647857271</v>
      </c>
      <c r="R55" s="85">
        <f t="shared" si="10"/>
        <v>253.88821665066695</v>
      </c>
      <c r="S55" s="21"/>
      <c r="AD55" s="120"/>
      <c r="AE55" s="125"/>
      <c r="AF55" s="128"/>
      <c r="AG55" s="66"/>
      <c r="AH55" s="66"/>
      <c r="AI55" s="123"/>
      <c r="AJ55" s="123"/>
    </row>
    <row r="56" spans="2:36" ht="15.5" hidden="1">
      <c r="B56" s="18"/>
      <c r="C56" s="78">
        <v>33000</v>
      </c>
      <c r="D56" s="79">
        <f t="shared" si="11"/>
        <v>2835.7953968509323</v>
      </c>
      <c r="E56" s="79">
        <f t="shared" si="11"/>
        <v>1464.8116061655908</v>
      </c>
      <c r="F56" s="79">
        <f t="shared" si="11"/>
        <v>1006.1683172231742</v>
      </c>
      <c r="G56" s="79">
        <f t="shared" si="11"/>
        <v>778.79405559243037</v>
      </c>
      <c r="H56" s="79">
        <f t="shared" si="11"/>
        <v>641.82563557650906</v>
      </c>
      <c r="I56" s="79">
        <f t="shared" si="11"/>
        <v>550.80808193772771</v>
      </c>
      <c r="J56" s="79">
        <f t="shared" si="11"/>
        <v>486.04709127005788</v>
      </c>
      <c r="K56" s="79">
        <f t="shared" si="12"/>
        <v>437.69534698816375</v>
      </c>
      <c r="L56" s="79">
        <f t="shared" si="4"/>
        <v>400.28197376832355</v>
      </c>
      <c r="M56" s="79">
        <f t="shared" si="5"/>
        <v>370.52431966007737</v>
      </c>
      <c r="N56" s="83">
        <f t="shared" si="6"/>
        <v>326.34582247421633</v>
      </c>
      <c r="O56" s="84">
        <f t="shared" si="7"/>
        <v>306.042218641467</v>
      </c>
      <c r="P56" s="84">
        <f t="shared" si="8"/>
        <v>288.94875589099371</v>
      </c>
      <c r="Q56" s="84">
        <f t="shared" si="9"/>
        <v>274.37704230602816</v>
      </c>
      <c r="R56" s="85">
        <f t="shared" si="10"/>
        <v>261.82222342100027</v>
      </c>
      <c r="S56" s="21"/>
      <c r="AD56" s="115"/>
      <c r="AE56" s="66"/>
      <c r="AF56" s="66"/>
      <c r="AG56" s="66"/>
      <c r="AH56" s="66"/>
      <c r="AI56" s="124"/>
      <c r="AJ56" s="124"/>
    </row>
    <row r="57" spans="2:36" ht="15.5" hidden="1">
      <c r="B57" s="18"/>
      <c r="C57" s="78">
        <v>34000</v>
      </c>
      <c r="D57" s="79">
        <f t="shared" si="11"/>
        <v>2921.7285906948996</v>
      </c>
      <c r="E57" s="79">
        <f t="shared" si="11"/>
        <v>1509.1998366554569</v>
      </c>
      <c r="F57" s="79">
        <f t="shared" si="11"/>
        <v>1036.658266229937</v>
      </c>
      <c r="G57" s="79">
        <f t="shared" si="11"/>
        <v>802.3938754588678</v>
      </c>
      <c r="H57" s="79">
        <f t="shared" si="11"/>
        <v>661.27489726064573</v>
      </c>
      <c r="I57" s="79">
        <f t="shared" si="11"/>
        <v>567.4992359358406</v>
      </c>
      <c r="J57" s="79">
        <f t="shared" si="11"/>
        <v>500.77579100551418</v>
      </c>
      <c r="K57" s="79">
        <f t="shared" si="12"/>
        <v>450.95884235144149</v>
      </c>
      <c r="L57" s="79">
        <f t="shared" si="4"/>
        <v>412.41173054918187</v>
      </c>
      <c r="M57" s="79">
        <f t="shared" si="5"/>
        <v>381.75232934674642</v>
      </c>
      <c r="N57" s="83">
        <f t="shared" si="6"/>
        <v>336.23508982191987</v>
      </c>
      <c r="O57" s="84">
        <f t="shared" si="7"/>
        <v>315.316225266966</v>
      </c>
      <c r="P57" s="84">
        <f t="shared" si="8"/>
        <v>297.70477879678134</v>
      </c>
      <c r="Q57" s="84">
        <f t="shared" si="9"/>
        <v>282.69149813348355</v>
      </c>
      <c r="R57" s="85">
        <f t="shared" si="10"/>
        <v>269.7562301913336</v>
      </c>
      <c r="S57" s="21"/>
      <c r="AD57" s="120"/>
      <c r="AE57" s="125"/>
      <c r="AF57" s="128"/>
      <c r="AG57" s="66"/>
      <c r="AH57" s="66"/>
      <c r="AI57" s="123"/>
      <c r="AJ57" s="123"/>
    </row>
    <row r="58" spans="2:36" ht="15.5">
      <c r="B58" s="18"/>
      <c r="C58" s="86">
        <v>35000</v>
      </c>
      <c r="D58" s="87">
        <f t="shared" si="11"/>
        <v>3007.6617845388673</v>
      </c>
      <c r="E58" s="87">
        <f t="shared" si="11"/>
        <v>1553.5880671453233</v>
      </c>
      <c r="F58" s="87">
        <f t="shared" si="11"/>
        <v>1067.1482152367</v>
      </c>
      <c r="G58" s="87">
        <f t="shared" si="11"/>
        <v>825.99369532530511</v>
      </c>
      <c r="H58" s="87">
        <f t="shared" si="11"/>
        <v>680.7241589447824</v>
      </c>
      <c r="I58" s="87">
        <f t="shared" si="11"/>
        <v>584.19038993395361</v>
      </c>
      <c r="J58" s="87">
        <f t="shared" si="11"/>
        <v>515.50449074097048</v>
      </c>
      <c r="K58" s="87">
        <f t="shared" si="12"/>
        <v>464.22233771471912</v>
      </c>
      <c r="L58" s="87">
        <f t="shared" si="4"/>
        <v>424.54148733004018</v>
      </c>
      <c r="M58" s="87">
        <f t="shared" si="5"/>
        <v>392.98033903341548</v>
      </c>
      <c r="N58" s="88">
        <f t="shared" si="6"/>
        <v>346.12435716962335</v>
      </c>
      <c r="O58" s="89">
        <f t="shared" si="7"/>
        <v>324.590231892465</v>
      </c>
      <c r="P58" s="89">
        <f t="shared" si="8"/>
        <v>306.46080170256909</v>
      </c>
      <c r="Q58" s="89">
        <f t="shared" si="9"/>
        <v>291.00595396093894</v>
      </c>
      <c r="R58" s="90">
        <f t="shared" si="10"/>
        <v>277.69023696166693</v>
      </c>
      <c r="S58" s="21"/>
      <c r="AD58" s="120"/>
      <c r="AE58" s="125"/>
      <c r="AF58" s="128"/>
      <c r="AG58" s="66"/>
      <c r="AH58" s="66"/>
      <c r="AI58" s="123"/>
      <c r="AJ58" s="123"/>
    </row>
    <row r="59" spans="2:36" ht="15.5" hidden="1">
      <c r="B59" s="18"/>
      <c r="C59" s="78">
        <v>36000</v>
      </c>
      <c r="D59" s="79">
        <f t="shared" si="11"/>
        <v>3093.5949783828355</v>
      </c>
      <c r="E59" s="79">
        <f t="shared" si="11"/>
        <v>1597.9762976351899</v>
      </c>
      <c r="F59" s="79">
        <f t="shared" si="11"/>
        <v>1097.6381642434628</v>
      </c>
      <c r="G59" s="79">
        <f t="shared" si="11"/>
        <v>849.59351519174243</v>
      </c>
      <c r="H59" s="79">
        <f t="shared" si="11"/>
        <v>700.17342062891896</v>
      </c>
      <c r="I59" s="79">
        <f t="shared" si="11"/>
        <v>600.88154393206651</v>
      </c>
      <c r="J59" s="79">
        <f t="shared" si="11"/>
        <v>530.23319047642678</v>
      </c>
      <c r="K59" s="79">
        <f t="shared" si="12"/>
        <v>477.48583307799686</v>
      </c>
      <c r="L59" s="79">
        <f t="shared" si="4"/>
        <v>436.6712441108985</v>
      </c>
      <c r="M59" s="79">
        <f t="shared" si="5"/>
        <v>404.20834872008447</v>
      </c>
      <c r="N59" s="83">
        <f t="shared" si="6"/>
        <v>356.01362451732695</v>
      </c>
      <c r="O59" s="84">
        <f t="shared" si="7"/>
        <v>333.86423851796405</v>
      </c>
      <c r="P59" s="84">
        <f t="shared" si="8"/>
        <v>315.21682460835677</v>
      </c>
      <c r="Q59" s="84">
        <f t="shared" si="9"/>
        <v>299.32040978839433</v>
      </c>
      <c r="R59" s="85">
        <f t="shared" si="10"/>
        <v>285.62424373200031</v>
      </c>
      <c r="S59" s="21"/>
      <c r="AD59" s="120"/>
      <c r="AE59" s="125"/>
      <c r="AF59" s="128"/>
      <c r="AG59" s="66"/>
      <c r="AH59" s="66"/>
      <c r="AI59" s="123"/>
      <c r="AJ59" s="123"/>
    </row>
    <row r="60" spans="2:36" ht="15.5" hidden="1">
      <c r="B60" s="18"/>
      <c r="C60" s="78">
        <v>37000</v>
      </c>
      <c r="D60" s="79">
        <f t="shared" si="11"/>
        <v>3179.5281722268032</v>
      </c>
      <c r="E60" s="79">
        <f t="shared" si="11"/>
        <v>1642.364528125056</v>
      </c>
      <c r="F60" s="79">
        <f t="shared" si="11"/>
        <v>1128.1281132502256</v>
      </c>
      <c r="G60" s="79">
        <f t="shared" si="11"/>
        <v>873.19333505817963</v>
      </c>
      <c r="H60" s="79">
        <f t="shared" si="11"/>
        <v>719.62268231305563</v>
      </c>
      <c r="I60" s="79">
        <f t="shared" si="11"/>
        <v>617.57269793017952</v>
      </c>
      <c r="J60" s="79">
        <f t="shared" si="11"/>
        <v>544.96189021188309</v>
      </c>
      <c r="K60" s="79">
        <f t="shared" si="12"/>
        <v>490.74932844127449</v>
      </c>
      <c r="L60" s="79">
        <f t="shared" si="4"/>
        <v>448.80100089175676</v>
      </c>
      <c r="M60" s="79">
        <f t="shared" si="5"/>
        <v>415.43635840675347</v>
      </c>
      <c r="N60" s="83">
        <f t="shared" si="6"/>
        <v>365.90289186503043</v>
      </c>
      <c r="O60" s="84">
        <f t="shared" si="7"/>
        <v>343.138245143463</v>
      </c>
      <c r="P60" s="84">
        <f t="shared" si="8"/>
        <v>323.97284751414446</v>
      </c>
      <c r="Q60" s="84">
        <f t="shared" si="9"/>
        <v>307.63486561584978</v>
      </c>
      <c r="R60" s="85">
        <f t="shared" si="10"/>
        <v>293.55825050233364</v>
      </c>
      <c r="S60" s="21"/>
      <c r="AD60" s="120"/>
      <c r="AE60" s="125"/>
      <c r="AF60" s="128"/>
      <c r="AG60" s="66"/>
      <c r="AH60" s="66"/>
      <c r="AI60" s="123"/>
      <c r="AJ60" s="123"/>
    </row>
    <row r="61" spans="2:36" ht="15.5" hidden="1">
      <c r="B61" s="18"/>
      <c r="C61" s="78">
        <v>38000</v>
      </c>
      <c r="D61" s="79">
        <f t="shared" si="11"/>
        <v>3265.4613660707705</v>
      </c>
      <c r="E61" s="79">
        <f t="shared" si="11"/>
        <v>1686.7527586149224</v>
      </c>
      <c r="F61" s="79">
        <f t="shared" si="11"/>
        <v>1158.6180622569884</v>
      </c>
      <c r="G61" s="79">
        <f t="shared" si="11"/>
        <v>896.79315492461694</v>
      </c>
      <c r="H61" s="79">
        <f t="shared" si="11"/>
        <v>739.07194399719231</v>
      </c>
      <c r="I61" s="79">
        <f t="shared" si="11"/>
        <v>634.26385192829252</v>
      </c>
      <c r="J61" s="79">
        <f t="shared" si="11"/>
        <v>559.69058994733939</v>
      </c>
      <c r="K61" s="79">
        <f t="shared" si="12"/>
        <v>504.01282380455223</v>
      </c>
      <c r="L61" s="79">
        <f t="shared" si="4"/>
        <v>460.93075767261507</v>
      </c>
      <c r="M61" s="79">
        <f t="shared" si="5"/>
        <v>426.66436809342247</v>
      </c>
      <c r="N61" s="83">
        <f t="shared" si="6"/>
        <v>375.79215921273396</v>
      </c>
      <c r="O61" s="84">
        <f t="shared" si="7"/>
        <v>352.41225176896199</v>
      </c>
      <c r="P61" s="84">
        <f t="shared" si="8"/>
        <v>332.72887041993209</v>
      </c>
      <c r="Q61" s="84">
        <f t="shared" si="9"/>
        <v>315.94932144330517</v>
      </c>
      <c r="R61" s="85">
        <f t="shared" si="10"/>
        <v>301.49225727266696</v>
      </c>
      <c r="S61" s="21"/>
      <c r="AD61" s="115"/>
      <c r="AE61" s="66"/>
      <c r="AF61" s="66"/>
      <c r="AG61" s="66"/>
      <c r="AH61" s="66"/>
      <c r="AI61" s="124"/>
      <c r="AJ61" s="124"/>
    </row>
    <row r="62" spans="2:36" ht="15.5" hidden="1">
      <c r="B62" s="18"/>
      <c r="C62" s="78">
        <v>39000</v>
      </c>
      <c r="D62" s="79">
        <f t="shared" si="11"/>
        <v>3351.3945599147382</v>
      </c>
      <c r="E62" s="79">
        <f t="shared" si="11"/>
        <v>1731.140989104789</v>
      </c>
      <c r="F62" s="79">
        <f t="shared" si="11"/>
        <v>1189.1080112637515</v>
      </c>
      <c r="G62" s="79">
        <f t="shared" si="11"/>
        <v>920.39297479105426</v>
      </c>
      <c r="H62" s="79">
        <f t="shared" si="11"/>
        <v>758.52120568132887</v>
      </c>
      <c r="I62" s="79">
        <f t="shared" si="11"/>
        <v>650.95500592640542</v>
      </c>
      <c r="J62" s="79">
        <f t="shared" si="11"/>
        <v>574.41928968279569</v>
      </c>
      <c r="K62" s="79">
        <f t="shared" si="12"/>
        <v>517.27631916782991</v>
      </c>
      <c r="L62" s="79">
        <f t="shared" si="4"/>
        <v>473.06051445347339</v>
      </c>
      <c r="M62" s="79">
        <f t="shared" si="5"/>
        <v>437.89237778009152</v>
      </c>
      <c r="N62" s="83">
        <f t="shared" si="6"/>
        <v>385.6814265604375</v>
      </c>
      <c r="O62" s="84">
        <f t="shared" si="7"/>
        <v>361.68625839446099</v>
      </c>
      <c r="P62" s="84">
        <f t="shared" si="8"/>
        <v>341.48489332571984</v>
      </c>
      <c r="Q62" s="84">
        <f t="shared" si="9"/>
        <v>324.26377727076056</v>
      </c>
      <c r="R62" s="85">
        <f t="shared" si="10"/>
        <v>309.42626404300034</v>
      </c>
      <c r="S62" s="21"/>
      <c r="AD62" s="120"/>
      <c r="AE62" s="125"/>
      <c r="AF62" s="128"/>
      <c r="AG62" s="66"/>
      <c r="AH62" s="66"/>
      <c r="AI62" s="123"/>
      <c r="AJ62" s="123"/>
    </row>
    <row r="63" spans="2:36" ht="15.5">
      <c r="B63" s="18"/>
      <c r="C63" s="78">
        <v>40000</v>
      </c>
      <c r="D63" s="79">
        <f t="shared" si="11"/>
        <v>3437.327753758706</v>
      </c>
      <c r="E63" s="79">
        <f t="shared" si="11"/>
        <v>1775.5292195946554</v>
      </c>
      <c r="F63" s="79">
        <f t="shared" si="11"/>
        <v>1219.5979602705142</v>
      </c>
      <c r="G63" s="79">
        <f t="shared" si="11"/>
        <v>943.99279465749146</v>
      </c>
      <c r="H63" s="79">
        <f t="shared" si="11"/>
        <v>777.97046736546554</v>
      </c>
      <c r="I63" s="79">
        <f t="shared" si="11"/>
        <v>667.64615992451843</v>
      </c>
      <c r="J63" s="79">
        <f t="shared" si="11"/>
        <v>589.147989418252</v>
      </c>
      <c r="K63" s="79">
        <f t="shared" si="12"/>
        <v>530.5398145311076</v>
      </c>
      <c r="L63" s="79">
        <f t="shared" si="4"/>
        <v>485.19027123433159</v>
      </c>
      <c r="M63" s="79">
        <f t="shared" si="5"/>
        <v>449.12038746676046</v>
      </c>
      <c r="N63" s="88">
        <f t="shared" si="6"/>
        <v>395.57069390814098</v>
      </c>
      <c r="O63" s="89">
        <f t="shared" si="7"/>
        <v>370.96026501996005</v>
      </c>
      <c r="P63" s="89">
        <f t="shared" si="8"/>
        <v>350.24091623150753</v>
      </c>
      <c r="Q63" s="89">
        <f t="shared" si="9"/>
        <v>332.57823309821595</v>
      </c>
      <c r="R63" s="90">
        <f t="shared" si="10"/>
        <v>317.36027081333367</v>
      </c>
      <c r="S63" s="21"/>
      <c r="AD63" s="120"/>
      <c r="AE63" s="125"/>
      <c r="AF63" s="128"/>
      <c r="AG63" s="66"/>
      <c r="AH63" s="66"/>
      <c r="AI63" s="123"/>
      <c r="AJ63" s="123"/>
    </row>
    <row r="64" spans="2:36" ht="15.5" hidden="1">
      <c r="B64" s="18"/>
      <c r="C64" s="78">
        <v>41000</v>
      </c>
      <c r="D64" s="79">
        <f t="shared" si="11"/>
        <v>3523.2609476026732</v>
      </c>
      <c r="E64" s="79">
        <f t="shared" si="11"/>
        <v>1819.9174500845215</v>
      </c>
      <c r="F64" s="79">
        <f t="shared" si="11"/>
        <v>1250.087909277277</v>
      </c>
      <c r="G64" s="79">
        <f t="shared" si="11"/>
        <v>967.59261452392877</v>
      </c>
      <c r="H64" s="79">
        <f t="shared" si="11"/>
        <v>797.41972904960221</v>
      </c>
      <c r="I64" s="79">
        <f t="shared" si="11"/>
        <v>684.33731392263144</v>
      </c>
      <c r="J64" s="79">
        <f t="shared" si="11"/>
        <v>603.8766891537083</v>
      </c>
      <c r="K64" s="79">
        <f t="shared" si="12"/>
        <v>543.80330989438528</v>
      </c>
      <c r="L64" s="79">
        <f t="shared" si="4"/>
        <v>497.32002801518991</v>
      </c>
      <c r="M64" s="79">
        <f t="shared" si="5"/>
        <v>460.34839715342952</v>
      </c>
      <c r="N64" s="83">
        <f t="shared" si="6"/>
        <v>405.45996125584458</v>
      </c>
      <c r="O64" s="84">
        <f t="shared" si="7"/>
        <v>380.23427164545899</v>
      </c>
      <c r="P64" s="84">
        <f t="shared" si="8"/>
        <v>358.99693913729521</v>
      </c>
      <c r="Q64" s="84">
        <f t="shared" si="9"/>
        <v>340.89268892567134</v>
      </c>
      <c r="R64" s="85">
        <f t="shared" si="10"/>
        <v>325.29427758366705</v>
      </c>
      <c r="S64" s="21"/>
      <c r="AD64" s="120"/>
      <c r="AE64" s="125"/>
      <c r="AF64" s="128"/>
      <c r="AG64" s="66"/>
      <c r="AH64" s="66"/>
      <c r="AI64" s="123"/>
      <c r="AJ64" s="123"/>
    </row>
    <row r="65" spans="2:36" ht="15.5" hidden="1">
      <c r="B65" s="18"/>
      <c r="C65" s="78">
        <v>42000</v>
      </c>
      <c r="D65" s="79">
        <f t="shared" si="11"/>
        <v>3609.194141446641</v>
      </c>
      <c r="E65" s="79">
        <f t="shared" si="11"/>
        <v>1864.3056805743879</v>
      </c>
      <c r="F65" s="79">
        <f t="shared" si="11"/>
        <v>1280.5778582840398</v>
      </c>
      <c r="G65" s="79">
        <f t="shared" si="11"/>
        <v>991.19243439036609</v>
      </c>
      <c r="H65" s="79">
        <f t="shared" si="11"/>
        <v>816.86899073373888</v>
      </c>
      <c r="I65" s="79">
        <f t="shared" si="11"/>
        <v>701.02846792074433</v>
      </c>
      <c r="J65" s="79">
        <f t="shared" si="11"/>
        <v>618.6053888891646</v>
      </c>
      <c r="K65" s="79">
        <f t="shared" si="12"/>
        <v>557.06680525766296</v>
      </c>
      <c r="L65" s="79">
        <f t="shared" si="4"/>
        <v>509.44978479604822</v>
      </c>
      <c r="M65" s="79">
        <f t="shared" si="5"/>
        <v>471.57640684009857</v>
      </c>
      <c r="N65" s="83">
        <f t="shared" si="6"/>
        <v>415.34922860354806</v>
      </c>
      <c r="O65" s="84">
        <f t="shared" si="7"/>
        <v>389.50827827095799</v>
      </c>
      <c r="P65" s="84">
        <f t="shared" si="8"/>
        <v>367.75296204308285</v>
      </c>
      <c r="Q65" s="84">
        <f t="shared" si="9"/>
        <v>349.20714475312673</v>
      </c>
      <c r="R65" s="85">
        <f t="shared" si="10"/>
        <v>333.22828435400038</v>
      </c>
      <c r="S65" s="21"/>
      <c r="AD65" s="120"/>
      <c r="AE65" s="125"/>
      <c r="AF65" s="128"/>
      <c r="AG65" s="66"/>
      <c r="AH65" s="66"/>
      <c r="AI65" s="123"/>
      <c r="AJ65" s="123"/>
    </row>
    <row r="66" spans="2:36" ht="15.5" hidden="1">
      <c r="B66" s="18"/>
      <c r="C66" s="78">
        <v>43000</v>
      </c>
      <c r="D66" s="79">
        <f t="shared" si="11"/>
        <v>3695.1273352906092</v>
      </c>
      <c r="E66" s="79">
        <f t="shared" si="11"/>
        <v>1908.6939110642545</v>
      </c>
      <c r="F66" s="79">
        <f t="shared" si="11"/>
        <v>1311.0678072908029</v>
      </c>
      <c r="G66" s="79">
        <f t="shared" si="11"/>
        <v>1014.7922542568033</v>
      </c>
      <c r="H66" s="79">
        <f t="shared" si="11"/>
        <v>836.31825241787556</v>
      </c>
      <c r="I66" s="79">
        <f t="shared" si="11"/>
        <v>717.71962191885734</v>
      </c>
      <c r="J66" s="79">
        <f t="shared" si="11"/>
        <v>633.3340886246209</v>
      </c>
      <c r="K66" s="79">
        <f t="shared" si="12"/>
        <v>570.33030062094065</v>
      </c>
      <c r="L66" s="79">
        <f t="shared" si="4"/>
        <v>521.57954157690642</v>
      </c>
      <c r="M66" s="79">
        <f t="shared" si="5"/>
        <v>482.80441652676757</v>
      </c>
      <c r="N66" s="83">
        <f t="shared" si="6"/>
        <v>425.23849595125159</v>
      </c>
      <c r="O66" s="84">
        <f t="shared" si="7"/>
        <v>398.78228489645704</v>
      </c>
      <c r="P66" s="84">
        <f t="shared" si="8"/>
        <v>376.50898494887059</v>
      </c>
      <c r="Q66" s="84">
        <f t="shared" si="9"/>
        <v>357.52160058058212</v>
      </c>
      <c r="R66" s="85">
        <f t="shared" si="10"/>
        <v>341.16229112433371</v>
      </c>
      <c r="S66" s="21"/>
      <c r="AD66" s="115"/>
      <c r="AE66" s="66"/>
      <c r="AF66" s="66"/>
      <c r="AG66" s="66"/>
      <c r="AH66" s="66"/>
      <c r="AI66" s="124"/>
      <c r="AJ66" s="124"/>
    </row>
    <row r="67" spans="2:36" ht="15.5" hidden="1">
      <c r="B67" s="18"/>
      <c r="C67" s="78">
        <v>44000</v>
      </c>
      <c r="D67" s="79">
        <f t="shared" si="11"/>
        <v>3781.0605291345764</v>
      </c>
      <c r="E67" s="79">
        <f t="shared" si="11"/>
        <v>1953.0821415541209</v>
      </c>
      <c r="F67" s="79">
        <f t="shared" si="11"/>
        <v>1341.5577562975657</v>
      </c>
      <c r="G67" s="79">
        <f t="shared" si="11"/>
        <v>1038.3920741232405</v>
      </c>
      <c r="H67" s="79">
        <f t="shared" si="11"/>
        <v>855.767514102012</v>
      </c>
      <c r="I67" s="79">
        <f t="shared" si="11"/>
        <v>734.41077591697024</v>
      </c>
      <c r="J67" s="79">
        <f t="shared" si="11"/>
        <v>648.06278836007721</v>
      </c>
      <c r="K67" s="79">
        <f t="shared" si="12"/>
        <v>583.59379598421833</v>
      </c>
      <c r="L67" s="79">
        <f t="shared" si="4"/>
        <v>533.70929835776474</v>
      </c>
      <c r="M67" s="79">
        <f t="shared" si="5"/>
        <v>494.03242621343657</v>
      </c>
      <c r="N67" s="83">
        <f t="shared" si="6"/>
        <v>435.12776329895513</v>
      </c>
      <c r="O67" s="84">
        <f t="shared" si="7"/>
        <v>408.05629152195604</v>
      </c>
      <c r="P67" s="84">
        <f t="shared" si="8"/>
        <v>385.26500785465828</v>
      </c>
      <c r="Q67" s="84">
        <f t="shared" si="9"/>
        <v>365.83605640803751</v>
      </c>
      <c r="R67" s="85">
        <f t="shared" si="10"/>
        <v>349.09629789466703</v>
      </c>
      <c r="S67" s="21"/>
      <c r="AD67" s="120"/>
      <c r="AE67" s="125"/>
      <c r="AF67" s="128"/>
      <c r="AG67" s="66"/>
      <c r="AH67" s="66"/>
      <c r="AI67" s="123"/>
      <c r="AJ67" s="123"/>
    </row>
    <row r="68" spans="2:36" ht="15.5">
      <c r="B68" s="18"/>
      <c r="C68" s="86">
        <v>45000</v>
      </c>
      <c r="D68" s="87">
        <f t="shared" si="11"/>
        <v>3866.9937229785442</v>
      </c>
      <c r="E68" s="87">
        <f t="shared" si="11"/>
        <v>1997.470372043987</v>
      </c>
      <c r="F68" s="87">
        <f t="shared" si="11"/>
        <v>1372.0477053043282</v>
      </c>
      <c r="G68" s="87">
        <f t="shared" si="11"/>
        <v>1061.9918939896779</v>
      </c>
      <c r="H68" s="87">
        <f t="shared" si="11"/>
        <v>875.21677578614867</v>
      </c>
      <c r="I68" s="87">
        <f t="shared" si="11"/>
        <v>751.10192991508325</v>
      </c>
      <c r="J68" s="87">
        <f t="shared" si="11"/>
        <v>662.79148809553351</v>
      </c>
      <c r="K68" s="87">
        <f t="shared" si="12"/>
        <v>596.85729134749602</v>
      </c>
      <c r="L68" s="87">
        <f t="shared" si="4"/>
        <v>545.83905513862305</v>
      </c>
      <c r="M68" s="87">
        <f t="shared" si="5"/>
        <v>505.26043590010556</v>
      </c>
      <c r="N68" s="88">
        <f t="shared" si="6"/>
        <v>445.01703064665861</v>
      </c>
      <c r="O68" s="89">
        <f t="shared" si="7"/>
        <v>417.33029814745504</v>
      </c>
      <c r="P68" s="89">
        <f t="shared" si="8"/>
        <v>394.02103076044597</v>
      </c>
      <c r="Q68" s="89">
        <f t="shared" si="9"/>
        <v>374.15051223549295</v>
      </c>
      <c r="R68" s="90">
        <f t="shared" si="10"/>
        <v>357.03030466500036</v>
      </c>
      <c r="S68" s="21"/>
      <c r="AD68" s="120"/>
      <c r="AE68" s="125"/>
      <c r="AF68" s="128"/>
      <c r="AG68" s="66"/>
      <c r="AH68" s="66"/>
      <c r="AI68" s="123"/>
      <c r="AJ68" s="123"/>
    </row>
    <row r="69" spans="2:36" ht="15.5" hidden="1">
      <c r="B69" s="18"/>
      <c r="C69" s="78">
        <v>46000</v>
      </c>
      <c r="D69" s="79">
        <f t="shared" si="11"/>
        <v>3952.9269168225119</v>
      </c>
      <c r="E69" s="79">
        <f t="shared" si="11"/>
        <v>2041.8586025338536</v>
      </c>
      <c r="F69" s="79">
        <f t="shared" si="11"/>
        <v>1402.5376543110913</v>
      </c>
      <c r="G69" s="79">
        <f t="shared" si="11"/>
        <v>1085.5917138561151</v>
      </c>
      <c r="H69" s="79">
        <f t="shared" si="11"/>
        <v>894.66603747028535</v>
      </c>
      <c r="I69" s="79">
        <f t="shared" si="11"/>
        <v>767.79308391319614</v>
      </c>
      <c r="J69" s="79">
        <f t="shared" si="11"/>
        <v>677.52018783098981</v>
      </c>
      <c r="K69" s="79">
        <f t="shared" si="12"/>
        <v>610.1207867107737</v>
      </c>
      <c r="L69" s="79">
        <f t="shared" si="4"/>
        <v>557.96881191948137</v>
      </c>
      <c r="M69" s="79">
        <f t="shared" si="5"/>
        <v>516.48844558677456</v>
      </c>
      <c r="N69" s="83">
        <f t="shared" si="6"/>
        <v>454.90629799436221</v>
      </c>
      <c r="O69" s="84">
        <f t="shared" si="7"/>
        <v>426.60430477295398</v>
      </c>
      <c r="P69" s="84">
        <f t="shared" si="8"/>
        <v>402.7770536662336</v>
      </c>
      <c r="Q69" s="84">
        <f t="shared" si="9"/>
        <v>382.46496806294834</v>
      </c>
      <c r="R69" s="85">
        <f t="shared" si="10"/>
        <v>364.96431143533368</v>
      </c>
      <c r="S69" s="21"/>
      <c r="AD69" s="120"/>
      <c r="AE69" s="125"/>
      <c r="AF69" s="128"/>
      <c r="AG69" s="66"/>
      <c r="AH69" s="66"/>
      <c r="AI69" s="123"/>
      <c r="AJ69" s="123"/>
    </row>
    <row r="70" spans="2:36" ht="15.5" hidden="1">
      <c r="B70" s="18"/>
      <c r="C70" s="78">
        <v>47000</v>
      </c>
      <c r="D70" s="79">
        <f t="shared" si="11"/>
        <v>4038.8601106664792</v>
      </c>
      <c r="E70" s="79">
        <f t="shared" si="11"/>
        <v>2086.2468330237198</v>
      </c>
      <c r="F70" s="79">
        <f t="shared" si="11"/>
        <v>1433.0276033178541</v>
      </c>
      <c r="G70" s="79">
        <f t="shared" si="11"/>
        <v>1109.1915337225523</v>
      </c>
      <c r="H70" s="79">
        <f t="shared" si="11"/>
        <v>914.11529915442202</v>
      </c>
      <c r="I70" s="79">
        <f t="shared" si="11"/>
        <v>784.48423791130904</v>
      </c>
      <c r="J70" s="79">
        <f t="shared" si="11"/>
        <v>692.248887566446</v>
      </c>
      <c r="K70" s="79">
        <f t="shared" si="12"/>
        <v>623.38428207405138</v>
      </c>
      <c r="L70" s="79">
        <f t="shared" si="4"/>
        <v>570.09856870033968</v>
      </c>
      <c r="M70" s="79">
        <f t="shared" si="5"/>
        <v>527.71645527344356</v>
      </c>
      <c r="N70" s="83">
        <f t="shared" si="6"/>
        <v>464.79556534206569</v>
      </c>
      <c r="O70" s="84">
        <f t="shared" si="7"/>
        <v>435.87831139845304</v>
      </c>
      <c r="P70" s="84">
        <f t="shared" si="8"/>
        <v>411.53307657202134</v>
      </c>
      <c r="Q70" s="84">
        <f t="shared" si="9"/>
        <v>390.77942389040373</v>
      </c>
      <c r="R70" s="85">
        <f t="shared" si="10"/>
        <v>372.89831820566707</v>
      </c>
      <c r="S70" s="21"/>
      <c r="AD70" s="120"/>
      <c r="AE70" s="125"/>
      <c r="AF70" s="128"/>
      <c r="AG70" s="66"/>
      <c r="AH70" s="66"/>
      <c r="AI70" s="123"/>
      <c r="AJ70" s="123"/>
    </row>
    <row r="71" spans="2:36" ht="15.5" hidden="1">
      <c r="B71" s="18"/>
      <c r="C71" s="78">
        <v>48000</v>
      </c>
      <c r="D71" s="79">
        <f t="shared" si="11"/>
        <v>4124.7933045104473</v>
      </c>
      <c r="E71" s="79">
        <f t="shared" si="11"/>
        <v>2130.6350635135864</v>
      </c>
      <c r="F71" s="79">
        <f t="shared" si="11"/>
        <v>1463.5175523246171</v>
      </c>
      <c r="G71" s="79">
        <f t="shared" si="11"/>
        <v>1132.7913535889898</v>
      </c>
      <c r="H71" s="79">
        <f t="shared" si="11"/>
        <v>933.56456083855858</v>
      </c>
      <c r="I71" s="79">
        <f t="shared" si="11"/>
        <v>801.17539190942216</v>
      </c>
      <c r="J71" s="79">
        <f t="shared" si="11"/>
        <v>706.9775873019023</v>
      </c>
      <c r="K71" s="79">
        <f t="shared" si="12"/>
        <v>636.64777743732907</v>
      </c>
      <c r="L71" s="79">
        <f t="shared" si="4"/>
        <v>582.228325481198</v>
      </c>
      <c r="M71" s="79">
        <f t="shared" si="5"/>
        <v>538.94446496011255</v>
      </c>
      <c r="N71" s="83">
        <f t="shared" si="6"/>
        <v>474.68483268976917</v>
      </c>
      <c r="O71" s="84">
        <f t="shared" si="7"/>
        <v>445.15231802395203</v>
      </c>
      <c r="P71" s="84">
        <f t="shared" si="8"/>
        <v>420.28909947780903</v>
      </c>
      <c r="Q71" s="84">
        <f t="shared" si="9"/>
        <v>399.09387971785912</v>
      </c>
      <c r="R71" s="85">
        <f t="shared" si="10"/>
        <v>380.83232497600039</v>
      </c>
      <c r="S71" s="21"/>
      <c r="AD71" s="115"/>
      <c r="AE71" s="66"/>
      <c r="AF71" s="66"/>
      <c r="AG71" s="66"/>
      <c r="AH71" s="66"/>
      <c r="AI71" s="124"/>
      <c r="AJ71" s="124"/>
    </row>
    <row r="72" spans="2:36" ht="15.5" hidden="1">
      <c r="B72" s="18"/>
      <c r="C72" s="78">
        <v>49000</v>
      </c>
      <c r="D72" s="79">
        <f t="shared" si="11"/>
        <v>4210.7264983544146</v>
      </c>
      <c r="E72" s="79">
        <f t="shared" si="11"/>
        <v>2175.023294003453</v>
      </c>
      <c r="F72" s="79">
        <f t="shared" si="11"/>
        <v>1494.0075013313797</v>
      </c>
      <c r="G72" s="79">
        <f t="shared" si="11"/>
        <v>1156.3911734554272</v>
      </c>
      <c r="H72" s="79">
        <f t="shared" si="11"/>
        <v>953.01382252269525</v>
      </c>
      <c r="I72" s="79">
        <f t="shared" si="11"/>
        <v>817.86654590753506</v>
      </c>
      <c r="J72" s="79">
        <f t="shared" si="11"/>
        <v>721.70628703735861</v>
      </c>
      <c r="K72" s="79">
        <f t="shared" si="12"/>
        <v>649.91127280060675</v>
      </c>
      <c r="L72" s="79">
        <f t="shared" si="4"/>
        <v>594.3580822620562</v>
      </c>
      <c r="M72" s="79">
        <f t="shared" si="5"/>
        <v>550.17247464678167</v>
      </c>
      <c r="N72" s="83">
        <f t="shared" si="6"/>
        <v>484.57410003747276</v>
      </c>
      <c r="O72" s="84">
        <f t="shared" si="7"/>
        <v>454.42632464945103</v>
      </c>
      <c r="P72" s="84">
        <f t="shared" si="8"/>
        <v>429.04512238359672</v>
      </c>
      <c r="Q72" s="84">
        <f t="shared" si="9"/>
        <v>407.40833554531451</v>
      </c>
      <c r="R72" s="85">
        <f t="shared" si="10"/>
        <v>388.76633174633372</v>
      </c>
      <c r="S72" s="21"/>
      <c r="AD72" s="120"/>
      <c r="AE72" s="125"/>
      <c r="AF72" s="128"/>
      <c r="AG72" s="66"/>
      <c r="AH72" s="66"/>
      <c r="AI72" s="123"/>
      <c r="AJ72" s="123"/>
    </row>
    <row r="73" spans="2:36" ht="15.5">
      <c r="B73" s="18"/>
      <c r="C73" s="78">
        <v>50000</v>
      </c>
      <c r="D73" s="79">
        <f t="shared" si="11"/>
        <v>4296.6596921983819</v>
      </c>
      <c r="E73" s="79">
        <f t="shared" si="11"/>
        <v>2219.4115244933191</v>
      </c>
      <c r="F73" s="79">
        <f t="shared" si="11"/>
        <v>1524.4974503381427</v>
      </c>
      <c r="G73" s="79">
        <f t="shared" si="11"/>
        <v>1179.9909933218644</v>
      </c>
      <c r="H73" s="79">
        <f t="shared" si="11"/>
        <v>972.46308420683192</v>
      </c>
      <c r="I73" s="79">
        <f t="shared" si="11"/>
        <v>834.55769990564806</v>
      </c>
      <c r="J73" s="79">
        <f t="shared" si="11"/>
        <v>736.43498677281491</v>
      </c>
      <c r="K73" s="79">
        <f t="shared" si="12"/>
        <v>663.17476816388444</v>
      </c>
      <c r="L73" s="79">
        <f t="shared" si="4"/>
        <v>606.48783904291452</v>
      </c>
      <c r="M73" s="79">
        <f t="shared" si="5"/>
        <v>561.40048433345055</v>
      </c>
      <c r="N73" s="88">
        <f t="shared" si="6"/>
        <v>494.46336738517624</v>
      </c>
      <c r="O73" s="89">
        <f t="shared" si="7"/>
        <v>463.70033127494997</v>
      </c>
      <c r="P73" s="89">
        <f t="shared" si="8"/>
        <v>437.80114528938435</v>
      </c>
      <c r="Q73" s="89">
        <f t="shared" si="9"/>
        <v>415.7227913727699</v>
      </c>
      <c r="R73" s="90">
        <f t="shared" si="10"/>
        <v>396.7003385166671</v>
      </c>
      <c r="S73" s="21"/>
      <c r="AD73" s="120"/>
      <c r="AE73" s="125"/>
      <c r="AF73" s="128"/>
      <c r="AG73" s="66"/>
      <c r="AH73" s="66"/>
      <c r="AI73" s="123"/>
      <c r="AJ73" s="123"/>
    </row>
    <row r="74" spans="2:36" ht="15.5" hidden="1">
      <c r="B74" s="18"/>
      <c r="C74" s="78">
        <v>51000</v>
      </c>
      <c r="D74" s="79">
        <f t="shared" si="11"/>
        <v>4382.5928860423501</v>
      </c>
      <c r="E74" s="79">
        <f t="shared" si="11"/>
        <v>2263.7997549831853</v>
      </c>
      <c r="F74" s="79">
        <f t="shared" si="11"/>
        <v>1554.9873993449055</v>
      </c>
      <c r="G74" s="79">
        <f t="shared" si="11"/>
        <v>1203.5908131883016</v>
      </c>
      <c r="H74" s="79">
        <f t="shared" si="11"/>
        <v>991.9123458909686</v>
      </c>
      <c r="I74" s="79">
        <f t="shared" si="11"/>
        <v>851.24885390376096</v>
      </c>
      <c r="J74" s="79">
        <f t="shared" si="11"/>
        <v>751.16368650827121</v>
      </c>
      <c r="K74" s="79">
        <f t="shared" si="12"/>
        <v>676.43826352716212</v>
      </c>
      <c r="L74" s="79">
        <f t="shared" si="4"/>
        <v>618.61759582377283</v>
      </c>
      <c r="M74" s="79">
        <f t="shared" si="5"/>
        <v>572.62849402011966</v>
      </c>
      <c r="N74" s="83">
        <f t="shared" si="6"/>
        <v>504.35263473287984</v>
      </c>
      <c r="O74" s="84">
        <f t="shared" si="7"/>
        <v>472.97433790044903</v>
      </c>
      <c r="P74" s="84">
        <f t="shared" si="8"/>
        <v>446.5571681951721</v>
      </c>
      <c r="Q74" s="84">
        <f t="shared" si="9"/>
        <v>424.03724720022529</v>
      </c>
      <c r="R74" s="85">
        <f t="shared" si="10"/>
        <v>404.63434528700043</v>
      </c>
      <c r="S74" s="21"/>
      <c r="AD74" s="120"/>
      <c r="AE74" s="125"/>
      <c r="AF74" s="128"/>
      <c r="AG74" s="66"/>
      <c r="AH74" s="66"/>
      <c r="AI74" s="123"/>
      <c r="AJ74" s="123"/>
    </row>
    <row r="75" spans="2:36" ht="15.5" hidden="1">
      <c r="B75" s="18"/>
      <c r="C75" s="78">
        <v>52000</v>
      </c>
      <c r="D75" s="79">
        <f t="shared" si="11"/>
        <v>4468.5260798863173</v>
      </c>
      <c r="E75" s="79">
        <f t="shared" si="11"/>
        <v>2308.1879854730519</v>
      </c>
      <c r="F75" s="79">
        <f t="shared" si="11"/>
        <v>1585.4773483516685</v>
      </c>
      <c r="G75" s="79">
        <f t="shared" si="11"/>
        <v>1227.190633054739</v>
      </c>
      <c r="H75" s="79">
        <f t="shared" si="11"/>
        <v>1011.3616075751053</v>
      </c>
      <c r="I75" s="79">
        <f t="shared" si="11"/>
        <v>867.94000790187397</v>
      </c>
      <c r="J75" s="79">
        <f t="shared" si="11"/>
        <v>765.89238624372751</v>
      </c>
      <c r="K75" s="79">
        <f t="shared" si="12"/>
        <v>689.70175889043981</v>
      </c>
      <c r="L75" s="79">
        <f t="shared" si="4"/>
        <v>630.74735260463103</v>
      </c>
      <c r="M75" s="79">
        <f t="shared" si="5"/>
        <v>583.85650370678866</v>
      </c>
      <c r="N75" s="83">
        <f t="shared" si="6"/>
        <v>514.24190208058337</v>
      </c>
      <c r="O75" s="84">
        <f t="shared" si="7"/>
        <v>482.24834452594803</v>
      </c>
      <c r="P75" s="84">
        <f t="shared" si="8"/>
        <v>455.31319110095978</v>
      </c>
      <c r="Q75" s="84">
        <f t="shared" si="9"/>
        <v>432.35170302768068</v>
      </c>
      <c r="R75" s="85">
        <f t="shared" si="10"/>
        <v>412.56835205733375</v>
      </c>
      <c r="S75" s="21"/>
      <c r="AD75" s="120"/>
      <c r="AE75" s="125"/>
      <c r="AF75" s="128"/>
      <c r="AG75" s="66"/>
      <c r="AH75" s="66"/>
      <c r="AI75" s="123"/>
      <c r="AJ75" s="123"/>
    </row>
    <row r="76" spans="2:36" ht="15.5" hidden="1">
      <c r="B76" s="18"/>
      <c r="C76" s="78">
        <v>53000</v>
      </c>
      <c r="D76" s="79">
        <f t="shared" si="11"/>
        <v>4554.4592737302855</v>
      </c>
      <c r="E76" s="79">
        <f t="shared" si="11"/>
        <v>2352.5762159629185</v>
      </c>
      <c r="F76" s="79">
        <f t="shared" si="11"/>
        <v>1615.9672973584311</v>
      </c>
      <c r="G76" s="79">
        <f t="shared" si="11"/>
        <v>1250.7904529211762</v>
      </c>
      <c r="H76" s="79">
        <f t="shared" si="11"/>
        <v>1030.8108692592418</v>
      </c>
      <c r="I76" s="79">
        <f t="shared" si="11"/>
        <v>884.63116189998686</v>
      </c>
      <c r="J76" s="79">
        <f t="shared" si="11"/>
        <v>780.62108597918382</v>
      </c>
      <c r="K76" s="79">
        <f t="shared" si="12"/>
        <v>702.96525425371749</v>
      </c>
      <c r="L76" s="79">
        <f t="shared" si="4"/>
        <v>642.87710938548935</v>
      </c>
      <c r="M76" s="79">
        <f t="shared" si="5"/>
        <v>595.08451339345766</v>
      </c>
      <c r="N76" s="83">
        <f t="shared" si="6"/>
        <v>524.13116942828685</v>
      </c>
      <c r="O76" s="84">
        <f t="shared" si="7"/>
        <v>491.52235115144703</v>
      </c>
      <c r="P76" s="84">
        <f t="shared" si="8"/>
        <v>464.06921400674747</v>
      </c>
      <c r="Q76" s="84">
        <f t="shared" si="9"/>
        <v>440.66615885513608</v>
      </c>
      <c r="R76" s="85">
        <f t="shared" si="10"/>
        <v>420.50235882766714</v>
      </c>
      <c r="S76" s="21"/>
      <c r="AD76" s="115"/>
      <c r="AE76" s="66"/>
      <c r="AF76" s="66"/>
      <c r="AG76" s="66"/>
      <c r="AH76" s="66"/>
      <c r="AI76" s="124"/>
      <c r="AJ76" s="124"/>
    </row>
    <row r="77" spans="2:36" ht="15.5" hidden="1">
      <c r="B77" s="18"/>
      <c r="C77" s="78">
        <v>54000</v>
      </c>
      <c r="D77" s="79">
        <f t="shared" si="11"/>
        <v>4640.3924675742528</v>
      </c>
      <c r="E77" s="79">
        <f t="shared" si="11"/>
        <v>2396.9644464527846</v>
      </c>
      <c r="F77" s="79">
        <f t="shared" si="11"/>
        <v>1646.4572463651941</v>
      </c>
      <c r="G77" s="79">
        <f t="shared" si="11"/>
        <v>1274.3902727876134</v>
      </c>
      <c r="H77" s="79">
        <f t="shared" si="11"/>
        <v>1050.2601309433785</v>
      </c>
      <c r="I77" s="79">
        <f t="shared" si="11"/>
        <v>901.32231589809976</v>
      </c>
      <c r="J77" s="79">
        <f t="shared" si="11"/>
        <v>795.34978571464012</v>
      </c>
      <c r="K77" s="79">
        <f t="shared" si="12"/>
        <v>716.22874961699529</v>
      </c>
      <c r="L77" s="79">
        <f t="shared" si="4"/>
        <v>655.00686616634766</v>
      </c>
      <c r="M77" s="79">
        <f t="shared" si="5"/>
        <v>606.31252308012665</v>
      </c>
      <c r="N77" s="83">
        <f t="shared" si="6"/>
        <v>534.02043677599033</v>
      </c>
      <c r="O77" s="84">
        <f t="shared" si="7"/>
        <v>500.79635777694602</v>
      </c>
      <c r="P77" s="84">
        <f t="shared" si="8"/>
        <v>472.8252369125351</v>
      </c>
      <c r="Q77" s="84">
        <f t="shared" si="9"/>
        <v>448.98061468259152</v>
      </c>
      <c r="R77" s="85">
        <f t="shared" si="10"/>
        <v>428.43636559800046</v>
      </c>
      <c r="S77" s="21"/>
      <c r="AD77" s="120"/>
      <c r="AE77" s="125"/>
      <c r="AF77" s="128"/>
      <c r="AG77" s="66"/>
      <c r="AH77" s="66"/>
      <c r="AI77" s="123"/>
      <c r="AJ77" s="123"/>
    </row>
    <row r="78" spans="2:36" ht="15.5">
      <c r="B78" s="18"/>
      <c r="C78" s="86">
        <v>55000</v>
      </c>
      <c r="D78" s="87">
        <f t="shared" si="11"/>
        <v>4726.325661418221</v>
      </c>
      <c r="E78" s="87">
        <f t="shared" si="11"/>
        <v>2441.3526769426508</v>
      </c>
      <c r="F78" s="87">
        <f t="shared" si="11"/>
        <v>1676.9471953719569</v>
      </c>
      <c r="G78" s="87">
        <f t="shared" si="11"/>
        <v>1297.9900926540508</v>
      </c>
      <c r="H78" s="87">
        <f t="shared" si="11"/>
        <v>1069.7093926275152</v>
      </c>
      <c r="I78" s="87">
        <f t="shared" si="11"/>
        <v>918.01346989621288</v>
      </c>
      <c r="J78" s="87">
        <f t="shared" si="11"/>
        <v>810.07848545009642</v>
      </c>
      <c r="K78" s="87">
        <f t="shared" si="12"/>
        <v>729.49224498027297</v>
      </c>
      <c r="L78" s="87">
        <f t="shared" si="4"/>
        <v>667.13662294720598</v>
      </c>
      <c r="M78" s="87">
        <f t="shared" si="5"/>
        <v>617.54053276679565</v>
      </c>
      <c r="N78" s="88">
        <f t="shared" si="6"/>
        <v>543.90970412369393</v>
      </c>
      <c r="O78" s="89">
        <f t="shared" si="7"/>
        <v>510.07036440244502</v>
      </c>
      <c r="P78" s="89">
        <f t="shared" si="8"/>
        <v>481.58125981832285</v>
      </c>
      <c r="Q78" s="89">
        <f t="shared" si="9"/>
        <v>457.29507051004691</v>
      </c>
      <c r="R78" s="90">
        <f t="shared" si="10"/>
        <v>436.37037236833379</v>
      </c>
      <c r="S78" s="21"/>
      <c r="AD78" s="120"/>
      <c r="AE78" s="125"/>
      <c r="AF78" s="128"/>
      <c r="AG78" s="66"/>
      <c r="AH78" s="66"/>
      <c r="AI78" s="123"/>
      <c r="AJ78" s="123"/>
    </row>
    <row r="79" spans="2:36" ht="15.5" hidden="1">
      <c r="B79" s="18"/>
      <c r="C79" s="78">
        <v>56000</v>
      </c>
      <c r="D79" s="79">
        <f t="shared" si="11"/>
        <v>4812.2588552621883</v>
      </c>
      <c r="E79" s="79">
        <f t="shared" si="11"/>
        <v>2485.7409074325174</v>
      </c>
      <c r="F79" s="79">
        <f t="shared" si="11"/>
        <v>1707.4371443787199</v>
      </c>
      <c r="G79" s="79">
        <f t="shared" si="11"/>
        <v>1321.589912520488</v>
      </c>
      <c r="H79" s="79">
        <f t="shared" si="11"/>
        <v>1089.1586543116518</v>
      </c>
      <c r="I79" s="79">
        <f t="shared" si="11"/>
        <v>934.70462389432578</v>
      </c>
      <c r="J79" s="79">
        <f t="shared" si="11"/>
        <v>824.80718518555273</v>
      </c>
      <c r="K79" s="79">
        <f t="shared" si="12"/>
        <v>742.75574034355054</v>
      </c>
      <c r="L79" s="79">
        <f t="shared" si="4"/>
        <v>679.26637972806429</v>
      </c>
      <c r="M79" s="79">
        <f t="shared" si="5"/>
        <v>628.76854245346476</v>
      </c>
      <c r="N79" s="83">
        <f t="shared" si="6"/>
        <v>553.79897147139741</v>
      </c>
      <c r="O79" s="84">
        <f t="shared" si="7"/>
        <v>519.34437102794402</v>
      </c>
      <c r="P79" s="84">
        <f t="shared" si="8"/>
        <v>490.33728272411054</v>
      </c>
      <c r="Q79" s="84">
        <f t="shared" si="9"/>
        <v>465.6095263375023</v>
      </c>
      <c r="R79" s="85">
        <f t="shared" si="10"/>
        <v>444.30437913866712</v>
      </c>
      <c r="S79" s="21"/>
      <c r="AD79" s="120"/>
      <c r="AE79" s="125"/>
      <c r="AF79" s="128"/>
      <c r="AG79" s="66"/>
      <c r="AH79" s="66"/>
      <c r="AI79" s="123"/>
      <c r="AJ79" s="123"/>
    </row>
    <row r="80" spans="2:36" ht="15.5" hidden="1">
      <c r="B80" s="18"/>
      <c r="C80" s="78">
        <v>57000</v>
      </c>
      <c r="D80" s="79">
        <f t="shared" si="11"/>
        <v>4898.1920491061555</v>
      </c>
      <c r="E80" s="79">
        <f t="shared" si="11"/>
        <v>2530.129137922384</v>
      </c>
      <c r="F80" s="79">
        <f t="shared" si="11"/>
        <v>1737.9270933854825</v>
      </c>
      <c r="G80" s="79">
        <f t="shared" si="11"/>
        <v>1345.1897323869252</v>
      </c>
      <c r="H80" s="79">
        <f t="shared" si="11"/>
        <v>1108.6079159957883</v>
      </c>
      <c r="I80" s="79">
        <f t="shared" si="11"/>
        <v>951.39577789243879</v>
      </c>
      <c r="J80" s="79">
        <f t="shared" si="11"/>
        <v>839.53588492100903</v>
      </c>
      <c r="K80" s="79">
        <f t="shared" si="12"/>
        <v>756.01923570682823</v>
      </c>
      <c r="L80" s="79">
        <f t="shared" si="4"/>
        <v>691.39613650892261</v>
      </c>
      <c r="M80" s="79">
        <f t="shared" si="5"/>
        <v>639.99655214013364</v>
      </c>
      <c r="N80" s="83">
        <f t="shared" si="6"/>
        <v>563.68823881910089</v>
      </c>
      <c r="O80" s="84">
        <f t="shared" si="7"/>
        <v>528.61837765344296</v>
      </c>
      <c r="P80" s="84">
        <f t="shared" si="8"/>
        <v>499.09330562989823</v>
      </c>
      <c r="Q80" s="84">
        <f t="shared" si="9"/>
        <v>473.92398216495769</v>
      </c>
      <c r="R80" s="85">
        <f t="shared" si="10"/>
        <v>452.23838590900044</v>
      </c>
      <c r="S80" s="21"/>
      <c r="AD80" s="120"/>
      <c r="AE80" s="125"/>
      <c r="AF80" s="128"/>
      <c r="AG80" s="66"/>
      <c r="AH80" s="66"/>
      <c r="AI80" s="123"/>
      <c r="AJ80" s="123"/>
    </row>
    <row r="81" spans="2:36" ht="15.5" hidden="1">
      <c r="B81" s="18"/>
      <c r="C81" s="78">
        <v>58000</v>
      </c>
      <c r="D81" s="79">
        <f t="shared" si="11"/>
        <v>4984.1252429501237</v>
      </c>
      <c r="E81" s="79">
        <f t="shared" si="11"/>
        <v>2574.5173684122501</v>
      </c>
      <c r="F81" s="79">
        <f t="shared" si="11"/>
        <v>1768.4170423922455</v>
      </c>
      <c r="G81" s="79">
        <f t="shared" si="11"/>
        <v>1368.7895522533627</v>
      </c>
      <c r="H81" s="79">
        <f t="shared" si="11"/>
        <v>1128.057177679925</v>
      </c>
      <c r="I81" s="79">
        <f t="shared" si="11"/>
        <v>968.08693189055168</v>
      </c>
      <c r="J81" s="79">
        <f t="shared" si="11"/>
        <v>854.26458465646533</v>
      </c>
      <c r="K81" s="79">
        <f t="shared" si="12"/>
        <v>769.28273107010602</v>
      </c>
      <c r="L81" s="79">
        <f t="shared" si="4"/>
        <v>703.52589328978092</v>
      </c>
      <c r="M81" s="79">
        <f t="shared" si="5"/>
        <v>651.22456182680276</v>
      </c>
      <c r="N81" s="83">
        <f t="shared" si="6"/>
        <v>573.57750616680448</v>
      </c>
      <c r="O81" s="84">
        <f t="shared" si="7"/>
        <v>537.89238427894202</v>
      </c>
      <c r="P81" s="84">
        <f t="shared" si="8"/>
        <v>507.84932853568586</v>
      </c>
      <c r="Q81" s="84">
        <f t="shared" si="9"/>
        <v>482.23843799241308</v>
      </c>
      <c r="R81" s="85">
        <f t="shared" si="10"/>
        <v>460.17239267933377</v>
      </c>
      <c r="S81" s="21"/>
      <c r="AD81" s="115"/>
      <c r="AE81" s="66"/>
      <c r="AF81" s="66"/>
      <c r="AG81" s="66"/>
      <c r="AH81" s="66"/>
      <c r="AI81" s="124"/>
      <c r="AJ81" s="124"/>
    </row>
    <row r="82" spans="2:36" ht="15.5" hidden="1">
      <c r="B82" s="18"/>
      <c r="C82" s="78">
        <v>59000</v>
      </c>
      <c r="D82" s="79">
        <f t="shared" si="11"/>
        <v>5070.058436794091</v>
      </c>
      <c r="E82" s="79">
        <f t="shared" si="11"/>
        <v>2618.9055989021167</v>
      </c>
      <c r="F82" s="79">
        <f t="shared" si="11"/>
        <v>1798.9069913990083</v>
      </c>
      <c r="G82" s="79">
        <f t="shared" si="11"/>
        <v>1392.3893721198001</v>
      </c>
      <c r="H82" s="79">
        <f t="shared" si="11"/>
        <v>1147.5064393640616</v>
      </c>
      <c r="I82" s="79">
        <f t="shared" si="11"/>
        <v>984.77808588866469</v>
      </c>
      <c r="J82" s="79">
        <f t="shared" si="11"/>
        <v>868.99328439192163</v>
      </c>
      <c r="K82" s="79">
        <f t="shared" si="12"/>
        <v>782.54622643338371</v>
      </c>
      <c r="L82" s="79">
        <f t="shared" si="4"/>
        <v>715.65565007063924</v>
      </c>
      <c r="M82" s="79">
        <f t="shared" si="5"/>
        <v>662.45257151347175</v>
      </c>
      <c r="N82" s="83">
        <f t="shared" si="6"/>
        <v>583.46677351450796</v>
      </c>
      <c r="O82" s="84">
        <f t="shared" si="7"/>
        <v>547.16639090444107</v>
      </c>
      <c r="P82" s="84">
        <f t="shared" si="8"/>
        <v>516.60535144147354</v>
      </c>
      <c r="Q82" s="84">
        <f t="shared" si="9"/>
        <v>490.55289381986847</v>
      </c>
      <c r="R82" s="85">
        <f t="shared" si="10"/>
        <v>468.10639944966715</v>
      </c>
      <c r="S82" s="21"/>
      <c r="AD82" s="120"/>
      <c r="AE82" s="125"/>
      <c r="AF82" s="128"/>
      <c r="AG82" s="66"/>
      <c r="AH82" s="66"/>
      <c r="AI82" s="123"/>
      <c r="AJ82" s="123"/>
    </row>
    <row r="83" spans="2:36" ht="15.5">
      <c r="B83" s="18"/>
      <c r="C83" s="78">
        <v>60000</v>
      </c>
      <c r="D83" s="79">
        <f t="shared" si="11"/>
        <v>5155.9916306380592</v>
      </c>
      <c r="E83" s="79">
        <f t="shared" si="11"/>
        <v>2663.2938293919829</v>
      </c>
      <c r="F83" s="79">
        <f t="shared" ref="E83:J125" si="13">PMT(F$11,F$6,$C83*(-1))</f>
        <v>1829.3969404057714</v>
      </c>
      <c r="G83" s="79">
        <f t="shared" si="13"/>
        <v>1415.9891919862371</v>
      </c>
      <c r="H83" s="79">
        <f t="shared" si="13"/>
        <v>1166.9557010481983</v>
      </c>
      <c r="I83" s="79">
        <f t="shared" si="13"/>
        <v>1001.4692398867776</v>
      </c>
      <c r="J83" s="79">
        <f t="shared" si="13"/>
        <v>883.72198412737794</v>
      </c>
      <c r="K83" s="79">
        <f t="shared" si="12"/>
        <v>795.80972179666128</v>
      </c>
      <c r="L83" s="79">
        <f t="shared" si="4"/>
        <v>727.78540685149733</v>
      </c>
      <c r="M83" s="79">
        <f t="shared" si="5"/>
        <v>673.68058120014075</v>
      </c>
      <c r="N83" s="88">
        <f t="shared" si="6"/>
        <v>593.35604086221156</v>
      </c>
      <c r="O83" s="89">
        <f t="shared" si="7"/>
        <v>556.44039752994001</v>
      </c>
      <c r="P83" s="89">
        <f t="shared" si="8"/>
        <v>525.36137434726129</v>
      </c>
      <c r="Q83" s="89">
        <f t="shared" si="9"/>
        <v>498.86734964732386</v>
      </c>
      <c r="R83" s="90">
        <f t="shared" si="10"/>
        <v>476.04040622000048</v>
      </c>
      <c r="S83" s="21"/>
      <c r="AD83" s="120"/>
      <c r="AE83" s="125"/>
      <c r="AF83" s="128"/>
      <c r="AG83" s="66"/>
      <c r="AH83" s="66"/>
      <c r="AI83" s="123"/>
      <c r="AJ83" s="123"/>
    </row>
    <row r="84" spans="2:36" ht="15.5" hidden="1">
      <c r="B84" s="18"/>
      <c r="C84" s="78">
        <v>61000</v>
      </c>
      <c r="D84" s="79">
        <f t="shared" ref="D84:J147" si="14">PMT(D$11,D$6,$C84*(-1))</f>
        <v>5241.9248244820265</v>
      </c>
      <c r="E84" s="79">
        <f t="shared" si="13"/>
        <v>2707.6820598818495</v>
      </c>
      <c r="F84" s="79">
        <f t="shared" si="13"/>
        <v>1859.8868894125339</v>
      </c>
      <c r="G84" s="79">
        <f t="shared" si="13"/>
        <v>1439.5890118526745</v>
      </c>
      <c r="H84" s="79">
        <f t="shared" si="13"/>
        <v>1186.404962732335</v>
      </c>
      <c r="I84" s="79">
        <f t="shared" si="13"/>
        <v>1018.1603938848905</v>
      </c>
      <c r="J84" s="79">
        <f t="shared" si="13"/>
        <v>898.45068386283424</v>
      </c>
      <c r="K84" s="79">
        <f t="shared" si="12"/>
        <v>809.07321715993908</v>
      </c>
      <c r="L84" s="79">
        <f t="shared" si="4"/>
        <v>739.91516363235564</v>
      </c>
      <c r="M84" s="79">
        <f t="shared" si="5"/>
        <v>684.90859088680975</v>
      </c>
      <c r="N84" s="83">
        <f t="shared" si="6"/>
        <v>603.24530820991504</v>
      </c>
      <c r="O84" s="84">
        <f t="shared" si="7"/>
        <v>565.71440415543907</v>
      </c>
      <c r="P84" s="84">
        <f t="shared" si="8"/>
        <v>534.11739725304892</v>
      </c>
      <c r="Q84" s="84">
        <f t="shared" si="9"/>
        <v>507.18180547477925</v>
      </c>
      <c r="R84" s="85">
        <f t="shared" si="10"/>
        <v>483.97441299033386</v>
      </c>
      <c r="S84" s="21"/>
      <c r="AD84" s="120"/>
      <c r="AE84" s="125"/>
      <c r="AF84" s="128"/>
      <c r="AG84" s="66"/>
      <c r="AH84" s="66"/>
      <c r="AI84" s="123"/>
      <c r="AJ84" s="123"/>
    </row>
    <row r="85" spans="2:36" ht="15.5" hidden="1">
      <c r="B85" s="18"/>
      <c r="C85" s="78">
        <v>62000</v>
      </c>
      <c r="D85" s="79">
        <f t="shared" si="14"/>
        <v>5327.8580183259937</v>
      </c>
      <c r="E85" s="79">
        <f t="shared" si="13"/>
        <v>2752.0702903717156</v>
      </c>
      <c r="F85" s="79">
        <f t="shared" si="13"/>
        <v>1890.376838419297</v>
      </c>
      <c r="G85" s="79">
        <f t="shared" si="13"/>
        <v>1463.1888317191117</v>
      </c>
      <c r="H85" s="79">
        <f t="shared" si="13"/>
        <v>1205.8542244164714</v>
      </c>
      <c r="I85" s="79">
        <f t="shared" si="13"/>
        <v>1034.8515478830036</v>
      </c>
      <c r="J85" s="79">
        <f t="shared" si="13"/>
        <v>913.17938359829054</v>
      </c>
      <c r="K85" s="79">
        <f t="shared" si="12"/>
        <v>822.33671252321676</v>
      </c>
      <c r="L85" s="79">
        <f t="shared" si="4"/>
        <v>752.04492041321396</v>
      </c>
      <c r="M85" s="79">
        <f t="shared" si="5"/>
        <v>696.13660057347874</v>
      </c>
      <c r="N85" s="83">
        <f t="shared" si="6"/>
        <v>613.13457555761863</v>
      </c>
      <c r="O85" s="84">
        <f t="shared" si="7"/>
        <v>574.98841078093801</v>
      </c>
      <c r="P85" s="84">
        <f t="shared" si="8"/>
        <v>542.87342015883667</v>
      </c>
      <c r="Q85" s="84">
        <f t="shared" si="9"/>
        <v>515.49626130223464</v>
      </c>
      <c r="R85" s="85">
        <f t="shared" si="10"/>
        <v>491.90841976066719</v>
      </c>
      <c r="S85" s="21"/>
      <c r="AD85" s="120"/>
      <c r="AE85" s="125"/>
      <c r="AF85" s="128"/>
      <c r="AG85" s="66"/>
      <c r="AH85" s="66"/>
      <c r="AI85" s="123"/>
      <c r="AJ85" s="123"/>
    </row>
    <row r="86" spans="2:36" ht="15.5" hidden="1">
      <c r="B86" s="18"/>
      <c r="C86" s="78">
        <v>63000</v>
      </c>
      <c r="D86" s="79">
        <f t="shared" si="14"/>
        <v>5413.791212169961</v>
      </c>
      <c r="E86" s="79">
        <f t="shared" si="13"/>
        <v>2796.4585208615822</v>
      </c>
      <c r="F86" s="79">
        <f t="shared" si="13"/>
        <v>1920.8667874260598</v>
      </c>
      <c r="G86" s="79">
        <f t="shared" si="13"/>
        <v>1486.7886515855491</v>
      </c>
      <c r="H86" s="79">
        <f t="shared" si="13"/>
        <v>1225.3034861006081</v>
      </c>
      <c r="I86" s="79">
        <f t="shared" si="13"/>
        <v>1051.5427018811165</v>
      </c>
      <c r="J86" s="79">
        <f t="shared" si="13"/>
        <v>927.90808333374684</v>
      </c>
      <c r="K86" s="79">
        <f t="shared" si="12"/>
        <v>835.60020788649445</v>
      </c>
      <c r="L86" s="79">
        <f t="shared" si="4"/>
        <v>764.17467719407227</v>
      </c>
      <c r="M86" s="79">
        <f t="shared" si="5"/>
        <v>707.36461026014786</v>
      </c>
      <c r="N86" s="83">
        <f t="shared" si="6"/>
        <v>623.02384290532211</v>
      </c>
      <c r="O86" s="84">
        <f t="shared" si="7"/>
        <v>584.26241740643707</v>
      </c>
      <c r="P86" s="84">
        <f t="shared" si="8"/>
        <v>551.6294430646243</v>
      </c>
      <c r="Q86" s="84">
        <f t="shared" si="9"/>
        <v>523.81071712969003</v>
      </c>
      <c r="R86" s="85">
        <f t="shared" si="10"/>
        <v>499.84242653100051</v>
      </c>
      <c r="S86" s="21"/>
      <c r="AD86" s="115"/>
      <c r="AE86" s="66"/>
      <c r="AF86" s="66"/>
      <c r="AG86" s="66"/>
      <c r="AH86" s="66"/>
      <c r="AI86" s="124"/>
      <c r="AJ86" s="124"/>
    </row>
    <row r="87" spans="2:36" ht="15.5" hidden="1">
      <c r="B87" s="18"/>
      <c r="C87" s="78">
        <v>64000</v>
      </c>
      <c r="D87" s="79">
        <f t="shared" si="14"/>
        <v>5499.7244060139292</v>
      </c>
      <c r="E87" s="79">
        <f t="shared" si="13"/>
        <v>2840.8467513514483</v>
      </c>
      <c r="F87" s="79">
        <f t="shared" si="13"/>
        <v>1951.3567364328228</v>
      </c>
      <c r="G87" s="79">
        <f t="shared" si="13"/>
        <v>1510.3884714519863</v>
      </c>
      <c r="H87" s="79">
        <f t="shared" si="13"/>
        <v>1244.7527477847448</v>
      </c>
      <c r="I87" s="79">
        <f t="shared" si="13"/>
        <v>1068.2338558792294</v>
      </c>
      <c r="J87" s="79">
        <f t="shared" si="13"/>
        <v>942.63678306920315</v>
      </c>
      <c r="K87" s="79">
        <f t="shared" si="12"/>
        <v>848.86370324977202</v>
      </c>
      <c r="L87" s="79">
        <f t="shared" si="4"/>
        <v>776.30443397493059</v>
      </c>
      <c r="M87" s="79">
        <f t="shared" si="5"/>
        <v>718.59261994681685</v>
      </c>
      <c r="N87" s="83">
        <f t="shared" si="6"/>
        <v>632.91311025302559</v>
      </c>
      <c r="O87" s="84">
        <f t="shared" si="7"/>
        <v>593.53642403193612</v>
      </c>
      <c r="P87" s="84">
        <f t="shared" si="8"/>
        <v>560.38546597041204</v>
      </c>
      <c r="Q87" s="84">
        <f t="shared" si="9"/>
        <v>532.12517295714542</v>
      </c>
      <c r="R87" s="85">
        <f t="shared" si="10"/>
        <v>507.7764333013339</v>
      </c>
      <c r="S87" s="21"/>
      <c r="AD87" s="120"/>
      <c r="AE87" s="125"/>
      <c r="AF87" s="128"/>
      <c r="AG87" s="66"/>
      <c r="AH87" s="66"/>
      <c r="AI87" s="123"/>
      <c r="AJ87" s="123"/>
    </row>
    <row r="88" spans="2:36" ht="15.5">
      <c r="B88" s="18"/>
      <c r="C88" s="86">
        <v>65000</v>
      </c>
      <c r="D88" s="87">
        <f t="shared" si="14"/>
        <v>5585.6575998578974</v>
      </c>
      <c r="E88" s="87">
        <f t="shared" si="13"/>
        <v>2885.2349818413149</v>
      </c>
      <c r="F88" s="87">
        <f t="shared" si="13"/>
        <v>1981.8466854395854</v>
      </c>
      <c r="G88" s="87">
        <f t="shared" si="13"/>
        <v>1533.9882913184238</v>
      </c>
      <c r="H88" s="87">
        <f t="shared" si="13"/>
        <v>1264.2020094688814</v>
      </c>
      <c r="I88" s="87">
        <f t="shared" si="13"/>
        <v>1084.9250098773423</v>
      </c>
      <c r="J88" s="87">
        <f t="shared" si="13"/>
        <v>957.36548280465945</v>
      </c>
      <c r="K88" s="87">
        <f t="shared" si="12"/>
        <v>862.12719861304981</v>
      </c>
      <c r="L88" s="87">
        <f t="shared" si="4"/>
        <v>788.4341907557889</v>
      </c>
      <c r="M88" s="87">
        <f t="shared" si="5"/>
        <v>729.82062963348585</v>
      </c>
      <c r="N88" s="88">
        <f t="shared" si="6"/>
        <v>642.80237760072919</v>
      </c>
      <c r="O88" s="89">
        <f t="shared" si="7"/>
        <v>602.81043065743495</v>
      </c>
      <c r="P88" s="89">
        <f t="shared" si="8"/>
        <v>569.14148887619967</v>
      </c>
      <c r="Q88" s="89">
        <f t="shared" si="9"/>
        <v>540.43962878460081</v>
      </c>
      <c r="R88" s="90">
        <f t="shared" si="10"/>
        <v>515.71044007166722</v>
      </c>
      <c r="S88" s="21"/>
      <c r="AD88" s="120"/>
      <c r="AE88" s="125"/>
      <c r="AF88" s="128"/>
      <c r="AG88" s="66"/>
      <c r="AH88" s="66"/>
      <c r="AI88" s="123"/>
      <c r="AJ88" s="123"/>
    </row>
    <row r="89" spans="2:36" ht="15.5" hidden="1">
      <c r="B89" s="18"/>
      <c r="C89" s="78">
        <v>66000</v>
      </c>
      <c r="D89" s="79">
        <f t="shared" si="14"/>
        <v>5671.5907937018646</v>
      </c>
      <c r="E89" s="79">
        <f t="shared" si="13"/>
        <v>2929.6232123311815</v>
      </c>
      <c r="F89" s="79">
        <f t="shared" si="13"/>
        <v>2012.3366344463484</v>
      </c>
      <c r="G89" s="79">
        <f t="shared" si="13"/>
        <v>1557.5881111848607</v>
      </c>
      <c r="H89" s="79">
        <f t="shared" si="13"/>
        <v>1283.6512711530181</v>
      </c>
      <c r="I89" s="79">
        <f t="shared" si="13"/>
        <v>1101.6161638754554</v>
      </c>
      <c r="J89" s="79">
        <f t="shared" si="13"/>
        <v>972.09418254011575</v>
      </c>
      <c r="K89" s="79">
        <f t="shared" si="12"/>
        <v>875.3906939763275</v>
      </c>
      <c r="L89" s="79">
        <f t="shared" si="4"/>
        <v>800.56394753664711</v>
      </c>
      <c r="M89" s="79">
        <f t="shared" si="5"/>
        <v>741.04863932015473</v>
      </c>
      <c r="N89" s="83">
        <f t="shared" si="6"/>
        <v>652.69164494843267</v>
      </c>
      <c r="O89" s="84">
        <f t="shared" si="7"/>
        <v>612.084437282934</v>
      </c>
      <c r="P89" s="84">
        <f t="shared" si="8"/>
        <v>577.89751178198742</v>
      </c>
      <c r="Q89" s="84">
        <f t="shared" si="9"/>
        <v>548.75408461205632</v>
      </c>
      <c r="R89" s="85">
        <f t="shared" si="10"/>
        <v>523.64444684200055</v>
      </c>
      <c r="S89" s="21"/>
      <c r="AD89" s="120"/>
      <c r="AE89" s="125"/>
      <c r="AF89" s="128"/>
      <c r="AG89" s="66"/>
      <c r="AH89" s="66"/>
      <c r="AI89" s="123"/>
      <c r="AJ89" s="123"/>
    </row>
    <row r="90" spans="2:36" ht="15.5" hidden="1">
      <c r="B90" s="18"/>
      <c r="C90" s="78">
        <v>67000</v>
      </c>
      <c r="D90" s="79">
        <f t="shared" si="14"/>
        <v>5757.5239875458328</v>
      </c>
      <c r="E90" s="79">
        <f t="shared" si="13"/>
        <v>2974.0114428210472</v>
      </c>
      <c r="F90" s="79">
        <f t="shared" si="13"/>
        <v>2042.8265834531112</v>
      </c>
      <c r="G90" s="79">
        <f t="shared" si="13"/>
        <v>1581.1879310512982</v>
      </c>
      <c r="H90" s="79">
        <f t="shared" si="13"/>
        <v>1303.1005328371548</v>
      </c>
      <c r="I90" s="79">
        <f t="shared" si="13"/>
        <v>1118.3073178735683</v>
      </c>
      <c r="J90" s="79">
        <f t="shared" si="13"/>
        <v>986.82288227557206</v>
      </c>
      <c r="K90" s="79">
        <f t="shared" si="12"/>
        <v>888.65418933960518</v>
      </c>
      <c r="L90" s="79">
        <f t="shared" si="4"/>
        <v>812.69370431750542</v>
      </c>
      <c r="M90" s="79">
        <f t="shared" si="5"/>
        <v>752.27664900682385</v>
      </c>
      <c r="N90" s="83">
        <f t="shared" si="6"/>
        <v>662.58091229613615</v>
      </c>
      <c r="O90" s="84">
        <f t="shared" si="7"/>
        <v>621.35844390843306</v>
      </c>
      <c r="P90" s="84">
        <f t="shared" si="8"/>
        <v>586.65353468777505</v>
      </c>
      <c r="Q90" s="84">
        <f t="shared" si="9"/>
        <v>557.06854043951171</v>
      </c>
      <c r="R90" s="85">
        <f t="shared" si="10"/>
        <v>531.57845361233387</v>
      </c>
      <c r="S90" s="21"/>
      <c r="AD90" s="120"/>
      <c r="AE90" s="125"/>
      <c r="AF90" s="128"/>
      <c r="AG90" s="66"/>
      <c r="AH90" s="66"/>
      <c r="AI90" s="123"/>
      <c r="AJ90" s="123"/>
    </row>
    <row r="91" spans="2:36" ht="15.5" hidden="1">
      <c r="B91" s="18"/>
      <c r="C91" s="78">
        <v>68000</v>
      </c>
      <c r="D91" s="79">
        <f t="shared" si="14"/>
        <v>5843.4571813897992</v>
      </c>
      <c r="E91" s="79">
        <f t="shared" si="13"/>
        <v>3018.3996733109138</v>
      </c>
      <c r="F91" s="79">
        <f t="shared" si="13"/>
        <v>2073.316532459874</v>
      </c>
      <c r="G91" s="79">
        <f t="shared" si="13"/>
        <v>1604.7877509177356</v>
      </c>
      <c r="H91" s="79">
        <f t="shared" si="13"/>
        <v>1322.5497945212915</v>
      </c>
      <c r="I91" s="79">
        <f t="shared" si="13"/>
        <v>1134.9984718716812</v>
      </c>
      <c r="J91" s="79">
        <f t="shared" si="13"/>
        <v>1001.5515820110284</v>
      </c>
      <c r="K91" s="79">
        <f t="shared" si="12"/>
        <v>901.91768470288298</v>
      </c>
      <c r="L91" s="79">
        <f t="shared" si="4"/>
        <v>824.82346109836374</v>
      </c>
      <c r="M91" s="79">
        <f t="shared" si="5"/>
        <v>763.50465869349284</v>
      </c>
      <c r="N91" s="83">
        <f t="shared" si="6"/>
        <v>672.47017964383974</v>
      </c>
      <c r="O91" s="84">
        <f t="shared" si="7"/>
        <v>630.632450533932</v>
      </c>
      <c r="P91" s="84">
        <f t="shared" si="8"/>
        <v>595.40955759356268</v>
      </c>
      <c r="Q91" s="84">
        <f t="shared" si="9"/>
        <v>565.3829962669671</v>
      </c>
      <c r="R91" s="85">
        <f t="shared" si="10"/>
        <v>539.5124603826672</v>
      </c>
      <c r="S91" s="21"/>
      <c r="AD91" s="115"/>
      <c r="AE91" s="66"/>
      <c r="AF91" s="66"/>
      <c r="AG91" s="66"/>
      <c r="AH91" s="66"/>
      <c r="AI91" s="124"/>
      <c r="AJ91" s="124"/>
    </row>
    <row r="92" spans="2:36" ht="15.5" hidden="1">
      <c r="B92" s="18"/>
      <c r="C92" s="78">
        <v>69000</v>
      </c>
      <c r="D92" s="79">
        <f t="shared" si="14"/>
        <v>5929.3903752337674</v>
      </c>
      <c r="E92" s="79">
        <f t="shared" si="13"/>
        <v>3062.7879038007804</v>
      </c>
      <c r="F92" s="79">
        <f t="shared" si="13"/>
        <v>2103.8064814666368</v>
      </c>
      <c r="G92" s="79">
        <f t="shared" si="13"/>
        <v>1628.3875707841728</v>
      </c>
      <c r="H92" s="79">
        <f t="shared" si="13"/>
        <v>1341.9990562054281</v>
      </c>
      <c r="I92" s="79">
        <f t="shared" si="13"/>
        <v>1151.6896258697943</v>
      </c>
      <c r="J92" s="79">
        <f t="shared" si="13"/>
        <v>1016.2802817464847</v>
      </c>
      <c r="K92" s="79">
        <f t="shared" si="12"/>
        <v>915.18118006616055</v>
      </c>
      <c r="L92" s="79">
        <f t="shared" si="4"/>
        <v>836.95321787922205</v>
      </c>
      <c r="M92" s="79">
        <f t="shared" si="5"/>
        <v>774.73266838016184</v>
      </c>
      <c r="N92" s="83">
        <f t="shared" si="6"/>
        <v>682.35944699154322</v>
      </c>
      <c r="O92" s="84">
        <f t="shared" si="7"/>
        <v>639.90645715943106</v>
      </c>
      <c r="P92" s="84">
        <f t="shared" si="8"/>
        <v>604.16558049935054</v>
      </c>
      <c r="Q92" s="84">
        <f t="shared" si="9"/>
        <v>573.69745209442249</v>
      </c>
      <c r="R92" s="85">
        <f t="shared" si="10"/>
        <v>547.44646715300053</v>
      </c>
      <c r="S92" s="21"/>
      <c r="AD92" s="120"/>
      <c r="AE92" s="125"/>
      <c r="AF92" s="128"/>
      <c r="AG92" s="66"/>
      <c r="AH92" s="66"/>
      <c r="AI92" s="123"/>
      <c r="AJ92" s="123"/>
    </row>
    <row r="93" spans="2:36" ht="15.5">
      <c r="B93" s="18"/>
      <c r="C93" s="78">
        <v>70000</v>
      </c>
      <c r="D93" s="79">
        <f t="shared" si="14"/>
        <v>6015.3235690777346</v>
      </c>
      <c r="E93" s="79">
        <f t="shared" si="13"/>
        <v>3107.1761342906466</v>
      </c>
      <c r="F93" s="79">
        <f t="shared" si="13"/>
        <v>2134.2964304734001</v>
      </c>
      <c r="G93" s="79">
        <f t="shared" si="13"/>
        <v>1651.9873906506102</v>
      </c>
      <c r="H93" s="79">
        <f t="shared" si="13"/>
        <v>1361.4483178895648</v>
      </c>
      <c r="I93" s="79">
        <f t="shared" si="13"/>
        <v>1168.3807798679072</v>
      </c>
      <c r="J93" s="79">
        <f t="shared" si="13"/>
        <v>1031.008981481941</v>
      </c>
      <c r="K93" s="79">
        <f t="shared" si="12"/>
        <v>928.44467542943823</v>
      </c>
      <c r="L93" s="79">
        <f t="shared" si="4"/>
        <v>849.08297466008037</v>
      </c>
      <c r="M93" s="79">
        <f t="shared" si="5"/>
        <v>785.96067806683095</v>
      </c>
      <c r="N93" s="88">
        <f t="shared" si="6"/>
        <v>692.2487143392467</v>
      </c>
      <c r="O93" s="89">
        <f t="shared" si="7"/>
        <v>649.18046378493</v>
      </c>
      <c r="P93" s="89">
        <f t="shared" si="8"/>
        <v>612.92160340513817</v>
      </c>
      <c r="Q93" s="89">
        <f t="shared" si="9"/>
        <v>582.01190792187788</v>
      </c>
      <c r="R93" s="90">
        <f t="shared" si="10"/>
        <v>555.38047392333385</v>
      </c>
      <c r="S93" s="21"/>
      <c r="AD93" s="120"/>
      <c r="AE93" s="125"/>
      <c r="AF93" s="128"/>
      <c r="AG93" s="66"/>
      <c r="AH93" s="66"/>
      <c r="AI93" s="123"/>
      <c r="AJ93" s="123"/>
    </row>
    <row r="94" spans="2:36" ht="15.5" hidden="1">
      <c r="B94" s="18"/>
      <c r="C94" s="78">
        <v>71000</v>
      </c>
      <c r="D94" s="79">
        <f t="shared" si="14"/>
        <v>6101.2567629217028</v>
      </c>
      <c r="E94" s="79">
        <f t="shared" si="13"/>
        <v>3151.5643647805132</v>
      </c>
      <c r="F94" s="79">
        <f t="shared" si="13"/>
        <v>2164.7863794801624</v>
      </c>
      <c r="G94" s="79">
        <f t="shared" si="13"/>
        <v>1675.5872105170474</v>
      </c>
      <c r="H94" s="79">
        <f t="shared" si="13"/>
        <v>1380.8975795737015</v>
      </c>
      <c r="I94" s="79">
        <f t="shared" si="13"/>
        <v>1185.0719338660201</v>
      </c>
      <c r="J94" s="79">
        <f t="shared" si="13"/>
        <v>1045.7376812173973</v>
      </c>
      <c r="K94" s="79">
        <f t="shared" si="12"/>
        <v>941.70817079271592</v>
      </c>
      <c r="L94" s="79">
        <f t="shared" si="4"/>
        <v>861.21273144093868</v>
      </c>
      <c r="M94" s="79">
        <f t="shared" si="5"/>
        <v>797.18868775349995</v>
      </c>
      <c r="N94" s="83">
        <f t="shared" si="6"/>
        <v>702.1379816869503</v>
      </c>
      <c r="O94" s="84">
        <f t="shared" si="7"/>
        <v>658.45447041042905</v>
      </c>
      <c r="P94" s="84">
        <f t="shared" si="8"/>
        <v>621.6776263109258</v>
      </c>
      <c r="Q94" s="84">
        <f t="shared" si="9"/>
        <v>590.32636374933327</v>
      </c>
      <c r="R94" s="85">
        <f t="shared" si="10"/>
        <v>563.31448069366729</v>
      </c>
      <c r="S94" s="21"/>
      <c r="AD94" s="120"/>
      <c r="AE94" s="125"/>
      <c r="AF94" s="128"/>
      <c r="AG94" s="66"/>
      <c r="AH94" s="66"/>
      <c r="AI94" s="123"/>
      <c r="AJ94" s="123"/>
    </row>
    <row r="95" spans="2:36" ht="15.5" hidden="1">
      <c r="B95" s="18"/>
      <c r="C95" s="78">
        <v>72000</v>
      </c>
      <c r="D95" s="79">
        <f t="shared" si="14"/>
        <v>6187.189956765671</v>
      </c>
      <c r="E95" s="79">
        <f t="shared" si="13"/>
        <v>3195.9525952703798</v>
      </c>
      <c r="F95" s="79">
        <f t="shared" si="13"/>
        <v>2195.2763284869256</v>
      </c>
      <c r="G95" s="79">
        <f t="shared" si="13"/>
        <v>1699.1870303834849</v>
      </c>
      <c r="H95" s="79">
        <f t="shared" si="13"/>
        <v>1400.3468412578379</v>
      </c>
      <c r="I95" s="79">
        <f t="shared" si="13"/>
        <v>1201.763087864133</v>
      </c>
      <c r="J95" s="79">
        <f t="shared" si="13"/>
        <v>1060.4663809528536</v>
      </c>
      <c r="K95" s="79">
        <f t="shared" si="12"/>
        <v>954.97166615599372</v>
      </c>
      <c r="L95" s="79">
        <f t="shared" si="4"/>
        <v>873.342488221797</v>
      </c>
      <c r="M95" s="79">
        <f t="shared" si="5"/>
        <v>808.41669744016895</v>
      </c>
      <c r="N95" s="83">
        <f t="shared" si="6"/>
        <v>712.02724903465389</v>
      </c>
      <c r="O95" s="84">
        <f t="shared" si="7"/>
        <v>667.72847703592811</v>
      </c>
      <c r="P95" s="84">
        <f t="shared" si="8"/>
        <v>630.43364921671355</v>
      </c>
      <c r="Q95" s="84">
        <f t="shared" si="9"/>
        <v>598.64081957678866</v>
      </c>
      <c r="R95" s="85">
        <f t="shared" si="10"/>
        <v>571.24848746400062</v>
      </c>
      <c r="S95" s="21"/>
      <c r="AD95" s="120"/>
      <c r="AE95" s="125"/>
      <c r="AF95" s="128"/>
      <c r="AG95" s="66"/>
      <c r="AH95" s="66"/>
      <c r="AI95" s="123"/>
      <c r="AJ95" s="123"/>
    </row>
    <row r="96" spans="2:36" ht="15.5" hidden="1">
      <c r="B96" s="18"/>
      <c r="C96" s="78">
        <v>73000</v>
      </c>
      <c r="D96" s="79">
        <f t="shared" si="14"/>
        <v>6273.1231506096383</v>
      </c>
      <c r="E96" s="79">
        <f t="shared" si="13"/>
        <v>3240.3408257602455</v>
      </c>
      <c r="F96" s="79">
        <f t="shared" si="13"/>
        <v>2225.7662774936884</v>
      </c>
      <c r="G96" s="79">
        <f t="shared" si="13"/>
        <v>1722.7868502499218</v>
      </c>
      <c r="H96" s="79">
        <f t="shared" si="13"/>
        <v>1419.7961029419744</v>
      </c>
      <c r="I96" s="79">
        <f t="shared" si="13"/>
        <v>1218.4542418622461</v>
      </c>
      <c r="J96" s="79">
        <f t="shared" si="13"/>
        <v>1075.1950806883099</v>
      </c>
      <c r="K96" s="79">
        <f t="shared" si="12"/>
        <v>968.23516151927129</v>
      </c>
      <c r="L96" s="79">
        <f t="shared" si="4"/>
        <v>885.4722450026552</v>
      </c>
      <c r="M96" s="79">
        <f t="shared" si="5"/>
        <v>819.64470712683783</v>
      </c>
      <c r="N96" s="83">
        <f t="shared" si="6"/>
        <v>721.91651638235737</v>
      </c>
      <c r="O96" s="84">
        <f t="shared" si="7"/>
        <v>677.00248366142694</v>
      </c>
      <c r="P96" s="84">
        <f t="shared" si="8"/>
        <v>639.18967212250118</v>
      </c>
      <c r="Q96" s="84">
        <f t="shared" si="9"/>
        <v>606.95527540424405</v>
      </c>
      <c r="R96" s="85">
        <f t="shared" si="10"/>
        <v>579.18249423433394</v>
      </c>
      <c r="S96" s="21"/>
    </row>
    <row r="97" spans="2:36" ht="15.5" hidden="1">
      <c r="B97" s="18"/>
      <c r="C97" s="78">
        <v>74000</v>
      </c>
      <c r="D97" s="79">
        <f t="shared" si="14"/>
        <v>6359.0563444536065</v>
      </c>
      <c r="E97" s="79">
        <f t="shared" si="13"/>
        <v>3284.7290562501121</v>
      </c>
      <c r="F97" s="79">
        <f t="shared" si="13"/>
        <v>2256.2562265004512</v>
      </c>
      <c r="G97" s="79">
        <f t="shared" si="13"/>
        <v>1746.3866701163593</v>
      </c>
      <c r="H97" s="79">
        <f t="shared" si="13"/>
        <v>1439.2453646261113</v>
      </c>
      <c r="I97" s="79">
        <f t="shared" si="13"/>
        <v>1235.145395860359</v>
      </c>
      <c r="J97" s="79">
        <f t="shared" si="13"/>
        <v>1089.9237804237662</v>
      </c>
      <c r="K97" s="79">
        <f t="shared" si="12"/>
        <v>981.49865688254897</v>
      </c>
      <c r="L97" s="79">
        <f t="shared" ref="L97:L160" si="15">PMT($L$11,$L$6,C97*(-1))</f>
        <v>897.60200178351351</v>
      </c>
      <c r="M97" s="79">
        <f t="shared" ref="M97:M160" si="16">PMT($M$11,$M$6,C97*(-1))</f>
        <v>830.87271681350694</v>
      </c>
      <c r="N97" s="83">
        <f t="shared" ref="N97:N160" si="17">PMT($N$11,$N$6,C97*(-1))</f>
        <v>731.80578373006085</v>
      </c>
      <c r="O97" s="84">
        <f t="shared" ref="O97:O160" si="18">PMT($O$11,$O$6,C97*(-1))</f>
        <v>686.27649028692599</v>
      </c>
      <c r="P97" s="84">
        <f t="shared" ref="P97:P160" si="19">PMT($P$11,$P$6,C97*(-1))</f>
        <v>647.94569502828892</v>
      </c>
      <c r="Q97" s="84">
        <f t="shared" ref="Q97:Q160" si="20">PMT($Q$11,$Q$6,C97*(-1))</f>
        <v>615.26973123169955</v>
      </c>
      <c r="R97" s="85">
        <f t="shared" ref="R97:R160" si="21">PMT($R$11,$R$6,C97*(-1))</f>
        <v>587.11650100466727</v>
      </c>
      <c r="S97" s="21"/>
      <c r="AD97" s="120"/>
      <c r="AE97" s="125"/>
      <c r="AF97" s="128"/>
      <c r="AG97" s="66"/>
      <c r="AH97" s="50"/>
      <c r="AI97" s="123"/>
      <c r="AJ97" s="123"/>
    </row>
    <row r="98" spans="2:36" ht="15.5">
      <c r="B98" s="18"/>
      <c r="C98" s="86">
        <v>75000</v>
      </c>
      <c r="D98" s="87">
        <f t="shared" si="14"/>
        <v>6444.9895382975728</v>
      </c>
      <c r="E98" s="87">
        <f t="shared" si="13"/>
        <v>3329.1172867399787</v>
      </c>
      <c r="F98" s="87">
        <f t="shared" si="13"/>
        <v>2286.746175507214</v>
      </c>
      <c r="G98" s="87">
        <f t="shared" si="13"/>
        <v>1769.9864899827965</v>
      </c>
      <c r="H98" s="87">
        <f t="shared" si="13"/>
        <v>1458.6946263102477</v>
      </c>
      <c r="I98" s="87">
        <f t="shared" si="13"/>
        <v>1251.8365498584722</v>
      </c>
      <c r="J98" s="87">
        <f t="shared" si="13"/>
        <v>1104.6524801592225</v>
      </c>
      <c r="K98" s="87">
        <f t="shared" ref="K98:K161" si="22">PMT($K$11,$K$6,C98*(-1))</f>
        <v>994.76215224582677</v>
      </c>
      <c r="L98" s="87">
        <f t="shared" si="15"/>
        <v>909.73175856437183</v>
      </c>
      <c r="M98" s="87">
        <f t="shared" si="16"/>
        <v>842.10072650017594</v>
      </c>
      <c r="N98" s="88">
        <f t="shared" si="17"/>
        <v>741.69505107776445</v>
      </c>
      <c r="O98" s="89">
        <f t="shared" si="18"/>
        <v>695.55049691242505</v>
      </c>
      <c r="P98" s="89">
        <f t="shared" si="19"/>
        <v>656.70171793407656</v>
      </c>
      <c r="Q98" s="89">
        <f t="shared" si="20"/>
        <v>623.58418705915483</v>
      </c>
      <c r="R98" s="90">
        <f t="shared" si="21"/>
        <v>595.0505077750006</v>
      </c>
      <c r="S98" s="21"/>
      <c r="AD98" s="120"/>
      <c r="AE98" s="125"/>
      <c r="AF98" s="128"/>
      <c r="AG98" s="66"/>
      <c r="AH98" s="50"/>
      <c r="AI98" s="123"/>
      <c r="AJ98" s="123"/>
    </row>
    <row r="99" spans="2:36" ht="15.5" hidden="1">
      <c r="B99" s="18"/>
      <c r="C99" s="78">
        <v>76000</v>
      </c>
      <c r="D99" s="79">
        <f t="shared" si="14"/>
        <v>6530.922732141541</v>
      </c>
      <c r="E99" s="79">
        <f t="shared" si="13"/>
        <v>3373.5055172298448</v>
      </c>
      <c r="F99" s="79">
        <f t="shared" si="13"/>
        <v>2317.2361245139768</v>
      </c>
      <c r="G99" s="79">
        <f t="shared" si="13"/>
        <v>1793.5863098492339</v>
      </c>
      <c r="H99" s="79">
        <f t="shared" si="13"/>
        <v>1478.1438879943846</v>
      </c>
      <c r="I99" s="79">
        <f t="shared" si="13"/>
        <v>1268.527703856585</v>
      </c>
      <c r="J99" s="79">
        <f t="shared" si="13"/>
        <v>1119.3811798946788</v>
      </c>
      <c r="K99" s="79">
        <f t="shared" si="22"/>
        <v>1008.0256476091045</v>
      </c>
      <c r="L99" s="79">
        <f t="shared" si="15"/>
        <v>921.86151534523015</v>
      </c>
      <c r="M99" s="79">
        <f t="shared" si="16"/>
        <v>853.32873618684494</v>
      </c>
      <c r="N99" s="83">
        <f t="shared" si="17"/>
        <v>751.58431842546793</v>
      </c>
      <c r="O99" s="84">
        <f t="shared" si="18"/>
        <v>704.82450353792399</v>
      </c>
      <c r="P99" s="84">
        <f t="shared" si="19"/>
        <v>665.45774083986419</v>
      </c>
      <c r="Q99" s="84">
        <f t="shared" si="20"/>
        <v>631.89864288661033</v>
      </c>
      <c r="R99" s="85">
        <f t="shared" si="21"/>
        <v>602.98451454533392</v>
      </c>
      <c r="S99" s="21"/>
      <c r="AD99" s="120"/>
      <c r="AE99" s="125"/>
      <c r="AF99" s="128"/>
      <c r="AG99" s="66"/>
      <c r="AH99" s="50"/>
      <c r="AI99" s="123"/>
      <c r="AJ99" s="123"/>
    </row>
    <row r="100" spans="2:36" ht="15.5" hidden="1">
      <c r="B100" s="18"/>
      <c r="C100" s="78">
        <v>77000</v>
      </c>
      <c r="D100" s="79">
        <f t="shared" si="14"/>
        <v>6616.8559259855083</v>
      </c>
      <c r="E100" s="79">
        <f t="shared" si="13"/>
        <v>3417.8937477197114</v>
      </c>
      <c r="F100" s="79">
        <f t="shared" si="13"/>
        <v>2347.7260735207396</v>
      </c>
      <c r="G100" s="79">
        <f t="shared" si="13"/>
        <v>1817.1861297156711</v>
      </c>
      <c r="H100" s="79">
        <f t="shared" si="13"/>
        <v>1497.5931496785211</v>
      </c>
      <c r="I100" s="79">
        <f t="shared" si="13"/>
        <v>1285.2188578546979</v>
      </c>
      <c r="J100" s="79">
        <f t="shared" si="13"/>
        <v>1134.1098796301351</v>
      </c>
      <c r="K100" s="79">
        <f t="shared" si="22"/>
        <v>1021.289142972382</v>
      </c>
      <c r="L100" s="79">
        <f t="shared" si="15"/>
        <v>933.99127212608846</v>
      </c>
      <c r="M100" s="79">
        <f t="shared" si="16"/>
        <v>864.55674587351405</v>
      </c>
      <c r="N100" s="83">
        <f t="shared" si="17"/>
        <v>761.47358577317141</v>
      </c>
      <c r="O100" s="84">
        <f t="shared" si="18"/>
        <v>714.09851016342304</v>
      </c>
      <c r="P100" s="84">
        <f t="shared" si="19"/>
        <v>674.21376374565205</v>
      </c>
      <c r="Q100" s="84">
        <f t="shared" si="20"/>
        <v>640.21309871406561</v>
      </c>
      <c r="R100" s="85">
        <f t="shared" si="21"/>
        <v>610.91852131566736</v>
      </c>
      <c r="S100" s="21"/>
      <c r="AD100" s="120"/>
      <c r="AE100" s="125"/>
      <c r="AF100" s="128"/>
      <c r="AG100" s="66"/>
      <c r="AH100" s="50"/>
      <c r="AI100" s="123"/>
      <c r="AJ100" s="123"/>
    </row>
    <row r="101" spans="2:36" ht="15.5" hidden="1">
      <c r="B101" s="18"/>
      <c r="C101" s="78">
        <v>78000</v>
      </c>
      <c r="D101" s="79">
        <f t="shared" si="14"/>
        <v>6702.7891198294765</v>
      </c>
      <c r="E101" s="79">
        <f t="shared" si="13"/>
        <v>3462.281978209578</v>
      </c>
      <c r="F101" s="79">
        <f t="shared" si="13"/>
        <v>2378.2160225275029</v>
      </c>
      <c r="G101" s="79">
        <f t="shared" si="13"/>
        <v>1840.7859495821085</v>
      </c>
      <c r="H101" s="79">
        <f t="shared" si="13"/>
        <v>1517.0424113626577</v>
      </c>
      <c r="I101" s="79">
        <f t="shared" si="13"/>
        <v>1301.9100118528108</v>
      </c>
      <c r="J101" s="79">
        <f t="shared" si="13"/>
        <v>1148.8385793655914</v>
      </c>
      <c r="K101" s="79">
        <f t="shared" si="22"/>
        <v>1034.5526383356598</v>
      </c>
      <c r="L101" s="79">
        <f t="shared" si="15"/>
        <v>946.12102890694678</v>
      </c>
      <c r="M101" s="79">
        <f t="shared" si="16"/>
        <v>875.78475556018304</v>
      </c>
      <c r="N101" s="83">
        <f t="shared" si="17"/>
        <v>771.362853120875</v>
      </c>
      <c r="O101" s="84">
        <f t="shared" si="18"/>
        <v>723.37251678892198</v>
      </c>
      <c r="P101" s="84">
        <f t="shared" si="19"/>
        <v>682.96978665143968</v>
      </c>
      <c r="Q101" s="84">
        <f t="shared" si="20"/>
        <v>648.52755454152111</v>
      </c>
      <c r="R101" s="85">
        <f t="shared" si="21"/>
        <v>618.85252808600069</v>
      </c>
      <c r="S101" s="21"/>
      <c r="AD101" s="120"/>
      <c r="AE101" s="121"/>
      <c r="AF101" s="122"/>
      <c r="AG101" s="66"/>
      <c r="AH101" s="66"/>
      <c r="AI101" s="123"/>
      <c r="AJ101" s="123"/>
    </row>
    <row r="102" spans="2:36" ht="15.5" hidden="1">
      <c r="B102" s="18"/>
      <c r="C102" s="78">
        <v>79000</v>
      </c>
      <c r="D102" s="79">
        <f t="shared" si="14"/>
        <v>6788.7223136734447</v>
      </c>
      <c r="E102" s="79">
        <f t="shared" si="13"/>
        <v>3506.6702086994442</v>
      </c>
      <c r="F102" s="79">
        <f t="shared" si="13"/>
        <v>2408.7059715342652</v>
      </c>
      <c r="G102" s="79">
        <f t="shared" si="13"/>
        <v>1864.3857694485455</v>
      </c>
      <c r="H102" s="79">
        <f t="shared" si="13"/>
        <v>1536.4916730467944</v>
      </c>
      <c r="I102" s="79">
        <f t="shared" si="13"/>
        <v>1318.6011658509237</v>
      </c>
      <c r="J102" s="79">
        <f t="shared" si="13"/>
        <v>1163.5672791010477</v>
      </c>
      <c r="K102" s="79">
        <f t="shared" si="22"/>
        <v>1047.8161336989374</v>
      </c>
      <c r="L102" s="79">
        <f t="shared" si="15"/>
        <v>958.25078568780486</v>
      </c>
      <c r="M102" s="79">
        <f t="shared" si="16"/>
        <v>887.01276524685204</v>
      </c>
      <c r="N102" s="83">
        <f t="shared" si="17"/>
        <v>781.2521204685786</v>
      </c>
      <c r="O102" s="84">
        <f t="shared" si="18"/>
        <v>732.64652341442104</v>
      </c>
      <c r="P102" s="84">
        <f t="shared" si="19"/>
        <v>691.72580955722731</v>
      </c>
      <c r="Q102" s="84">
        <f t="shared" si="20"/>
        <v>656.84201036897639</v>
      </c>
      <c r="R102" s="85">
        <f t="shared" si="21"/>
        <v>626.78653485633401</v>
      </c>
      <c r="S102" s="21"/>
      <c r="AD102" s="115"/>
      <c r="AE102" s="66"/>
      <c r="AF102" s="66"/>
      <c r="AG102" s="66"/>
      <c r="AH102" s="66"/>
      <c r="AI102" s="124"/>
      <c r="AJ102" s="124"/>
    </row>
    <row r="103" spans="2:36" ht="15.5">
      <c r="B103" s="18"/>
      <c r="C103" s="78">
        <v>80000</v>
      </c>
      <c r="D103" s="79">
        <f t="shared" si="14"/>
        <v>6874.6555075174119</v>
      </c>
      <c r="E103" s="79">
        <f t="shared" si="13"/>
        <v>3551.0584391893108</v>
      </c>
      <c r="F103" s="79">
        <f t="shared" si="13"/>
        <v>2439.1959205410285</v>
      </c>
      <c r="G103" s="79">
        <f t="shared" si="13"/>
        <v>1887.9855893149829</v>
      </c>
      <c r="H103" s="79">
        <f t="shared" si="13"/>
        <v>1555.9409347309311</v>
      </c>
      <c r="I103" s="79">
        <f t="shared" si="13"/>
        <v>1335.2923198490369</v>
      </c>
      <c r="J103" s="79">
        <f t="shared" si="13"/>
        <v>1178.295978836504</v>
      </c>
      <c r="K103" s="79">
        <f t="shared" si="22"/>
        <v>1061.0796290622152</v>
      </c>
      <c r="L103" s="79">
        <f t="shared" si="15"/>
        <v>970.38054246866318</v>
      </c>
      <c r="M103" s="79">
        <f t="shared" si="16"/>
        <v>898.24077493352092</v>
      </c>
      <c r="N103" s="88">
        <f t="shared" si="17"/>
        <v>791.14138781628196</v>
      </c>
      <c r="O103" s="89">
        <f t="shared" si="18"/>
        <v>741.9205300399201</v>
      </c>
      <c r="P103" s="89">
        <f t="shared" si="19"/>
        <v>700.48183246301505</v>
      </c>
      <c r="Q103" s="89">
        <f t="shared" si="20"/>
        <v>665.15646619643189</v>
      </c>
      <c r="R103" s="90">
        <f t="shared" si="21"/>
        <v>634.72054162666734</v>
      </c>
      <c r="S103" s="21"/>
      <c r="AD103" s="120"/>
      <c r="AE103" s="125"/>
      <c r="AF103" s="128"/>
      <c r="AG103" s="66"/>
      <c r="AH103" s="50"/>
      <c r="AI103" s="123"/>
      <c r="AJ103" s="123"/>
    </row>
    <row r="104" spans="2:36" ht="15.5" hidden="1">
      <c r="B104" s="18"/>
      <c r="C104" s="78">
        <v>81000</v>
      </c>
      <c r="D104" s="79">
        <f t="shared" si="14"/>
        <v>6960.5887013613792</v>
      </c>
      <c r="E104" s="79">
        <f t="shared" si="13"/>
        <v>3595.4466696791774</v>
      </c>
      <c r="F104" s="79">
        <f t="shared" si="13"/>
        <v>2469.6858695477913</v>
      </c>
      <c r="G104" s="79">
        <f t="shared" si="13"/>
        <v>1911.5854091814201</v>
      </c>
      <c r="H104" s="79">
        <f t="shared" si="13"/>
        <v>1575.3901964150677</v>
      </c>
      <c r="I104" s="79">
        <f t="shared" si="13"/>
        <v>1351.9834738471498</v>
      </c>
      <c r="J104" s="79">
        <f t="shared" si="13"/>
        <v>1193.0246785719603</v>
      </c>
      <c r="K104" s="79">
        <f t="shared" si="22"/>
        <v>1074.3431244254928</v>
      </c>
      <c r="L104" s="79">
        <f t="shared" si="15"/>
        <v>982.51029924952149</v>
      </c>
      <c r="M104" s="79">
        <f t="shared" si="16"/>
        <v>909.46878462019004</v>
      </c>
      <c r="N104" s="83">
        <f t="shared" si="17"/>
        <v>801.03065516398556</v>
      </c>
      <c r="O104" s="84">
        <f t="shared" si="18"/>
        <v>751.19453666541904</v>
      </c>
      <c r="P104" s="84">
        <f t="shared" si="19"/>
        <v>709.23785536880268</v>
      </c>
      <c r="Q104" s="84">
        <f t="shared" si="20"/>
        <v>673.47092202388717</v>
      </c>
      <c r="R104" s="85">
        <f t="shared" si="21"/>
        <v>642.65454839700067</v>
      </c>
      <c r="S104" s="21"/>
      <c r="AD104" s="120"/>
      <c r="AE104" s="125"/>
      <c r="AF104" s="128"/>
      <c r="AG104" s="66"/>
      <c r="AH104" s="50"/>
      <c r="AI104" s="123"/>
      <c r="AJ104" s="123"/>
    </row>
    <row r="105" spans="2:36" ht="15.5" hidden="1">
      <c r="B105" s="18"/>
      <c r="C105" s="78">
        <v>82000</v>
      </c>
      <c r="D105" s="79">
        <f t="shared" si="14"/>
        <v>7046.5218952053465</v>
      </c>
      <c r="E105" s="79">
        <f t="shared" si="13"/>
        <v>3639.8349001690431</v>
      </c>
      <c r="F105" s="79">
        <f t="shared" si="13"/>
        <v>2500.1758185545541</v>
      </c>
      <c r="G105" s="79">
        <f t="shared" si="13"/>
        <v>1935.1852290478575</v>
      </c>
      <c r="H105" s="79">
        <f t="shared" si="13"/>
        <v>1594.8394580992044</v>
      </c>
      <c r="I105" s="79">
        <f t="shared" si="13"/>
        <v>1368.6746278452629</v>
      </c>
      <c r="J105" s="79">
        <f t="shared" si="13"/>
        <v>1207.7533783074166</v>
      </c>
      <c r="K105" s="79">
        <f t="shared" si="22"/>
        <v>1087.6066197887706</v>
      </c>
      <c r="L105" s="79">
        <f t="shared" si="15"/>
        <v>994.64005603037981</v>
      </c>
      <c r="M105" s="79">
        <f t="shared" si="16"/>
        <v>920.69679430685903</v>
      </c>
      <c r="N105" s="83">
        <f t="shared" si="17"/>
        <v>810.91992251168915</v>
      </c>
      <c r="O105" s="84">
        <f t="shared" si="18"/>
        <v>760.46854329091798</v>
      </c>
      <c r="P105" s="84">
        <f t="shared" si="19"/>
        <v>717.99387827459043</v>
      </c>
      <c r="Q105" s="84">
        <f t="shared" si="20"/>
        <v>681.78537785134267</v>
      </c>
      <c r="R105" s="85">
        <f t="shared" si="21"/>
        <v>650.58855516733411</v>
      </c>
      <c r="S105" s="21"/>
      <c r="AD105" s="120"/>
      <c r="AE105" s="125"/>
      <c r="AF105" s="128"/>
      <c r="AG105" s="66"/>
      <c r="AH105" s="50"/>
      <c r="AI105" s="123"/>
      <c r="AJ105" s="123"/>
    </row>
    <row r="106" spans="2:36" ht="15.5" hidden="1">
      <c r="B106" s="18"/>
      <c r="C106" s="78">
        <v>83000</v>
      </c>
      <c r="D106" s="79">
        <f t="shared" si="14"/>
        <v>7132.4550890493147</v>
      </c>
      <c r="E106" s="79">
        <f t="shared" si="13"/>
        <v>3684.2231306589097</v>
      </c>
      <c r="F106" s="79">
        <f t="shared" si="13"/>
        <v>2530.6657675613169</v>
      </c>
      <c r="G106" s="79">
        <f t="shared" si="13"/>
        <v>1958.785048914295</v>
      </c>
      <c r="H106" s="79">
        <f t="shared" si="13"/>
        <v>1614.2887197833409</v>
      </c>
      <c r="I106" s="79">
        <f t="shared" si="13"/>
        <v>1385.3657818433758</v>
      </c>
      <c r="J106" s="79">
        <f t="shared" si="13"/>
        <v>1222.4820780428729</v>
      </c>
      <c r="K106" s="79">
        <f t="shared" si="22"/>
        <v>1100.8701151520481</v>
      </c>
      <c r="L106" s="79">
        <f t="shared" si="15"/>
        <v>1006.7698128112381</v>
      </c>
      <c r="M106" s="79">
        <f t="shared" si="16"/>
        <v>931.92480399352803</v>
      </c>
      <c r="N106" s="83">
        <f t="shared" si="17"/>
        <v>820.80918985939252</v>
      </c>
      <c r="O106" s="84">
        <f t="shared" si="18"/>
        <v>769.74254991641703</v>
      </c>
      <c r="P106" s="84">
        <f t="shared" si="19"/>
        <v>726.74990118037806</v>
      </c>
      <c r="Q106" s="84">
        <f t="shared" si="20"/>
        <v>690.09983367879806</v>
      </c>
      <c r="R106" s="85">
        <f t="shared" si="21"/>
        <v>658.52256193766743</v>
      </c>
      <c r="S106" s="21"/>
      <c r="AD106" s="120"/>
      <c r="AE106" s="125"/>
      <c r="AF106" s="128"/>
      <c r="AG106" s="66"/>
      <c r="AH106" s="50"/>
      <c r="AI106" s="123"/>
      <c r="AJ106" s="123"/>
    </row>
    <row r="107" spans="2:36" ht="15.5" hidden="1">
      <c r="B107" s="18"/>
      <c r="C107" s="78">
        <v>84000</v>
      </c>
      <c r="D107" s="79">
        <f t="shared" si="14"/>
        <v>7218.3882828932819</v>
      </c>
      <c r="E107" s="79">
        <f t="shared" si="13"/>
        <v>3728.6113611487758</v>
      </c>
      <c r="F107" s="79">
        <f t="shared" si="13"/>
        <v>2561.1557165680797</v>
      </c>
      <c r="G107" s="79">
        <f t="shared" si="13"/>
        <v>1982.3848687807322</v>
      </c>
      <c r="H107" s="79">
        <f t="shared" si="13"/>
        <v>1633.7379814674778</v>
      </c>
      <c r="I107" s="79">
        <f t="shared" si="13"/>
        <v>1402.0569358414887</v>
      </c>
      <c r="J107" s="79">
        <f t="shared" si="13"/>
        <v>1237.2107777783292</v>
      </c>
      <c r="K107" s="79">
        <f t="shared" si="22"/>
        <v>1114.1336105153259</v>
      </c>
      <c r="L107" s="79">
        <f t="shared" si="15"/>
        <v>1018.8995695920964</v>
      </c>
      <c r="M107" s="79">
        <f t="shared" si="16"/>
        <v>943.15281368019714</v>
      </c>
      <c r="N107" s="83">
        <f t="shared" si="17"/>
        <v>830.69845720709611</v>
      </c>
      <c r="O107" s="84">
        <f t="shared" si="18"/>
        <v>779.01655654191597</v>
      </c>
      <c r="P107" s="84">
        <f t="shared" si="19"/>
        <v>735.50592408616569</v>
      </c>
      <c r="Q107" s="84">
        <f t="shared" si="20"/>
        <v>698.41428950625345</v>
      </c>
      <c r="R107" s="85">
        <f t="shared" si="21"/>
        <v>666.45656870800076</v>
      </c>
      <c r="S107" s="21"/>
      <c r="AE107" s="125"/>
      <c r="AH107" s="66"/>
    </row>
    <row r="108" spans="2:36" ht="15.5">
      <c r="B108" s="18"/>
      <c r="C108" s="86">
        <v>85000</v>
      </c>
      <c r="D108" s="87">
        <f t="shared" si="14"/>
        <v>7304.3214767372501</v>
      </c>
      <c r="E108" s="87">
        <f t="shared" si="13"/>
        <v>3772.9995916386424</v>
      </c>
      <c r="F108" s="87">
        <f t="shared" si="13"/>
        <v>2591.6456655748425</v>
      </c>
      <c r="G108" s="87">
        <f t="shared" si="13"/>
        <v>2005.9846886471696</v>
      </c>
      <c r="H108" s="87">
        <f t="shared" si="13"/>
        <v>1653.1872431516142</v>
      </c>
      <c r="I108" s="87">
        <f t="shared" si="13"/>
        <v>1418.7480898396016</v>
      </c>
      <c r="J108" s="87">
        <f t="shared" si="13"/>
        <v>1251.9394775137855</v>
      </c>
      <c r="K108" s="87">
        <f t="shared" si="22"/>
        <v>1127.3971058786037</v>
      </c>
      <c r="L108" s="87">
        <f t="shared" si="15"/>
        <v>1031.0293263729545</v>
      </c>
      <c r="M108" s="87">
        <f t="shared" si="16"/>
        <v>954.38082336686614</v>
      </c>
      <c r="N108" s="88">
        <f t="shared" si="17"/>
        <v>840.58772455479971</v>
      </c>
      <c r="O108" s="89">
        <f t="shared" si="18"/>
        <v>788.29056316741503</v>
      </c>
      <c r="P108" s="89">
        <f t="shared" si="19"/>
        <v>744.26194699195355</v>
      </c>
      <c r="Q108" s="89">
        <f t="shared" si="20"/>
        <v>706.72874533370884</v>
      </c>
      <c r="R108" s="90">
        <f t="shared" si="21"/>
        <v>674.39057547833409</v>
      </c>
      <c r="S108" s="21"/>
      <c r="AD108" s="115"/>
      <c r="AE108" s="66"/>
      <c r="AF108" s="66"/>
      <c r="AG108" s="66"/>
      <c r="AH108" s="66"/>
      <c r="AI108" s="124"/>
      <c r="AJ108" s="124"/>
    </row>
    <row r="109" spans="2:36" ht="15.5" hidden="1">
      <c r="B109" s="18"/>
      <c r="C109" s="78">
        <v>86000</v>
      </c>
      <c r="D109" s="79">
        <f t="shared" si="14"/>
        <v>7390.2546705812183</v>
      </c>
      <c r="E109" s="79">
        <f t="shared" si="13"/>
        <v>3817.387822128509</v>
      </c>
      <c r="F109" s="79">
        <f t="shared" si="13"/>
        <v>2622.1356145816058</v>
      </c>
      <c r="G109" s="79">
        <f t="shared" si="13"/>
        <v>2029.5845085136066</v>
      </c>
      <c r="H109" s="79">
        <f t="shared" si="13"/>
        <v>1672.6365048357511</v>
      </c>
      <c r="I109" s="79">
        <f t="shared" si="13"/>
        <v>1435.4392438377147</v>
      </c>
      <c r="J109" s="79">
        <f t="shared" si="13"/>
        <v>1266.6681772492418</v>
      </c>
      <c r="K109" s="79">
        <f t="shared" si="22"/>
        <v>1140.6606012418813</v>
      </c>
      <c r="L109" s="79">
        <f t="shared" si="15"/>
        <v>1043.1590831538128</v>
      </c>
      <c r="M109" s="79">
        <f t="shared" si="16"/>
        <v>965.60883305353514</v>
      </c>
      <c r="N109" s="83">
        <f t="shared" si="17"/>
        <v>850.47699190250319</v>
      </c>
      <c r="O109" s="84">
        <f t="shared" si="18"/>
        <v>797.56456979291409</v>
      </c>
      <c r="P109" s="84">
        <f t="shared" si="19"/>
        <v>753.01796989774118</v>
      </c>
      <c r="Q109" s="84">
        <f t="shared" si="20"/>
        <v>715.04320116116423</v>
      </c>
      <c r="R109" s="85">
        <f t="shared" si="21"/>
        <v>682.32458224866741</v>
      </c>
      <c r="S109" s="21"/>
      <c r="AD109" s="120"/>
      <c r="AE109" s="125"/>
      <c r="AF109" s="128"/>
      <c r="AG109" s="66"/>
      <c r="AH109" s="50"/>
      <c r="AI109" s="123"/>
      <c r="AJ109" s="123"/>
    </row>
    <row r="110" spans="2:36" ht="15.5" hidden="1">
      <c r="B110" s="18"/>
      <c r="C110" s="78">
        <v>87000</v>
      </c>
      <c r="D110" s="79">
        <f t="shared" si="14"/>
        <v>7476.1878644251847</v>
      </c>
      <c r="E110" s="79">
        <f t="shared" si="13"/>
        <v>3861.7760526183752</v>
      </c>
      <c r="F110" s="79">
        <f t="shared" si="13"/>
        <v>2652.6255635883681</v>
      </c>
      <c r="G110" s="79">
        <f t="shared" si="13"/>
        <v>2053.184328380044</v>
      </c>
      <c r="H110" s="79">
        <f t="shared" si="13"/>
        <v>1692.0857665198876</v>
      </c>
      <c r="I110" s="79">
        <f t="shared" si="13"/>
        <v>1452.1303978358276</v>
      </c>
      <c r="J110" s="79">
        <f t="shared" si="13"/>
        <v>1281.3968769846981</v>
      </c>
      <c r="K110" s="79">
        <f t="shared" si="22"/>
        <v>1153.9240966051589</v>
      </c>
      <c r="L110" s="79">
        <f t="shared" si="15"/>
        <v>1055.2888399346712</v>
      </c>
      <c r="M110" s="79">
        <f t="shared" si="16"/>
        <v>976.83684274020402</v>
      </c>
      <c r="N110" s="83">
        <f t="shared" si="17"/>
        <v>860.36625925020667</v>
      </c>
      <c r="O110" s="84">
        <f t="shared" si="18"/>
        <v>806.83857641841303</v>
      </c>
      <c r="P110" s="84">
        <f t="shared" si="19"/>
        <v>761.77399280352881</v>
      </c>
      <c r="Q110" s="84">
        <f t="shared" si="20"/>
        <v>723.35765698861962</v>
      </c>
      <c r="R110" s="85">
        <f t="shared" si="21"/>
        <v>690.25858901900062</v>
      </c>
      <c r="S110" s="21"/>
      <c r="AD110" s="120"/>
      <c r="AE110" s="125"/>
      <c r="AF110" s="128"/>
      <c r="AG110" s="66"/>
      <c r="AH110" s="50"/>
      <c r="AI110" s="123"/>
      <c r="AJ110" s="123"/>
    </row>
    <row r="111" spans="2:36" ht="15.5" hidden="1">
      <c r="B111" s="18"/>
      <c r="C111" s="78">
        <v>88000</v>
      </c>
      <c r="D111" s="79">
        <f t="shared" si="14"/>
        <v>7562.1210582691529</v>
      </c>
      <c r="E111" s="79">
        <f t="shared" si="13"/>
        <v>3906.1642831082418</v>
      </c>
      <c r="F111" s="79">
        <f t="shared" si="13"/>
        <v>2683.1155125951313</v>
      </c>
      <c r="G111" s="79">
        <f t="shared" si="13"/>
        <v>2076.784148246481</v>
      </c>
      <c r="H111" s="79">
        <f t="shared" si="13"/>
        <v>1711.535028204024</v>
      </c>
      <c r="I111" s="79">
        <f t="shared" si="13"/>
        <v>1468.8215518339405</v>
      </c>
      <c r="J111" s="79">
        <f t="shared" si="13"/>
        <v>1296.1255767201544</v>
      </c>
      <c r="K111" s="79">
        <f t="shared" si="22"/>
        <v>1167.1875919684367</v>
      </c>
      <c r="L111" s="79">
        <f t="shared" si="15"/>
        <v>1067.4185967155295</v>
      </c>
      <c r="M111" s="79">
        <f t="shared" si="16"/>
        <v>988.06485242687313</v>
      </c>
      <c r="N111" s="83">
        <f t="shared" si="17"/>
        <v>870.25552659791026</v>
      </c>
      <c r="O111" s="84">
        <f t="shared" si="18"/>
        <v>816.11258304391208</v>
      </c>
      <c r="P111" s="84">
        <f t="shared" si="19"/>
        <v>770.53001570931656</v>
      </c>
      <c r="Q111" s="84">
        <f t="shared" si="20"/>
        <v>731.67211281607501</v>
      </c>
      <c r="R111" s="85">
        <f t="shared" si="21"/>
        <v>698.19259578933406</v>
      </c>
      <c r="S111" s="21"/>
      <c r="AD111" s="120"/>
      <c r="AE111" s="125"/>
      <c r="AF111" s="128"/>
      <c r="AG111" s="66"/>
      <c r="AH111" s="50"/>
      <c r="AI111" s="123"/>
      <c r="AJ111" s="123"/>
    </row>
    <row r="112" spans="2:36" ht="15.5" hidden="1">
      <c r="B112" s="18"/>
      <c r="C112" s="78">
        <v>89000</v>
      </c>
      <c r="D112" s="79">
        <f t="shared" si="14"/>
        <v>7648.0542521131201</v>
      </c>
      <c r="E112" s="79">
        <f t="shared" si="13"/>
        <v>3950.5525135981084</v>
      </c>
      <c r="F112" s="79">
        <f t="shared" si="13"/>
        <v>2713.6054616018941</v>
      </c>
      <c r="G112" s="79">
        <f t="shared" si="13"/>
        <v>2100.3839681129184</v>
      </c>
      <c r="H112" s="79">
        <f t="shared" si="13"/>
        <v>1730.9842898881609</v>
      </c>
      <c r="I112" s="79">
        <f t="shared" si="13"/>
        <v>1485.5127058320534</v>
      </c>
      <c r="J112" s="79">
        <f t="shared" si="13"/>
        <v>1310.8542764556107</v>
      </c>
      <c r="K112" s="79">
        <f t="shared" si="22"/>
        <v>1180.4510873317145</v>
      </c>
      <c r="L112" s="79">
        <f t="shared" si="15"/>
        <v>1079.5483534963878</v>
      </c>
      <c r="M112" s="79">
        <f t="shared" si="16"/>
        <v>999.29286211354213</v>
      </c>
      <c r="N112" s="83">
        <f t="shared" si="17"/>
        <v>880.14479394561386</v>
      </c>
      <c r="O112" s="84">
        <f t="shared" si="18"/>
        <v>825.38658966941102</v>
      </c>
      <c r="P112" s="84">
        <f t="shared" si="19"/>
        <v>779.28603861510419</v>
      </c>
      <c r="Q112" s="84">
        <f t="shared" si="20"/>
        <v>739.9865686435304</v>
      </c>
      <c r="R112" s="85">
        <f t="shared" si="21"/>
        <v>706.12660255966739</v>
      </c>
      <c r="S112" s="21"/>
      <c r="AD112" s="120"/>
      <c r="AE112" s="125"/>
      <c r="AF112" s="128"/>
      <c r="AG112" s="66"/>
      <c r="AH112" s="50"/>
      <c r="AI112" s="123"/>
      <c r="AJ112" s="123"/>
    </row>
    <row r="113" spans="2:36" ht="15.5">
      <c r="B113" s="18"/>
      <c r="C113" s="78">
        <v>90000</v>
      </c>
      <c r="D113" s="79">
        <f t="shared" si="14"/>
        <v>7733.9874459570883</v>
      </c>
      <c r="E113" s="79">
        <f t="shared" si="13"/>
        <v>3994.9407440879741</v>
      </c>
      <c r="F113" s="79">
        <f t="shared" si="13"/>
        <v>2744.0954106086565</v>
      </c>
      <c r="G113" s="79">
        <f t="shared" si="13"/>
        <v>2123.9837879793558</v>
      </c>
      <c r="H113" s="79">
        <f t="shared" si="13"/>
        <v>1750.4335515722973</v>
      </c>
      <c r="I113" s="79">
        <f t="shared" si="13"/>
        <v>1502.2038598301665</v>
      </c>
      <c r="J113" s="79">
        <f t="shared" si="13"/>
        <v>1325.582976191067</v>
      </c>
      <c r="K113" s="79">
        <f t="shared" si="22"/>
        <v>1193.714582694992</v>
      </c>
      <c r="L113" s="79">
        <f t="shared" si="15"/>
        <v>1091.6781102772461</v>
      </c>
      <c r="M113" s="79">
        <f t="shared" si="16"/>
        <v>1010.5208718002111</v>
      </c>
      <c r="N113" s="88">
        <f t="shared" si="17"/>
        <v>890.03406129331722</v>
      </c>
      <c r="O113" s="89">
        <f t="shared" si="18"/>
        <v>834.66059629491008</v>
      </c>
      <c r="P113" s="89">
        <f t="shared" si="19"/>
        <v>788.04206152089193</v>
      </c>
      <c r="Q113" s="89">
        <f t="shared" si="20"/>
        <v>748.30102447098591</v>
      </c>
      <c r="R113" s="90">
        <f t="shared" si="21"/>
        <v>714.06060933000072</v>
      </c>
      <c r="S113" s="21"/>
      <c r="AD113" s="115"/>
      <c r="AE113" s="66"/>
      <c r="AF113" s="66"/>
      <c r="AG113" s="66"/>
      <c r="AH113" s="66"/>
      <c r="AI113" s="124"/>
      <c r="AJ113" s="124"/>
    </row>
    <row r="114" spans="2:36" ht="15.5" hidden="1">
      <c r="B114" s="18"/>
      <c r="C114" s="78">
        <v>91000</v>
      </c>
      <c r="D114" s="79">
        <f t="shared" si="14"/>
        <v>7819.9206398010556</v>
      </c>
      <c r="E114" s="79">
        <f t="shared" si="13"/>
        <v>4039.3289745778407</v>
      </c>
      <c r="F114" s="79">
        <f t="shared" si="13"/>
        <v>2774.5853596154202</v>
      </c>
      <c r="G114" s="79">
        <f t="shared" si="13"/>
        <v>2147.5836078457933</v>
      </c>
      <c r="H114" s="79">
        <f t="shared" si="13"/>
        <v>1769.882813256434</v>
      </c>
      <c r="I114" s="79">
        <f t="shared" si="13"/>
        <v>1518.8950138282794</v>
      </c>
      <c r="J114" s="79">
        <f t="shared" si="13"/>
        <v>1340.3116759265233</v>
      </c>
      <c r="K114" s="79">
        <f t="shared" si="22"/>
        <v>1206.9780780582696</v>
      </c>
      <c r="L114" s="79">
        <f t="shared" si="15"/>
        <v>1103.8078670581044</v>
      </c>
      <c r="M114" s="79">
        <f t="shared" si="16"/>
        <v>1021.7488814868802</v>
      </c>
      <c r="N114" s="83">
        <f t="shared" si="17"/>
        <v>899.92332864102082</v>
      </c>
      <c r="O114" s="84">
        <f t="shared" si="18"/>
        <v>843.93460292040902</v>
      </c>
      <c r="P114" s="84">
        <f t="shared" si="19"/>
        <v>796.79808442667957</v>
      </c>
      <c r="Q114" s="84">
        <f t="shared" si="20"/>
        <v>756.61548029844118</v>
      </c>
      <c r="R114" s="85">
        <f t="shared" si="21"/>
        <v>721.99461610033404</v>
      </c>
      <c r="S114" s="21"/>
      <c r="AD114" s="120"/>
      <c r="AE114" s="125"/>
      <c r="AF114" s="128"/>
      <c r="AG114" s="66"/>
      <c r="AH114" s="66"/>
      <c r="AI114" s="123"/>
      <c r="AJ114" s="123"/>
    </row>
    <row r="115" spans="2:36" ht="15.5" hidden="1">
      <c r="B115" s="18"/>
      <c r="C115" s="78">
        <v>92000</v>
      </c>
      <c r="D115" s="79">
        <f t="shared" si="14"/>
        <v>7905.8538336450238</v>
      </c>
      <c r="E115" s="79">
        <f t="shared" si="13"/>
        <v>4083.7172050677073</v>
      </c>
      <c r="F115" s="79">
        <f t="shared" si="13"/>
        <v>2805.0753086221825</v>
      </c>
      <c r="G115" s="79">
        <f t="shared" si="13"/>
        <v>2171.1834277122302</v>
      </c>
      <c r="H115" s="79">
        <f t="shared" si="13"/>
        <v>1789.3320749405707</v>
      </c>
      <c r="I115" s="79">
        <f t="shared" si="13"/>
        <v>1535.5861678263923</v>
      </c>
      <c r="J115" s="79">
        <f t="shared" si="13"/>
        <v>1355.0403756619796</v>
      </c>
      <c r="K115" s="79">
        <f t="shared" si="22"/>
        <v>1220.2415734215474</v>
      </c>
      <c r="L115" s="79">
        <f t="shared" si="15"/>
        <v>1115.9376238389627</v>
      </c>
      <c r="M115" s="79">
        <f t="shared" si="16"/>
        <v>1032.9768911735491</v>
      </c>
      <c r="N115" s="83">
        <f t="shared" si="17"/>
        <v>909.81259598872441</v>
      </c>
      <c r="O115" s="84">
        <f t="shared" si="18"/>
        <v>853.20860954590796</v>
      </c>
      <c r="P115" s="84">
        <f t="shared" si="19"/>
        <v>805.5541073324672</v>
      </c>
      <c r="Q115" s="84">
        <f t="shared" si="20"/>
        <v>764.92993612589669</v>
      </c>
      <c r="R115" s="85">
        <f t="shared" si="21"/>
        <v>729.92862287066737</v>
      </c>
      <c r="S115" s="21"/>
      <c r="AD115" s="120"/>
      <c r="AE115" s="125"/>
      <c r="AF115" s="128"/>
      <c r="AG115" s="66"/>
      <c r="AH115" s="66"/>
      <c r="AI115" s="123"/>
      <c r="AJ115" s="123"/>
    </row>
    <row r="116" spans="2:36" ht="15.5" hidden="1">
      <c r="B116" s="18"/>
      <c r="C116" s="78">
        <v>93000</v>
      </c>
      <c r="D116" s="79">
        <f t="shared" si="14"/>
        <v>7991.787027488992</v>
      </c>
      <c r="E116" s="79">
        <f t="shared" si="13"/>
        <v>4128.1054355575734</v>
      </c>
      <c r="F116" s="79">
        <f t="shared" si="13"/>
        <v>2835.5652576289453</v>
      </c>
      <c r="G116" s="79">
        <f t="shared" si="13"/>
        <v>2194.7832475786677</v>
      </c>
      <c r="H116" s="79">
        <f t="shared" si="13"/>
        <v>1808.7813366247074</v>
      </c>
      <c r="I116" s="79">
        <f t="shared" si="13"/>
        <v>1552.2773218245052</v>
      </c>
      <c r="J116" s="79">
        <f t="shared" si="13"/>
        <v>1369.7690753974359</v>
      </c>
      <c r="K116" s="79">
        <f t="shared" si="22"/>
        <v>1233.5050687848252</v>
      </c>
      <c r="L116" s="79">
        <f t="shared" si="15"/>
        <v>1128.0673806198211</v>
      </c>
      <c r="M116" s="79">
        <f t="shared" si="16"/>
        <v>1044.204900860218</v>
      </c>
      <c r="N116" s="83">
        <f t="shared" si="17"/>
        <v>919.70186333642778</v>
      </c>
      <c r="O116" s="84">
        <f t="shared" si="18"/>
        <v>862.48261617140702</v>
      </c>
      <c r="P116" s="84">
        <f t="shared" si="19"/>
        <v>814.31013023825506</v>
      </c>
      <c r="Q116" s="84">
        <f t="shared" si="20"/>
        <v>773.24439195335196</v>
      </c>
      <c r="R116" s="85">
        <f t="shared" si="21"/>
        <v>737.86262964100069</v>
      </c>
      <c r="S116" s="21"/>
      <c r="AD116" s="120"/>
      <c r="AE116" s="125"/>
      <c r="AF116" s="128"/>
      <c r="AG116" s="66"/>
      <c r="AH116" s="66"/>
      <c r="AI116" s="123"/>
      <c r="AJ116" s="123"/>
    </row>
    <row r="117" spans="2:36" ht="15.5" hidden="1">
      <c r="B117" s="18"/>
      <c r="C117" s="78">
        <v>94000</v>
      </c>
      <c r="D117" s="79">
        <f t="shared" si="14"/>
        <v>8077.7202213329583</v>
      </c>
      <c r="E117" s="79">
        <f t="shared" si="13"/>
        <v>4172.4936660474395</v>
      </c>
      <c r="F117" s="79">
        <f t="shared" si="13"/>
        <v>2866.0552066357081</v>
      </c>
      <c r="G117" s="79">
        <f t="shared" si="13"/>
        <v>2218.3830674451046</v>
      </c>
      <c r="H117" s="79">
        <f t="shared" si="13"/>
        <v>1828.230598308844</v>
      </c>
      <c r="I117" s="79">
        <f t="shared" si="13"/>
        <v>1568.9684758226181</v>
      </c>
      <c r="J117" s="79">
        <f t="shared" si="13"/>
        <v>1384.497775132892</v>
      </c>
      <c r="K117" s="79">
        <f t="shared" si="22"/>
        <v>1246.7685641481028</v>
      </c>
      <c r="L117" s="79">
        <f t="shared" si="15"/>
        <v>1140.1971374006794</v>
      </c>
      <c r="M117" s="79">
        <f t="shared" si="16"/>
        <v>1055.4329105468871</v>
      </c>
      <c r="N117" s="83">
        <f t="shared" si="17"/>
        <v>929.59113068413137</v>
      </c>
      <c r="O117" s="84">
        <f t="shared" si="18"/>
        <v>871.75662279690607</v>
      </c>
      <c r="P117" s="84">
        <f t="shared" si="19"/>
        <v>823.06615314404269</v>
      </c>
      <c r="Q117" s="84">
        <f t="shared" si="20"/>
        <v>781.55884778080747</v>
      </c>
      <c r="R117" s="85">
        <f t="shared" si="21"/>
        <v>745.79663641133413</v>
      </c>
      <c r="S117" s="21"/>
      <c r="AD117" s="120"/>
      <c r="AE117" s="125"/>
      <c r="AF117" s="128"/>
      <c r="AG117" s="66"/>
      <c r="AH117" s="66"/>
      <c r="AI117" s="123"/>
      <c r="AJ117" s="123"/>
    </row>
    <row r="118" spans="2:36" ht="15.5">
      <c r="B118" s="18"/>
      <c r="C118" s="86">
        <v>95000</v>
      </c>
      <c r="D118" s="87">
        <f t="shared" si="14"/>
        <v>8163.6534151769265</v>
      </c>
      <c r="E118" s="87">
        <f t="shared" si="13"/>
        <v>4216.8818965373066</v>
      </c>
      <c r="F118" s="87">
        <f t="shared" si="13"/>
        <v>2896.5451556424714</v>
      </c>
      <c r="G118" s="87">
        <f t="shared" si="13"/>
        <v>2241.9828873115421</v>
      </c>
      <c r="H118" s="87">
        <f t="shared" si="13"/>
        <v>1847.6798599929807</v>
      </c>
      <c r="I118" s="87">
        <f t="shared" si="13"/>
        <v>1585.6596298207314</v>
      </c>
      <c r="J118" s="87">
        <f t="shared" si="13"/>
        <v>1399.2264748683485</v>
      </c>
      <c r="K118" s="87">
        <f t="shared" si="22"/>
        <v>1260.0320595113803</v>
      </c>
      <c r="L118" s="87">
        <f t="shared" si="15"/>
        <v>1152.3268941815377</v>
      </c>
      <c r="M118" s="87">
        <f t="shared" si="16"/>
        <v>1066.6609202335562</v>
      </c>
      <c r="N118" s="88">
        <f t="shared" si="17"/>
        <v>939.48039803183497</v>
      </c>
      <c r="O118" s="89">
        <f t="shared" si="18"/>
        <v>881.03062942240501</v>
      </c>
      <c r="P118" s="89">
        <f t="shared" si="19"/>
        <v>831.82217604983032</v>
      </c>
      <c r="Q118" s="89">
        <f t="shared" si="20"/>
        <v>789.87330360826275</v>
      </c>
      <c r="R118" s="90">
        <f t="shared" si="21"/>
        <v>753.73064318166746</v>
      </c>
      <c r="S118" s="21"/>
      <c r="AD118" s="115"/>
      <c r="AE118" s="66"/>
      <c r="AF118" s="66"/>
      <c r="AG118" s="66"/>
      <c r="AH118" s="66"/>
      <c r="AI118" s="124"/>
      <c r="AJ118" s="124"/>
    </row>
    <row r="119" spans="2:36" ht="15.5" hidden="1">
      <c r="B119" s="18"/>
      <c r="C119" s="78">
        <v>96000</v>
      </c>
      <c r="D119" s="79">
        <f t="shared" si="14"/>
        <v>8249.5866090208947</v>
      </c>
      <c r="E119" s="79">
        <f t="shared" si="13"/>
        <v>4261.2701270271727</v>
      </c>
      <c r="F119" s="79">
        <f t="shared" si="13"/>
        <v>2927.0351046492342</v>
      </c>
      <c r="G119" s="79">
        <f t="shared" si="13"/>
        <v>2265.5827071779795</v>
      </c>
      <c r="H119" s="79">
        <f t="shared" si="13"/>
        <v>1867.1291216771172</v>
      </c>
      <c r="I119" s="79">
        <f t="shared" si="13"/>
        <v>1602.3507838188443</v>
      </c>
      <c r="J119" s="79">
        <f t="shared" si="13"/>
        <v>1413.9551746038046</v>
      </c>
      <c r="K119" s="79">
        <f t="shared" si="22"/>
        <v>1273.2955548746581</v>
      </c>
      <c r="L119" s="79">
        <f t="shared" si="15"/>
        <v>1164.456650962396</v>
      </c>
      <c r="M119" s="79">
        <f t="shared" si="16"/>
        <v>1077.8889299202251</v>
      </c>
      <c r="N119" s="83">
        <f t="shared" si="17"/>
        <v>949.36966537953833</v>
      </c>
      <c r="O119" s="84">
        <f t="shared" si="18"/>
        <v>890.30463604790407</v>
      </c>
      <c r="P119" s="84">
        <f t="shared" si="19"/>
        <v>840.57819895561806</v>
      </c>
      <c r="Q119" s="84">
        <f t="shared" si="20"/>
        <v>798.18775943571825</v>
      </c>
      <c r="R119" s="85">
        <f t="shared" si="21"/>
        <v>761.66464995200079</v>
      </c>
      <c r="S119" s="21"/>
      <c r="AD119" s="120"/>
      <c r="AE119" s="125"/>
      <c r="AF119" s="128"/>
      <c r="AG119" s="66"/>
      <c r="AH119" s="50"/>
      <c r="AI119" s="123"/>
      <c r="AJ119" s="123"/>
    </row>
    <row r="120" spans="2:36" ht="15.5" hidden="1">
      <c r="B120" s="18"/>
      <c r="C120" s="78">
        <v>97000</v>
      </c>
      <c r="D120" s="79">
        <f t="shared" si="14"/>
        <v>8335.519802864861</v>
      </c>
      <c r="E120" s="79">
        <f t="shared" si="13"/>
        <v>4305.6583575170389</v>
      </c>
      <c r="F120" s="79">
        <f t="shared" si="13"/>
        <v>2957.525053655997</v>
      </c>
      <c r="G120" s="79">
        <f t="shared" si="13"/>
        <v>2289.1825270444169</v>
      </c>
      <c r="H120" s="79">
        <f t="shared" si="13"/>
        <v>1886.5783833612541</v>
      </c>
      <c r="I120" s="79">
        <f t="shared" si="13"/>
        <v>1619.0419378169572</v>
      </c>
      <c r="J120" s="79">
        <f t="shared" si="13"/>
        <v>1428.6838743392611</v>
      </c>
      <c r="K120" s="79">
        <f t="shared" si="22"/>
        <v>1286.5590502379359</v>
      </c>
      <c r="L120" s="79">
        <f t="shared" si="15"/>
        <v>1176.5864077432543</v>
      </c>
      <c r="M120" s="79">
        <f t="shared" si="16"/>
        <v>1089.1169396068942</v>
      </c>
      <c r="N120" s="83">
        <f t="shared" si="17"/>
        <v>959.25893272724193</v>
      </c>
      <c r="O120" s="84">
        <f t="shared" si="18"/>
        <v>899.57864267340312</v>
      </c>
      <c r="P120" s="84">
        <f t="shared" si="19"/>
        <v>849.33422186140569</v>
      </c>
      <c r="Q120" s="84">
        <f t="shared" si="20"/>
        <v>806.50221526317353</v>
      </c>
      <c r="R120" s="85">
        <f t="shared" si="21"/>
        <v>769.59865672233411</v>
      </c>
      <c r="S120" s="21"/>
      <c r="AD120" s="120"/>
      <c r="AE120" s="125"/>
      <c r="AF120" s="128"/>
      <c r="AG120" s="66"/>
      <c r="AH120" s="50"/>
      <c r="AI120" s="123"/>
      <c r="AJ120" s="123"/>
    </row>
    <row r="121" spans="2:36" ht="15.5" hidden="1">
      <c r="B121" s="18"/>
      <c r="C121" s="78">
        <v>98000</v>
      </c>
      <c r="D121" s="79">
        <f t="shared" si="14"/>
        <v>8421.4529967088292</v>
      </c>
      <c r="E121" s="79">
        <f t="shared" si="13"/>
        <v>4350.0465880069059</v>
      </c>
      <c r="F121" s="79">
        <f t="shared" si="13"/>
        <v>2988.0150026627593</v>
      </c>
      <c r="G121" s="79">
        <f t="shared" si="13"/>
        <v>2312.7823469108544</v>
      </c>
      <c r="H121" s="79">
        <f t="shared" si="13"/>
        <v>1906.0276450453905</v>
      </c>
      <c r="I121" s="79">
        <f t="shared" si="13"/>
        <v>1635.7330918150701</v>
      </c>
      <c r="J121" s="79">
        <f t="shared" si="13"/>
        <v>1443.4125740747172</v>
      </c>
      <c r="K121" s="79">
        <f t="shared" si="22"/>
        <v>1299.8225456012135</v>
      </c>
      <c r="L121" s="79">
        <f t="shared" si="15"/>
        <v>1188.7161645241124</v>
      </c>
      <c r="M121" s="79">
        <f t="shared" si="16"/>
        <v>1100.3449492935633</v>
      </c>
      <c r="N121" s="83">
        <f t="shared" si="17"/>
        <v>969.14820007494552</v>
      </c>
      <c r="O121" s="84">
        <f t="shared" si="18"/>
        <v>908.85264929890207</v>
      </c>
      <c r="P121" s="84">
        <f t="shared" si="19"/>
        <v>858.09024476719344</v>
      </c>
      <c r="Q121" s="84">
        <f t="shared" si="20"/>
        <v>814.81667109062903</v>
      </c>
      <c r="R121" s="85">
        <f t="shared" si="21"/>
        <v>777.53266349266744</v>
      </c>
      <c r="S121" s="21"/>
      <c r="AD121" s="120"/>
      <c r="AE121" s="125"/>
      <c r="AF121" s="128"/>
      <c r="AG121" s="66"/>
      <c r="AH121" s="50"/>
      <c r="AI121" s="123"/>
      <c r="AJ121" s="123"/>
    </row>
    <row r="122" spans="2:36" ht="15.5" hidden="1">
      <c r="B122" s="18"/>
      <c r="C122" s="78">
        <v>99000</v>
      </c>
      <c r="D122" s="79">
        <f t="shared" si="14"/>
        <v>8507.3861905527974</v>
      </c>
      <c r="E122" s="79">
        <f t="shared" si="13"/>
        <v>4394.4348184967721</v>
      </c>
      <c r="F122" s="79">
        <f t="shared" si="13"/>
        <v>3018.5049516695221</v>
      </c>
      <c r="G122" s="79">
        <f t="shared" si="13"/>
        <v>2336.3821667772913</v>
      </c>
      <c r="H122" s="79">
        <f t="shared" si="13"/>
        <v>1925.4769067295274</v>
      </c>
      <c r="I122" s="79">
        <f t="shared" si="13"/>
        <v>1652.424245813183</v>
      </c>
      <c r="J122" s="79">
        <f t="shared" si="13"/>
        <v>1458.1412738101737</v>
      </c>
      <c r="K122" s="79">
        <f t="shared" si="22"/>
        <v>1313.0860409644913</v>
      </c>
      <c r="L122" s="79">
        <f t="shared" si="15"/>
        <v>1200.8459213049707</v>
      </c>
      <c r="M122" s="79">
        <f t="shared" si="16"/>
        <v>1111.5729589802322</v>
      </c>
      <c r="N122" s="83">
        <f t="shared" si="17"/>
        <v>979.03746742264912</v>
      </c>
      <c r="O122" s="84">
        <f t="shared" si="18"/>
        <v>918.12665592440112</v>
      </c>
      <c r="P122" s="84">
        <f t="shared" si="19"/>
        <v>866.84626767298107</v>
      </c>
      <c r="Q122" s="84">
        <f t="shared" si="20"/>
        <v>823.13112691808442</v>
      </c>
      <c r="R122" s="85">
        <f t="shared" si="21"/>
        <v>785.46667026300088</v>
      </c>
      <c r="S122" s="21"/>
      <c r="AD122" s="120"/>
      <c r="AE122" s="125"/>
      <c r="AF122" s="128"/>
      <c r="AG122" s="66"/>
      <c r="AH122" s="50"/>
      <c r="AI122" s="123"/>
      <c r="AJ122" s="123"/>
    </row>
    <row r="123" spans="2:36" ht="15.5">
      <c r="B123" s="18"/>
      <c r="C123" s="78">
        <v>100000</v>
      </c>
      <c r="D123" s="79">
        <f t="shared" si="14"/>
        <v>8593.3193843967638</v>
      </c>
      <c r="E123" s="79">
        <f t="shared" si="13"/>
        <v>4438.8230489866382</v>
      </c>
      <c r="F123" s="79">
        <f t="shared" si="13"/>
        <v>3048.9949006762854</v>
      </c>
      <c r="G123" s="79">
        <f t="shared" si="13"/>
        <v>2359.9819866437288</v>
      </c>
      <c r="H123" s="79">
        <f t="shared" si="13"/>
        <v>1944.9261684136638</v>
      </c>
      <c r="I123" s="79">
        <f t="shared" si="13"/>
        <v>1669.1153998112961</v>
      </c>
      <c r="J123" s="79">
        <f t="shared" si="13"/>
        <v>1472.8699735456298</v>
      </c>
      <c r="K123" s="79">
        <f t="shared" si="22"/>
        <v>1326.3495363277689</v>
      </c>
      <c r="L123" s="79">
        <f t="shared" si="15"/>
        <v>1212.975678085829</v>
      </c>
      <c r="M123" s="91">
        <f t="shared" si="16"/>
        <v>1122.8009686669011</v>
      </c>
      <c r="N123" s="88">
        <f t="shared" si="17"/>
        <v>988.92673477035248</v>
      </c>
      <c r="O123" s="89">
        <f t="shared" si="18"/>
        <v>927.40066254989995</v>
      </c>
      <c r="P123" s="89">
        <f t="shared" si="19"/>
        <v>875.6022905787687</v>
      </c>
      <c r="Q123" s="89">
        <f t="shared" si="20"/>
        <v>831.44558274553981</v>
      </c>
      <c r="R123" s="90">
        <f t="shared" si="21"/>
        <v>793.4006770333342</v>
      </c>
      <c r="S123" s="21"/>
      <c r="AD123" s="115"/>
      <c r="AE123" s="66"/>
      <c r="AF123" s="66"/>
      <c r="AG123" s="66"/>
      <c r="AH123" s="66"/>
      <c r="AI123" s="124"/>
      <c r="AJ123" s="124"/>
    </row>
    <row r="124" spans="2:36" ht="15.5" hidden="1">
      <c r="B124" s="18"/>
      <c r="C124" s="78">
        <v>101000</v>
      </c>
      <c r="D124" s="79">
        <f t="shared" si="14"/>
        <v>8679.252578240732</v>
      </c>
      <c r="E124" s="79">
        <f t="shared" si="13"/>
        <v>4483.2112794765044</v>
      </c>
      <c r="F124" s="79">
        <f t="shared" si="13"/>
        <v>3079.4848496830482</v>
      </c>
      <c r="G124" s="79">
        <f t="shared" si="13"/>
        <v>2383.5818065101657</v>
      </c>
      <c r="H124" s="79">
        <f t="shared" si="13"/>
        <v>1964.3754300978003</v>
      </c>
      <c r="I124" s="79">
        <f t="shared" si="13"/>
        <v>1685.806553809409</v>
      </c>
      <c r="J124" s="79">
        <f t="shared" si="13"/>
        <v>1487.5986732810863</v>
      </c>
      <c r="K124" s="79">
        <f t="shared" si="22"/>
        <v>1339.6130316910467</v>
      </c>
      <c r="L124" s="79">
        <f t="shared" si="15"/>
        <v>1225.1054348666873</v>
      </c>
      <c r="M124" s="79">
        <f t="shared" si="16"/>
        <v>1134.0289783535702</v>
      </c>
      <c r="N124" s="83">
        <f t="shared" si="17"/>
        <v>998.81600211805608</v>
      </c>
      <c r="O124" s="84">
        <f t="shared" si="18"/>
        <v>936.674669175399</v>
      </c>
      <c r="P124" s="84">
        <f t="shared" si="19"/>
        <v>884.35831348455656</v>
      </c>
      <c r="Q124" s="84">
        <f t="shared" si="20"/>
        <v>839.7600385729952</v>
      </c>
      <c r="R124" s="85">
        <f t="shared" si="21"/>
        <v>801.33468380366753</v>
      </c>
      <c r="S124" s="21"/>
      <c r="AD124" s="120"/>
      <c r="AE124" s="125"/>
      <c r="AF124" s="128"/>
      <c r="AG124" s="66"/>
      <c r="AH124" s="66"/>
      <c r="AI124" s="123"/>
      <c r="AJ124" s="123"/>
    </row>
    <row r="125" spans="2:36" ht="15.5" hidden="1">
      <c r="B125" s="18"/>
      <c r="C125" s="78">
        <v>102000</v>
      </c>
      <c r="D125" s="79">
        <f t="shared" si="14"/>
        <v>8765.1857720847001</v>
      </c>
      <c r="E125" s="79">
        <f t="shared" si="13"/>
        <v>4527.5995099663705</v>
      </c>
      <c r="F125" s="79">
        <f t="shared" si="13"/>
        <v>3109.974798689811</v>
      </c>
      <c r="G125" s="79">
        <f t="shared" si="13"/>
        <v>2407.1816263766032</v>
      </c>
      <c r="H125" s="79">
        <f t="shared" si="13"/>
        <v>1983.8246917819372</v>
      </c>
      <c r="I125" s="79">
        <f t="shared" ref="I125:J125" si="23">PMT(I$11,I$6,$C125*(-1))</f>
        <v>1702.4977078075219</v>
      </c>
      <c r="J125" s="79">
        <f t="shared" si="23"/>
        <v>1502.3273730165424</v>
      </c>
      <c r="K125" s="79">
        <f t="shared" si="22"/>
        <v>1352.8765270543242</v>
      </c>
      <c r="L125" s="79">
        <f t="shared" si="15"/>
        <v>1237.2351916475457</v>
      </c>
      <c r="M125" s="79">
        <f t="shared" si="16"/>
        <v>1145.2569880402393</v>
      </c>
      <c r="N125" s="83">
        <f t="shared" si="17"/>
        <v>1008.7052694657597</v>
      </c>
      <c r="O125" s="84">
        <f t="shared" si="18"/>
        <v>945.94867580089806</v>
      </c>
      <c r="P125" s="84">
        <f t="shared" si="19"/>
        <v>893.11433639034419</v>
      </c>
      <c r="Q125" s="84">
        <f t="shared" si="20"/>
        <v>848.07449440045059</v>
      </c>
      <c r="R125" s="85">
        <f t="shared" si="21"/>
        <v>809.26869057400086</v>
      </c>
      <c r="S125" s="21"/>
      <c r="AD125" s="120"/>
      <c r="AE125" s="125"/>
      <c r="AF125" s="128"/>
      <c r="AG125" s="66"/>
      <c r="AH125" s="66"/>
      <c r="AI125" s="123"/>
      <c r="AJ125" s="123"/>
    </row>
    <row r="126" spans="2:36" ht="15.5" hidden="1">
      <c r="B126" s="18"/>
      <c r="C126" s="78">
        <v>103000</v>
      </c>
      <c r="D126" s="79">
        <f t="shared" si="14"/>
        <v>8851.1189659286683</v>
      </c>
      <c r="E126" s="79">
        <f t="shared" si="14"/>
        <v>4571.9877404562376</v>
      </c>
      <c r="F126" s="79">
        <f t="shared" si="14"/>
        <v>3140.4647476965738</v>
      </c>
      <c r="G126" s="79">
        <f t="shared" si="14"/>
        <v>2430.7814462430406</v>
      </c>
      <c r="H126" s="79">
        <f t="shared" si="14"/>
        <v>2003.2739534660736</v>
      </c>
      <c r="I126" s="79">
        <f t="shared" si="14"/>
        <v>1719.1888618056348</v>
      </c>
      <c r="J126" s="79">
        <f t="shared" si="14"/>
        <v>1517.056072751999</v>
      </c>
      <c r="K126" s="79">
        <f t="shared" si="22"/>
        <v>1366.1400224176018</v>
      </c>
      <c r="L126" s="79">
        <f t="shared" si="15"/>
        <v>1249.364948428404</v>
      </c>
      <c r="M126" s="79">
        <f t="shared" si="16"/>
        <v>1156.4849977269082</v>
      </c>
      <c r="N126" s="83">
        <f t="shared" si="17"/>
        <v>1018.594536813463</v>
      </c>
      <c r="O126" s="84">
        <f t="shared" si="18"/>
        <v>955.222682426397</v>
      </c>
      <c r="P126" s="84">
        <f t="shared" si="19"/>
        <v>901.87035929613182</v>
      </c>
      <c r="Q126" s="84">
        <f t="shared" si="20"/>
        <v>856.38895022790598</v>
      </c>
      <c r="R126" s="85">
        <f t="shared" si="21"/>
        <v>817.20269734433418</v>
      </c>
      <c r="S126" s="21"/>
      <c r="AD126" s="120"/>
      <c r="AE126" s="125"/>
      <c r="AF126" s="128"/>
      <c r="AG126" s="66"/>
      <c r="AH126" s="66"/>
      <c r="AI126" s="123"/>
      <c r="AJ126" s="123"/>
    </row>
    <row r="127" spans="2:36" ht="15.5" hidden="1">
      <c r="B127" s="18"/>
      <c r="C127" s="78">
        <v>104000</v>
      </c>
      <c r="D127" s="79">
        <f t="shared" si="14"/>
        <v>8937.0521597726347</v>
      </c>
      <c r="E127" s="79">
        <f t="shared" si="14"/>
        <v>4616.3759709461037</v>
      </c>
      <c r="F127" s="79">
        <f t="shared" si="14"/>
        <v>3170.954696703337</v>
      </c>
      <c r="G127" s="79">
        <f t="shared" si="14"/>
        <v>2454.381266109478</v>
      </c>
      <c r="H127" s="79">
        <f t="shared" si="14"/>
        <v>2022.7232151502105</v>
      </c>
      <c r="I127" s="79">
        <f t="shared" si="14"/>
        <v>1735.8800158037479</v>
      </c>
      <c r="J127" s="79">
        <f t="shared" si="14"/>
        <v>1531.784772487455</v>
      </c>
      <c r="K127" s="79">
        <f t="shared" si="22"/>
        <v>1379.4035177808796</v>
      </c>
      <c r="L127" s="79">
        <f t="shared" si="15"/>
        <v>1261.4947052092621</v>
      </c>
      <c r="M127" s="79">
        <f t="shared" si="16"/>
        <v>1167.7130074135773</v>
      </c>
      <c r="N127" s="83">
        <f t="shared" si="17"/>
        <v>1028.4838041611667</v>
      </c>
      <c r="O127" s="84">
        <f t="shared" si="18"/>
        <v>964.49668905189606</v>
      </c>
      <c r="P127" s="84">
        <f t="shared" si="19"/>
        <v>910.62638220191957</v>
      </c>
      <c r="Q127" s="84">
        <f t="shared" si="20"/>
        <v>864.70340605536137</v>
      </c>
      <c r="R127" s="85">
        <f t="shared" si="21"/>
        <v>825.13670411466751</v>
      </c>
      <c r="S127" s="21"/>
      <c r="AD127" s="120"/>
      <c r="AE127" s="125"/>
      <c r="AF127" s="128"/>
      <c r="AG127" s="66"/>
      <c r="AH127" s="66"/>
      <c r="AI127" s="123"/>
      <c r="AJ127" s="123"/>
    </row>
    <row r="128" spans="2:36" ht="15.5">
      <c r="B128" s="18"/>
      <c r="C128" s="86">
        <v>105000</v>
      </c>
      <c r="D128" s="87">
        <f t="shared" si="14"/>
        <v>9022.9853536166029</v>
      </c>
      <c r="E128" s="87">
        <f t="shared" si="14"/>
        <v>4660.7642014359699</v>
      </c>
      <c r="F128" s="87">
        <f t="shared" si="14"/>
        <v>3201.4446457100998</v>
      </c>
      <c r="G128" s="87">
        <f t="shared" si="14"/>
        <v>2477.981085975915</v>
      </c>
      <c r="H128" s="87">
        <f t="shared" si="14"/>
        <v>2042.172476834347</v>
      </c>
      <c r="I128" s="87">
        <f t="shared" si="14"/>
        <v>1752.5711698018608</v>
      </c>
      <c r="J128" s="87">
        <f t="shared" si="14"/>
        <v>1546.5134722229116</v>
      </c>
      <c r="K128" s="87">
        <f t="shared" si="22"/>
        <v>1392.6670131441574</v>
      </c>
      <c r="L128" s="87">
        <f t="shared" si="15"/>
        <v>1273.6244619901204</v>
      </c>
      <c r="M128" s="87">
        <f t="shared" si="16"/>
        <v>1178.9410171002464</v>
      </c>
      <c r="N128" s="88">
        <f t="shared" si="17"/>
        <v>1038.3730715088702</v>
      </c>
      <c r="O128" s="89">
        <f t="shared" si="18"/>
        <v>973.77069567739511</v>
      </c>
      <c r="P128" s="89">
        <f t="shared" si="19"/>
        <v>919.3824051077072</v>
      </c>
      <c r="Q128" s="89">
        <f t="shared" si="20"/>
        <v>873.01786188281676</v>
      </c>
      <c r="R128" s="90">
        <f t="shared" si="21"/>
        <v>833.07071088500095</v>
      </c>
      <c r="S128" s="21"/>
      <c r="AD128" s="115"/>
      <c r="AE128" s="66"/>
      <c r="AF128" s="66"/>
      <c r="AG128" s="66"/>
      <c r="AH128" s="66"/>
      <c r="AI128" s="124"/>
      <c r="AJ128" s="124"/>
    </row>
    <row r="129" spans="2:36" ht="15.5" hidden="1">
      <c r="B129" s="18"/>
      <c r="C129" s="78">
        <v>106000</v>
      </c>
      <c r="D129" s="79">
        <f t="shared" si="14"/>
        <v>9108.9185474605711</v>
      </c>
      <c r="E129" s="79">
        <f t="shared" si="14"/>
        <v>4705.1524319258369</v>
      </c>
      <c r="F129" s="79">
        <f t="shared" si="14"/>
        <v>3231.9345947168622</v>
      </c>
      <c r="G129" s="79">
        <f t="shared" si="14"/>
        <v>2501.5809058423524</v>
      </c>
      <c r="H129" s="79">
        <f t="shared" si="14"/>
        <v>2061.6217385184837</v>
      </c>
      <c r="I129" s="79">
        <f t="shared" si="14"/>
        <v>1769.2623237999737</v>
      </c>
      <c r="J129" s="79">
        <f t="shared" si="14"/>
        <v>1561.2421719583676</v>
      </c>
      <c r="K129" s="79">
        <f t="shared" si="22"/>
        <v>1405.930508507435</v>
      </c>
      <c r="L129" s="79">
        <f t="shared" si="15"/>
        <v>1285.7542187709787</v>
      </c>
      <c r="M129" s="79">
        <f t="shared" si="16"/>
        <v>1190.1690267869153</v>
      </c>
      <c r="N129" s="83">
        <f t="shared" si="17"/>
        <v>1048.2623388565737</v>
      </c>
      <c r="O129" s="84">
        <f t="shared" si="18"/>
        <v>983.04470230289405</v>
      </c>
      <c r="P129" s="84">
        <f t="shared" si="19"/>
        <v>928.13842801349494</v>
      </c>
      <c r="Q129" s="84">
        <f t="shared" si="20"/>
        <v>881.33231771027215</v>
      </c>
      <c r="R129" s="85">
        <f t="shared" si="21"/>
        <v>841.00471765533428</v>
      </c>
      <c r="S129" s="21"/>
      <c r="AD129" s="120"/>
      <c r="AE129" s="125"/>
      <c r="AF129" s="128"/>
      <c r="AG129" s="66"/>
      <c r="AH129" s="66"/>
      <c r="AI129" s="123"/>
      <c r="AJ129" s="123"/>
    </row>
    <row r="130" spans="2:36" ht="15.5" hidden="1">
      <c r="B130" s="18"/>
      <c r="C130" s="78">
        <v>107000</v>
      </c>
      <c r="D130" s="79">
        <f t="shared" si="14"/>
        <v>9194.8517413045374</v>
      </c>
      <c r="E130" s="79">
        <f t="shared" si="14"/>
        <v>4749.5406624157031</v>
      </c>
      <c r="F130" s="79">
        <f t="shared" si="14"/>
        <v>3262.424543723625</v>
      </c>
      <c r="G130" s="79">
        <f t="shared" si="14"/>
        <v>2525.1807257087894</v>
      </c>
      <c r="H130" s="79">
        <f t="shared" si="14"/>
        <v>2081.0710002026203</v>
      </c>
      <c r="I130" s="79">
        <f t="shared" si="14"/>
        <v>1785.9534777980866</v>
      </c>
      <c r="J130" s="79">
        <f t="shared" si="14"/>
        <v>1575.9708716938242</v>
      </c>
      <c r="K130" s="79">
        <f t="shared" si="22"/>
        <v>1419.1940038707128</v>
      </c>
      <c r="L130" s="79">
        <f t="shared" si="15"/>
        <v>1297.883975551837</v>
      </c>
      <c r="M130" s="79">
        <f t="shared" si="16"/>
        <v>1201.3970364735842</v>
      </c>
      <c r="N130" s="83">
        <f t="shared" si="17"/>
        <v>1058.1516062042772</v>
      </c>
      <c r="O130" s="84">
        <f t="shared" si="18"/>
        <v>992.31870892839311</v>
      </c>
      <c r="P130" s="84">
        <f t="shared" si="19"/>
        <v>936.89445091928258</v>
      </c>
      <c r="Q130" s="84">
        <f t="shared" si="20"/>
        <v>889.64677353772754</v>
      </c>
      <c r="R130" s="85">
        <f t="shared" si="21"/>
        <v>848.9387244256676</v>
      </c>
      <c r="S130" s="21"/>
      <c r="AD130" s="120"/>
      <c r="AE130" s="125"/>
      <c r="AF130" s="128"/>
      <c r="AG130" s="66"/>
      <c r="AH130" s="66"/>
      <c r="AI130" s="123"/>
      <c r="AJ130" s="123"/>
    </row>
    <row r="131" spans="2:36" ht="15.5" hidden="1">
      <c r="B131" s="18"/>
      <c r="C131" s="78">
        <v>108000</v>
      </c>
      <c r="D131" s="79">
        <f t="shared" si="14"/>
        <v>9280.7849351485056</v>
      </c>
      <c r="E131" s="79">
        <f t="shared" si="14"/>
        <v>4793.9288929055692</v>
      </c>
      <c r="F131" s="79">
        <f t="shared" si="14"/>
        <v>3292.9144927303882</v>
      </c>
      <c r="G131" s="79">
        <f t="shared" si="14"/>
        <v>2548.7805455752268</v>
      </c>
      <c r="H131" s="79">
        <f t="shared" si="14"/>
        <v>2100.520261886757</v>
      </c>
      <c r="I131" s="79">
        <f t="shared" si="14"/>
        <v>1802.6446317961995</v>
      </c>
      <c r="J131" s="79">
        <f t="shared" si="14"/>
        <v>1590.6995714292802</v>
      </c>
      <c r="K131" s="79">
        <f t="shared" si="22"/>
        <v>1432.4574992339906</v>
      </c>
      <c r="L131" s="79">
        <f t="shared" si="15"/>
        <v>1310.0137323326953</v>
      </c>
      <c r="M131" s="79">
        <f t="shared" si="16"/>
        <v>1212.6250461602533</v>
      </c>
      <c r="N131" s="83">
        <f t="shared" si="17"/>
        <v>1068.0408735519807</v>
      </c>
      <c r="O131" s="84">
        <f t="shared" si="18"/>
        <v>1001.592715553892</v>
      </c>
      <c r="P131" s="84">
        <f t="shared" si="19"/>
        <v>945.65047382507021</v>
      </c>
      <c r="Q131" s="84">
        <f t="shared" si="20"/>
        <v>897.96122936518304</v>
      </c>
      <c r="R131" s="85">
        <f t="shared" si="21"/>
        <v>856.87273119600093</v>
      </c>
      <c r="S131" s="21"/>
      <c r="AD131" s="120"/>
      <c r="AE131" s="125"/>
      <c r="AF131" s="128"/>
      <c r="AG131" s="66"/>
      <c r="AH131" s="66"/>
      <c r="AI131" s="123"/>
      <c r="AJ131" s="123"/>
    </row>
    <row r="132" spans="2:36" ht="15.5" hidden="1">
      <c r="B132" s="18"/>
      <c r="C132" s="78">
        <v>109000</v>
      </c>
      <c r="D132" s="79">
        <f t="shared" si="14"/>
        <v>9366.7181289924738</v>
      </c>
      <c r="E132" s="79">
        <f t="shared" si="14"/>
        <v>4838.3171233954354</v>
      </c>
      <c r="F132" s="79">
        <f t="shared" si="14"/>
        <v>3323.404441737151</v>
      </c>
      <c r="G132" s="79">
        <f t="shared" si="14"/>
        <v>2572.3803654416643</v>
      </c>
      <c r="H132" s="79">
        <f t="shared" si="14"/>
        <v>2119.9695235708932</v>
      </c>
      <c r="I132" s="79">
        <f t="shared" si="14"/>
        <v>1819.3357857943129</v>
      </c>
      <c r="J132" s="79">
        <f t="shared" si="14"/>
        <v>1605.4282711647368</v>
      </c>
      <c r="K132" s="79">
        <f t="shared" si="22"/>
        <v>1445.7209945972681</v>
      </c>
      <c r="L132" s="79">
        <f t="shared" si="15"/>
        <v>1322.1434891135536</v>
      </c>
      <c r="M132" s="79">
        <f t="shared" si="16"/>
        <v>1223.8530558469224</v>
      </c>
      <c r="N132" s="83">
        <f t="shared" si="17"/>
        <v>1077.9301408996841</v>
      </c>
      <c r="O132" s="84">
        <f t="shared" si="18"/>
        <v>1010.866722179391</v>
      </c>
      <c r="P132" s="84">
        <f t="shared" si="19"/>
        <v>954.40649673085807</v>
      </c>
      <c r="Q132" s="84">
        <f t="shared" si="20"/>
        <v>906.27568519263832</v>
      </c>
      <c r="R132" s="85">
        <f t="shared" si="21"/>
        <v>864.80673796633425</v>
      </c>
      <c r="S132" s="21"/>
      <c r="AD132" s="120"/>
      <c r="AE132" s="125"/>
      <c r="AF132" s="128"/>
      <c r="AG132" s="66"/>
      <c r="AH132" s="66"/>
      <c r="AI132" s="123"/>
      <c r="AJ132" s="123"/>
    </row>
    <row r="133" spans="2:36" ht="15.5">
      <c r="B133" s="18"/>
      <c r="C133" s="78">
        <v>110000</v>
      </c>
      <c r="D133" s="79">
        <f t="shared" si="14"/>
        <v>9452.651322836442</v>
      </c>
      <c r="E133" s="79">
        <f t="shared" si="14"/>
        <v>4882.7053538853015</v>
      </c>
      <c r="F133" s="79">
        <f t="shared" si="14"/>
        <v>3353.8943907439138</v>
      </c>
      <c r="G133" s="79">
        <f t="shared" si="14"/>
        <v>2595.9801853081017</v>
      </c>
      <c r="H133" s="79">
        <f t="shared" si="14"/>
        <v>2139.4187852550303</v>
      </c>
      <c r="I133" s="79">
        <f t="shared" si="14"/>
        <v>1836.0269397924258</v>
      </c>
      <c r="J133" s="79">
        <f t="shared" si="14"/>
        <v>1620.1569709001928</v>
      </c>
      <c r="K133" s="79">
        <f t="shared" si="22"/>
        <v>1458.9844899605459</v>
      </c>
      <c r="L133" s="79">
        <f t="shared" si="15"/>
        <v>1334.273245894412</v>
      </c>
      <c r="M133" s="79">
        <f t="shared" si="16"/>
        <v>1235.0810655335913</v>
      </c>
      <c r="N133" s="88">
        <f t="shared" si="17"/>
        <v>1087.8194082473879</v>
      </c>
      <c r="O133" s="89">
        <f t="shared" si="18"/>
        <v>1020.14072880489</v>
      </c>
      <c r="P133" s="89">
        <f t="shared" si="19"/>
        <v>963.1625196366457</v>
      </c>
      <c r="Q133" s="89">
        <f t="shared" si="20"/>
        <v>914.59014102009382</v>
      </c>
      <c r="R133" s="90">
        <f t="shared" si="21"/>
        <v>872.74074473666758</v>
      </c>
      <c r="S133" s="21"/>
      <c r="AD133" s="115"/>
      <c r="AE133" s="66"/>
      <c r="AF133" s="66"/>
      <c r="AG133" s="66"/>
      <c r="AH133" s="66"/>
      <c r="AI133" s="124"/>
      <c r="AJ133" s="124"/>
    </row>
    <row r="134" spans="2:36" ht="15.5" hidden="1">
      <c r="B134" s="18"/>
      <c r="C134" s="78">
        <v>111000</v>
      </c>
      <c r="D134" s="79">
        <f t="shared" si="14"/>
        <v>9538.5845166804083</v>
      </c>
      <c r="E134" s="79">
        <f t="shared" si="14"/>
        <v>4927.0935843751686</v>
      </c>
      <c r="F134" s="79">
        <f t="shared" si="14"/>
        <v>3384.3843397506766</v>
      </c>
      <c r="G134" s="79">
        <f t="shared" si="14"/>
        <v>2619.5800051745391</v>
      </c>
      <c r="H134" s="79">
        <f t="shared" si="14"/>
        <v>2158.8680469391666</v>
      </c>
      <c r="I134" s="79">
        <f t="shared" si="14"/>
        <v>1852.7180937905387</v>
      </c>
      <c r="J134" s="79">
        <f t="shared" si="14"/>
        <v>1634.8856706356494</v>
      </c>
      <c r="K134" s="79">
        <f t="shared" si="22"/>
        <v>1472.2479853238237</v>
      </c>
      <c r="L134" s="79">
        <f t="shared" si="15"/>
        <v>1346.4030026752703</v>
      </c>
      <c r="M134" s="79">
        <f t="shared" si="16"/>
        <v>1246.3090752202604</v>
      </c>
      <c r="N134" s="83">
        <f t="shared" si="17"/>
        <v>1097.7086755950913</v>
      </c>
      <c r="O134" s="84">
        <f t="shared" si="18"/>
        <v>1029.4147354303891</v>
      </c>
      <c r="P134" s="84">
        <f t="shared" si="19"/>
        <v>971.91854254243333</v>
      </c>
      <c r="Q134" s="84">
        <f t="shared" si="20"/>
        <v>922.9045968475491</v>
      </c>
      <c r="R134" s="85">
        <f t="shared" si="21"/>
        <v>880.67475150700102</v>
      </c>
      <c r="S134" s="21"/>
      <c r="AD134" s="120"/>
      <c r="AE134" s="125"/>
      <c r="AF134" s="128"/>
      <c r="AG134" s="66"/>
      <c r="AH134" s="66"/>
      <c r="AI134" s="123"/>
      <c r="AJ134" s="123"/>
    </row>
    <row r="135" spans="2:36" ht="15.5" hidden="1">
      <c r="B135" s="18"/>
      <c r="C135" s="78">
        <v>112000</v>
      </c>
      <c r="D135" s="79">
        <f t="shared" si="14"/>
        <v>9624.5177105243765</v>
      </c>
      <c r="E135" s="79">
        <f t="shared" si="14"/>
        <v>4971.4818148650347</v>
      </c>
      <c r="F135" s="79">
        <f t="shared" si="14"/>
        <v>3414.8742887574399</v>
      </c>
      <c r="G135" s="79">
        <f t="shared" si="14"/>
        <v>2643.1798250409761</v>
      </c>
      <c r="H135" s="79">
        <f t="shared" si="14"/>
        <v>2178.3173086233037</v>
      </c>
      <c r="I135" s="79">
        <f t="shared" si="14"/>
        <v>1869.4092477886516</v>
      </c>
      <c r="J135" s="79">
        <f t="shared" si="14"/>
        <v>1649.6143703711055</v>
      </c>
      <c r="K135" s="79">
        <f t="shared" si="22"/>
        <v>1485.5114806871011</v>
      </c>
      <c r="L135" s="79">
        <f t="shared" si="15"/>
        <v>1358.5327594561286</v>
      </c>
      <c r="M135" s="79">
        <f t="shared" si="16"/>
        <v>1257.5370849069295</v>
      </c>
      <c r="N135" s="83">
        <f t="shared" si="17"/>
        <v>1107.5979429427948</v>
      </c>
      <c r="O135" s="84">
        <f t="shared" si="18"/>
        <v>1038.688742055888</v>
      </c>
      <c r="P135" s="84">
        <f t="shared" si="19"/>
        <v>980.67456544822107</v>
      </c>
      <c r="Q135" s="84">
        <f t="shared" si="20"/>
        <v>931.2190526750046</v>
      </c>
      <c r="R135" s="85">
        <f t="shared" si="21"/>
        <v>888.60875827733423</v>
      </c>
      <c r="S135" s="21"/>
      <c r="AD135" s="120"/>
      <c r="AE135" s="125"/>
      <c r="AF135" s="128"/>
      <c r="AG135" s="66"/>
      <c r="AH135" s="66"/>
      <c r="AI135" s="123"/>
      <c r="AJ135" s="123"/>
    </row>
    <row r="136" spans="2:36" ht="15.5" hidden="1">
      <c r="B136" s="18"/>
      <c r="C136" s="78">
        <v>113000</v>
      </c>
      <c r="D136" s="79">
        <f t="shared" si="14"/>
        <v>9710.4509043683429</v>
      </c>
      <c r="E136" s="79">
        <f t="shared" si="14"/>
        <v>5015.8700453549009</v>
      </c>
      <c r="F136" s="79">
        <f t="shared" si="14"/>
        <v>3445.3642377642027</v>
      </c>
      <c r="G136" s="79">
        <f t="shared" si="14"/>
        <v>2666.7796449074135</v>
      </c>
      <c r="H136" s="79">
        <f t="shared" si="14"/>
        <v>2197.7665703074399</v>
      </c>
      <c r="I136" s="79">
        <f t="shared" si="14"/>
        <v>1886.1004017867647</v>
      </c>
      <c r="J136" s="79">
        <f t="shared" si="14"/>
        <v>1664.343070106562</v>
      </c>
      <c r="K136" s="79">
        <f t="shared" si="22"/>
        <v>1498.7749760503789</v>
      </c>
      <c r="L136" s="79">
        <f t="shared" si="15"/>
        <v>1370.6625162369869</v>
      </c>
      <c r="M136" s="79">
        <f t="shared" si="16"/>
        <v>1268.7650945935984</v>
      </c>
      <c r="N136" s="83">
        <f t="shared" si="17"/>
        <v>1117.4872102904985</v>
      </c>
      <c r="O136" s="84">
        <f t="shared" si="18"/>
        <v>1047.962748681387</v>
      </c>
      <c r="P136" s="84">
        <f t="shared" si="19"/>
        <v>989.43058835400871</v>
      </c>
      <c r="Q136" s="84">
        <f t="shared" si="20"/>
        <v>939.53350850245988</v>
      </c>
      <c r="R136" s="85">
        <f t="shared" si="21"/>
        <v>896.54276504766756</v>
      </c>
      <c r="S136" s="21"/>
      <c r="AD136" s="120"/>
      <c r="AE136" s="125"/>
      <c r="AF136" s="128"/>
      <c r="AG136" s="66"/>
      <c r="AH136" s="66"/>
      <c r="AI136" s="123"/>
      <c r="AJ136" s="123"/>
    </row>
    <row r="137" spans="2:36" ht="15.5" hidden="1">
      <c r="B137" s="18"/>
      <c r="C137" s="78">
        <v>114000</v>
      </c>
      <c r="D137" s="79">
        <f t="shared" si="14"/>
        <v>9796.3840982123111</v>
      </c>
      <c r="E137" s="79">
        <f t="shared" si="14"/>
        <v>5060.2582758447679</v>
      </c>
      <c r="F137" s="79">
        <f t="shared" si="14"/>
        <v>3475.854186770965</v>
      </c>
      <c r="G137" s="79">
        <f t="shared" si="14"/>
        <v>2690.3794647738505</v>
      </c>
      <c r="H137" s="79">
        <f t="shared" si="14"/>
        <v>2217.2158319915766</v>
      </c>
      <c r="I137" s="79">
        <f t="shared" si="14"/>
        <v>1902.7915557848776</v>
      </c>
      <c r="J137" s="79">
        <f t="shared" si="14"/>
        <v>1679.0717698420181</v>
      </c>
      <c r="K137" s="79">
        <f t="shared" si="22"/>
        <v>1512.0384714136565</v>
      </c>
      <c r="L137" s="79">
        <f t="shared" si="15"/>
        <v>1382.7922730178452</v>
      </c>
      <c r="M137" s="79">
        <f t="shared" si="16"/>
        <v>1279.9931042802673</v>
      </c>
      <c r="N137" s="83">
        <f t="shared" si="17"/>
        <v>1127.3764776382018</v>
      </c>
      <c r="O137" s="84">
        <f t="shared" si="18"/>
        <v>1057.2367553068859</v>
      </c>
      <c r="P137" s="84">
        <f t="shared" si="19"/>
        <v>998.18661125979645</v>
      </c>
      <c r="Q137" s="84">
        <f t="shared" si="20"/>
        <v>947.84796432991538</v>
      </c>
      <c r="R137" s="85">
        <f t="shared" si="21"/>
        <v>904.47677181800088</v>
      </c>
      <c r="S137" s="21"/>
      <c r="AD137" s="120"/>
      <c r="AE137" s="125"/>
      <c r="AF137" s="128"/>
      <c r="AG137" s="66"/>
      <c r="AH137" s="66"/>
      <c r="AI137" s="123"/>
      <c r="AJ137" s="123"/>
    </row>
    <row r="138" spans="2:36" ht="15.5">
      <c r="B138" s="18"/>
      <c r="C138" s="86">
        <v>115000</v>
      </c>
      <c r="D138" s="87">
        <f t="shared" si="14"/>
        <v>9882.3172920562793</v>
      </c>
      <c r="E138" s="87">
        <f t="shared" si="14"/>
        <v>5104.6465063346341</v>
      </c>
      <c r="F138" s="87">
        <f t="shared" si="14"/>
        <v>3506.3441357777278</v>
      </c>
      <c r="G138" s="87">
        <f t="shared" si="14"/>
        <v>2713.9792846402879</v>
      </c>
      <c r="H138" s="87">
        <f t="shared" si="14"/>
        <v>2236.6650936757133</v>
      </c>
      <c r="I138" s="87">
        <f t="shared" si="14"/>
        <v>1919.4827097829905</v>
      </c>
      <c r="J138" s="87">
        <f t="shared" si="14"/>
        <v>1693.8004695774746</v>
      </c>
      <c r="K138" s="87">
        <f t="shared" si="22"/>
        <v>1525.3019667769343</v>
      </c>
      <c r="L138" s="87">
        <f t="shared" si="15"/>
        <v>1394.9220297987033</v>
      </c>
      <c r="M138" s="87">
        <f t="shared" si="16"/>
        <v>1291.2211139669364</v>
      </c>
      <c r="N138" s="88">
        <f t="shared" si="17"/>
        <v>1137.2657449859053</v>
      </c>
      <c r="O138" s="89">
        <f t="shared" si="18"/>
        <v>1066.5107619323851</v>
      </c>
      <c r="P138" s="89">
        <f t="shared" si="19"/>
        <v>1006.9426341655841</v>
      </c>
      <c r="Q138" s="89">
        <f t="shared" si="20"/>
        <v>956.16242015737066</v>
      </c>
      <c r="R138" s="90">
        <f t="shared" si="21"/>
        <v>912.41077858833421</v>
      </c>
      <c r="S138" s="21"/>
      <c r="AD138" s="115"/>
      <c r="AE138" s="66"/>
      <c r="AF138" s="66"/>
      <c r="AG138" s="66"/>
      <c r="AH138" s="66"/>
      <c r="AI138" s="124"/>
      <c r="AJ138" s="124"/>
    </row>
    <row r="139" spans="2:36" ht="15.5" hidden="1">
      <c r="B139" s="18"/>
      <c r="C139" s="78">
        <v>116000</v>
      </c>
      <c r="D139" s="79">
        <f t="shared" si="14"/>
        <v>9968.2504859002474</v>
      </c>
      <c r="E139" s="79">
        <f t="shared" si="14"/>
        <v>5149.0347368245002</v>
      </c>
      <c r="F139" s="79">
        <f t="shared" si="14"/>
        <v>3536.8340847844911</v>
      </c>
      <c r="G139" s="79">
        <f t="shared" si="14"/>
        <v>2737.5791045067253</v>
      </c>
      <c r="H139" s="79">
        <f t="shared" si="14"/>
        <v>2256.1143553598499</v>
      </c>
      <c r="I139" s="79">
        <f t="shared" si="14"/>
        <v>1936.1738637811034</v>
      </c>
      <c r="J139" s="79">
        <f t="shared" si="14"/>
        <v>1708.5291693129307</v>
      </c>
      <c r="K139" s="79">
        <f t="shared" si="22"/>
        <v>1538.565462140212</v>
      </c>
      <c r="L139" s="79">
        <f t="shared" si="15"/>
        <v>1407.0517865795618</v>
      </c>
      <c r="M139" s="79">
        <f t="shared" si="16"/>
        <v>1302.4491236536055</v>
      </c>
      <c r="N139" s="83">
        <f t="shared" si="17"/>
        <v>1147.155012333609</v>
      </c>
      <c r="O139" s="84">
        <f t="shared" si="18"/>
        <v>1075.784768557884</v>
      </c>
      <c r="P139" s="84">
        <f t="shared" si="19"/>
        <v>1015.6986570713717</v>
      </c>
      <c r="Q139" s="84">
        <f t="shared" si="20"/>
        <v>964.47687598482617</v>
      </c>
      <c r="R139" s="85">
        <f t="shared" si="21"/>
        <v>920.34478535866754</v>
      </c>
      <c r="S139" s="21"/>
      <c r="AD139" s="120"/>
      <c r="AE139" s="125"/>
      <c r="AF139" s="128"/>
      <c r="AG139" s="66"/>
      <c r="AH139" s="66"/>
      <c r="AI139" s="123"/>
      <c r="AJ139" s="123"/>
    </row>
    <row r="140" spans="2:36" ht="15.5" hidden="1">
      <c r="B140" s="18"/>
      <c r="C140" s="78">
        <v>117000</v>
      </c>
      <c r="D140" s="79">
        <f t="shared" si="14"/>
        <v>10054.183679744216</v>
      </c>
      <c r="E140" s="79">
        <f t="shared" si="14"/>
        <v>5193.4229673143664</v>
      </c>
      <c r="F140" s="79">
        <f t="shared" si="14"/>
        <v>3567.3240337912539</v>
      </c>
      <c r="G140" s="79">
        <f t="shared" si="14"/>
        <v>2761.1789243731623</v>
      </c>
      <c r="H140" s="79">
        <f t="shared" si="14"/>
        <v>2275.5636170439866</v>
      </c>
      <c r="I140" s="79">
        <f t="shared" si="14"/>
        <v>1952.8650177792163</v>
      </c>
      <c r="J140" s="79">
        <f t="shared" si="14"/>
        <v>1723.2578690483872</v>
      </c>
      <c r="K140" s="79">
        <f t="shared" si="22"/>
        <v>1551.8289575034896</v>
      </c>
      <c r="L140" s="79">
        <f t="shared" si="15"/>
        <v>1419.1815433604199</v>
      </c>
      <c r="M140" s="79">
        <f t="shared" si="16"/>
        <v>1313.6771333402744</v>
      </c>
      <c r="N140" s="83">
        <f t="shared" si="17"/>
        <v>1157.0442796813124</v>
      </c>
      <c r="O140" s="84">
        <f t="shared" si="18"/>
        <v>1085.058775183383</v>
      </c>
      <c r="P140" s="84">
        <f t="shared" si="19"/>
        <v>1024.4546799771595</v>
      </c>
      <c r="Q140" s="84">
        <f t="shared" si="20"/>
        <v>972.79133181228156</v>
      </c>
      <c r="R140" s="85">
        <f t="shared" si="21"/>
        <v>928.27879212900098</v>
      </c>
      <c r="S140" s="21"/>
      <c r="AD140" s="120"/>
      <c r="AE140" s="125"/>
      <c r="AF140" s="128"/>
      <c r="AG140" s="66"/>
      <c r="AH140" s="66"/>
      <c r="AI140" s="123"/>
      <c r="AJ140" s="123"/>
    </row>
    <row r="141" spans="2:36" ht="15.5" hidden="1">
      <c r="B141" s="18"/>
      <c r="C141" s="78">
        <v>118000</v>
      </c>
      <c r="D141" s="79">
        <f t="shared" si="14"/>
        <v>10140.116873588182</v>
      </c>
      <c r="E141" s="79">
        <f t="shared" si="14"/>
        <v>5237.8111978042334</v>
      </c>
      <c r="F141" s="79">
        <f t="shared" si="14"/>
        <v>3597.8139827980167</v>
      </c>
      <c r="G141" s="79">
        <f t="shared" si="14"/>
        <v>2784.7787442396002</v>
      </c>
      <c r="H141" s="79">
        <f t="shared" si="14"/>
        <v>2295.0128787281233</v>
      </c>
      <c r="I141" s="79">
        <f t="shared" si="14"/>
        <v>1969.5561717773294</v>
      </c>
      <c r="J141" s="79">
        <f t="shared" si="14"/>
        <v>1737.9865687838433</v>
      </c>
      <c r="K141" s="79">
        <f t="shared" si="22"/>
        <v>1565.0924528667674</v>
      </c>
      <c r="L141" s="79">
        <f t="shared" si="15"/>
        <v>1431.3113001412785</v>
      </c>
      <c r="M141" s="79">
        <f t="shared" si="16"/>
        <v>1324.9051430269435</v>
      </c>
      <c r="N141" s="83">
        <f t="shared" si="17"/>
        <v>1166.9335470290159</v>
      </c>
      <c r="O141" s="84">
        <f t="shared" si="18"/>
        <v>1094.3327818088821</v>
      </c>
      <c r="P141" s="84">
        <f t="shared" si="19"/>
        <v>1033.2107028829471</v>
      </c>
      <c r="Q141" s="84">
        <f t="shared" si="20"/>
        <v>981.10578763973695</v>
      </c>
      <c r="R141" s="85">
        <f t="shared" si="21"/>
        <v>936.2127988993343</v>
      </c>
      <c r="S141" s="21"/>
      <c r="AD141" s="120"/>
      <c r="AE141" s="125"/>
      <c r="AF141" s="128"/>
      <c r="AG141" s="66"/>
      <c r="AH141" s="66"/>
      <c r="AI141" s="123"/>
      <c r="AJ141" s="123"/>
    </row>
    <row r="142" spans="2:36" ht="15.5" hidden="1">
      <c r="B142" s="18"/>
      <c r="C142" s="78">
        <v>119000</v>
      </c>
      <c r="D142" s="79">
        <f t="shared" si="14"/>
        <v>10226.05006743215</v>
      </c>
      <c r="E142" s="79">
        <f t="shared" si="14"/>
        <v>5282.1994282940996</v>
      </c>
      <c r="F142" s="79">
        <f t="shared" si="14"/>
        <v>3628.3039318047795</v>
      </c>
      <c r="G142" s="79">
        <f t="shared" si="14"/>
        <v>2808.3785641060372</v>
      </c>
      <c r="H142" s="79">
        <f t="shared" si="14"/>
        <v>2314.4621404122599</v>
      </c>
      <c r="I142" s="79">
        <f t="shared" si="14"/>
        <v>1986.2473257754423</v>
      </c>
      <c r="J142" s="79">
        <f t="shared" si="14"/>
        <v>1752.7152685192998</v>
      </c>
      <c r="K142" s="79">
        <f t="shared" si="22"/>
        <v>1578.3559482300452</v>
      </c>
      <c r="L142" s="79">
        <f t="shared" si="15"/>
        <v>1443.4410569221366</v>
      </c>
      <c r="M142" s="79">
        <f t="shared" si="16"/>
        <v>1336.1331527136126</v>
      </c>
      <c r="N142" s="83">
        <f t="shared" si="17"/>
        <v>1176.8228143767196</v>
      </c>
      <c r="O142" s="84">
        <f t="shared" si="18"/>
        <v>1103.6067884343811</v>
      </c>
      <c r="P142" s="84">
        <f t="shared" si="19"/>
        <v>1041.9667257887347</v>
      </c>
      <c r="Q142" s="84">
        <f t="shared" si="20"/>
        <v>989.42024346719234</v>
      </c>
      <c r="R142" s="85">
        <f t="shared" si="21"/>
        <v>944.14680566966763</v>
      </c>
      <c r="S142" s="21"/>
      <c r="AD142" s="120"/>
      <c r="AE142" s="125"/>
      <c r="AF142" s="128"/>
      <c r="AG142" s="66"/>
      <c r="AH142" s="66"/>
      <c r="AI142" s="123"/>
      <c r="AJ142" s="123"/>
    </row>
    <row r="143" spans="2:36" ht="15.5">
      <c r="B143" s="18"/>
      <c r="C143" s="78">
        <v>120000</v>
      </c>
      <c r="D143" s="79">
        <f t="shared" si="14"/>
        <v>10311.983261276118</v>
      </c>
      <c r="E143" s="79">
        <f t="shared" si="14"/>
        <v>5326.5876587839657</v>
      </c>
      <c r="F143" s="79">
        <f t="shared" si="14"/>
        <v>3658.7938808115427</v>
      </c>
      <c r="G143" s="79">
        <f t="shared" si="14"/>
        <v>2831.9783839724741</v>
      </c>
      <c r="H143" s="79">
        <f t="shared" si="14"/>
        <v>2333.9114020963966</v>
      </c>
      <c r="I143" s="79">
        <f t="shared" si="14"/>
        <v>2002.9384797735552</v>
      </c>
      <c r="J143" s="79">
        <f t="shared" si="14"/>
        <v>1767.4439682547559</v>
      </c>
      <c r="K143" s="79">
        <f t="shared" si="22"/>
        <v>1591.6194435933226</v>
      </c>
      <c r="L143" s="79">
        <f t="shared" si="15"/>
        <v>1455.5708137029947</v>
      </c>
      <c r="M143" s="79">
        <f t="shared" si="16"/>
        <v>1347.3611624002815</v>
      </c>
      <c r="N143" s="88">
        <f t="shared" si="17"/>
        <v>1186.7120817244231</v>
      </c>
      <c r="O143" s="89">
        <f t="shared" si="18"/>
        <v>1112.88079505988</v>
      </c>
      <c r="P143" s="89">
        <f t="shared" si="19"/>
        <v>1050.7227486945226</v>
      </c>
      <c r="Q143" s="89">
        <f t="shared" si="20"/>
        <v>997.73469929464773</v>
      </c>
      <c r="R143" s="90">
        <f t="shared" si="21"/>
        <v>952.08081244000095</v>
      </c>
      <c r="S143" s="21"/>
      <c r="AD143" s="115"/>
      <c r="AE143" s="66"/>
      <c r="AF143" s="66"/>
      <c r="AG143" s="66"/>
      <c r="AH143" s="66"/>
      <c r="AI143" s="124"/>
      <c r="AJ143" s="124"/>
    </row>
    <row r="144" spans="2:36" ht="15.5" hidden="1">
      <c r="B144" s="18"/>
      <c r="C144" s="78">
        <v>121000</v>
      </c>
      <c r="D144" s="79">
        <f t="shared" si="14"/>
        <v>10397.916455120087</v>
      </c>
      <c r="E144" s="79">
        <f t="shared" si="14"/>
        <v>5370.9758892738319</v>
      </c>
      <c r="F144" s="79">
        <f t="shared" si="14"/>
        <v>3689.2838298183055</v>
      </c>
      <c r="G144" s="79">
        <f t="shared" si="14"/>
        <v>2855.5782038389116</v>
      </c>
      <c r="H144" s="79">
        <f t="shared" si="14"/>
        <v>2353.3606637805333</v>
      </c>
      <c r="I144" s="79">
        <f t="shared" si="14"/>
        <v>2019.6296337716681</v>
      </c>
      <c r="J144" s="79">
        <f t="shared" si="14"/>
        <v>1782.1726679902124</v>
      </c>
      <c r="K144" s="79">
        <f t="shared" si="22"/>
        <v>1604.8829389566004</v>
      </c>
      <c r="L144" s="79">
        <f t="shared" si="15"/>
        <v>1467.7005704838532</v>
      </c>
      <c r="M144" s="79">
        <f t="shared" si="16"/>
        <v>1358.5891720869504</v>
      </c>
      <c r="N144" s="83">
        <f t="shared" si="17"/>
        <v>1196.6013490721264</v>
      </c>
      <c r="O144" s="84">
        <f t="shared" si="18"/>
        <v>1122.154801685379</v>
      </c>
      <c r="P144" s="84">
        <f t="shared" si="19"/>
        <v>1059.4787716003102</v>
      </c>
      <c r="Q144" s="84">
        <f t="shared" si="20"/>
        <v>1006.0491551221032</v>
      </c>
      <c r="R144" s="85">
        <f t="shared" si="21"/>
        <v>960.01481921033428</v>
      </c>
      <c r="S144" s="21"/>
      <c r="AD144" s="120"/>
      <c r="AE144" s="125"/>
      <c r="AF144" s="128"/>
      <c r="AG144" s="66"/>
      <c r="AH144" s="66"/>
      <c r="AI144" s="123"/>
      <c r="AJ144" s="123"/>
    </row>
    <row r="145" spans="2:36" ht="15.5" hidden="1">
      <c r="B145" s="18"/>
      <c r="C145" s="78">
        <v>122000</v>
      </c>
      <c r="D145" s="79">
        <f t="shared" si="14"/>
        <v>10483.849648964053</v>
      </c>
      <c r="E145" s="79">
        <f t="shared" si="14"/>
        <v>5415.3641197636989</v>
      </c>
      <c r="F145" s="79">
        <f t="shared" si="14"/>
        <v>3719.7737788250679</v>
      </c>
      <c r="G145" s="79">
        <f t="shared" si="14"/>
        <v>2879.178023705349</v>
      </c>
      <c r="H145" s="79">
        <f t="shared" si="14"/>
        <v>2372.80992546467</v>
      </c>
      <c r="I145" s="79">
        <f t="shared" si="14"/>
        <v>2036.320787769781</v>
      </c>
      <c r="J145" s="79">
        <f t="shared" si="14"/>
        <v>1796.9013677256685</v>
      </c>
      <c r="K145" s="79">
        <f t="shared" si="22"/>
        <v>1618.1464343198782</v>
      </c>
      <c r="L145" s="79">
        <f t="shared" si="15"/>
        <v>1479.8303272647113</v>
      </c>
      <c r="M145" s="79">
        <f t="shared" si="16"/>
        <v>1369.8171817736195</v>
      </c>
      <c r="N145" s="83">
        <f t="shared" si="17"/>
        <v>1206.4906164198301</v>
      </c>
      <c r="O145" s="84">
        <f t="shared" si="18"/>
        <v>1131.4288083108781</v>
      </c>
      <c r="P145" s="84">
        <f t="shared" si="19"/>
        <v>1068.2347945060978</v>
      </c>
      <c r="Q145" s="84">
        <f t="shared" si="20"/>
        <v>1014.3636109495585</v>
      </c>
      <c r="R145" s="85">
        <f t="shared" si="21"/>
        <v>967.94882598066772</v>
      </c>
      <c r="S145" s="21"/>
      <c r="AD145" s="120"/>
      <c r="AE145" s="125"/>
      <c r="AF145" s="128"/>
      <c r="AG145" s="66"/>
      <c r="AH145" s="66"/>
      <c r="AI145" s="123"/>
      <c r="AJ145" s="123"/>
    </row>
    <row r="146" spans="2:36" ht="15.5" hidden="1">
      <c r="B146" s="18"/>
      <c r="C146" s="78">
        <v>123000</v>
      </c>
      <c r="D146" s="79">
        <f t="shared" si="14"/>
        <v>10569.782842808019</v>
      </c>
      <c r="E146" s="79">
        <f t="shared" si="14"/>
        <v>5459.7523502535651</v>
      </c>
      <c r="F146" s="79">
        <f t="shared" si="14"/>
        <v>3750.2637278318307</v>
      </c>
      <c r="G146" s="79">
        <f t="shared" si="14"/>
        <v>2902.7778435717864</v>
      </c>
      <c r="H146" s="79">
        <f t="shared" si="14"/>
        <v>2392.2591871488066</v>
      </c>
      <c r="I146" s="79">
        <f t="shared" si="14"/>
        <v>2053.0119417678943</v>
      </c>
      <c r="J146" s="79">
        <f t="shared" si="14"/>
        <v>1811.630067461125</v>
      </c>
      <c r="K146" s="79">
        <f t="shared" si="22"/>
        <v>1631.4099296831557</v>
      </c>
      <c r="L146" s="79">
        <f t="shared" si="15"/>
        <v>1491.9600840455698</v>
      </c>
      <c r="M146" s="79">
        <f t="shared" si="16"/>
        <v>1381.0451914602886</v>
      </c>
      <c r="N146" s="83">
        <f t="shared" si="17"/>
        <v>1216.3798837675336</v>
      </c>
      <c r="O146" s="84">
        <f t="shared" si="18"/>
        <v>1140.7028149363771</v>
      </c>
      <c r="P146" s="84">
        <f t="shared" si="19"/>
        <v>1076.9908174118857</v>
      </c>
      <c r="Q146" s="84">
        <f t="shared" si="20"/>
        <v>1022.678066777014</v>
      </c>
      <c r="R146" s="85">
        <f t="shared" si="21"/>
        <v>975.88283275100105</v>
      </c>
      <c r="S146" s="21"/>
      <c r="AD146" s="120"/>
      <c r="AE146" s="125"/>
      <c r="AF146" s="128"/>
      <c r="AG146" s="66"/>
      <c r="AH146" s="66"/>
      <c r="AI146" s="123"/>
      <c r="AJ146" s="123"/>
    </row>
    <row r="147" spans="2:36" ht="15.5" hidden="1">
      <c r="B147" s="18"/>
      <c r="C147" s="78">
        <v>124000</v>
      </c>
      <c r="D147" s="79">
        <f t="shared" si="14"/>
        <v>10655.716036651987</v>
      </c>
      <c r="E147" s="79">
        <f t="shared" si="14"/>
        <v>5504.1405807434312</v>
      </c>
      <c r="F147" s="79">
        <f t="shared" si="14"/>
        <v>3780.7536768385939</v>
      </c>
      <c r="G147" s="79">
        <f t="shared" si="14"/>
        <v>2926.3776634382234</v>
      </c>
      <c r="H147" s="79">
        <f t="shared" si="14"/>
        <v>2411.7084488329428</v>
      </c>
      <c r="I147" s="79">
        <f t="shared" si="14"/>
        <v>2069.7030957660072</v>
      </c>
      <c r="J147" s="79">
        <f t="shared" si="14"/>
        <v>1826.3587671965811</v>
      </c>
      <c r="K147" s="79">
        <f t="shared" si="22"/>
        <v>1644.6734250464335</v>
      </c>
      <c r="L147" s="79">
        <f t="shared" si="15"/>
        <v>1504.0898408264279</v>
      </c>
      <c r="M147" s="79">
        <f t="shared" si="16"/>
        <v>1392.2732011469575</v>
      </c>
      <c r="N147" s="83">
        <f t="shared" si="17"/>
        <v>1226.2691511152373</v>
      </c>
      <c r="O147" s="84">
        <f t="shared" si="18"/>
        <v>1149.976821561876</v>
      </c>
      <c r="P147" s="84">
        <f t="shared" si="19"/>
        <v>1085.7468403176733</v>
      </c>
      <c r="Q147" s="84">
        <f t="shared" si="20"/>
        <v>1030.9925226044693</v>
      </c>
      <c r="R147" s="85">
        <f t="shared" si="21"/>
        <v>983.81683952133437</v>
      </c>
      <c r="S147" s="21"/>
      <c r="AD147" s="120"/>
      <c r="AE147" s="125"/>
      <c r="AF147" s="128"/>
      <c r="AG147" s="66"/>
      <c r="AH147" s="66"/>
      <c r="AI147" s="123"/>
      <c r="AJ147" s="123"/>
    </row>
    <row r="148" spans="2:36" ht="15.5">
      <c r="B148" s="18"/>
      <c r="C148" s="86">
        <v>125000</v>
      </c>
      <c r="D148" s="87">
        <f t="shared" ref="D148:J184" si="24">PMT(D$11,D$6,$C148*(-1))</f>
        <v>10741.649230495956</v>
      </c>
      <c r="E148" s="87">
        <f t="shared" si="24"/>
        <v>5548.5288112332983</v>
      </c>
      <c r="F148" s="87">
        <f t="shared" si="24"/>
        <v>3811.2436258453567</v>
      </c>
      <c r="G148" s="87">
        <f t="shared" si="24"/>
        <v>2949.9774833046613</v>
      </c>
      <c r="H148" s="87">
        <f t="shared" si="24"/>
        <v>2431.15771051708</v>
      </c>
      <c r="I148" s="87">
        <f t="shared" si="24"/>
        <v>2086.3942497641201</v>
      </c>
      <c r="J148" s="87">
        <f t="shared" si="24"/>
        <v>1841.0874669320376</v>
      </c>
      <c r="K148" s="87">
        <f t="shared" si="22"/>
        <v>1657.9369204097113</v>
      </c>
      <c r="L148" s="87">
        <f t="shared" si="15"/>
        <v>1516.2195976072865</v>
      </c>
      <c r="M148" s="87">
        <f t="shared" si="16"/>
        <v>1403.5012108336264</v>
      </c>
      <c r="N148" s="88">
        <f t="shared" si="17"/>
        <v>1236.1584184629407</v>
      </c>
      <c r="O148" s="89">
        <f t="shared" si="18"/>
        <v>1159.2508281873752</v>
      </c>
      <c r="P148" s="89">
        <f t="shared" si="19"/>
        <v>1094.502863223461</v>
      </c>
      <c r="Q148" s="89">
        <f t="shared" si="20"/>
        <v>1039.3069784319248</v>
      </c>
      <c r="R148" s="90">
        <f t="shared" si="21"/>
        <v>991.7508462916677</v>
      </c>
      <c r="S148" s="21"/>
      <c r="AD148" s="115"/>
      <c r="AE148" s="66"/>
      <c r="AF148" s="66"/>
      <c r="AG148" s="66"/>
      <c r="AH148" s="66"/>
      <c r="AI148" s="124"/>
      <c r="AJ148" s="124"/>
    </row>
    <row r="149" spans="2:36" ht="15.5" hidden="1">
      <c r="B149" s="18"/>
      <c r="C149" s="78">
        <v>126000</v>
      </c>
      <c r="D149" s="79">
        <f t="shared" si="24"/>
        <v>10827.582424339922</v>
      </c>
      <c r="E149" s="79">
        <f t="shared" si="24"/>
        <v>5592.9170417231644</v>
      </c>
      <c r="F149" s="79">
        <f t="shared" si="24"/>
        <v>3841.7335748521195</v>
      </c>
      <c r="G149" s="79">
        <f t="shared" si="24"/>
        <v>2973.5773031710983</v>
      </c>
      <c r="H149" s="79">
        <f t="shared" si="24"/>
        <v>2450.6069722012162</v>
      </c>
      <c r="I149" s="79">
        <f t="shared" si="24"/>
        <v>2103.085403762233</v>
      </c>
      <c r="J149" s="79">
        <f t="shared" si="24"/>
        <v>1855.8161666674937</v>
      </c>
      <c r="K149" s="79">
        <f t="shared" si="22"/>
        <v>1671.2004157729889</v>
      </c>
      <c r="L149" s="79">
        <f t="shared" si="15"/>
        <v>1528.3493543881445</v>
      </c>
      <c r="M149" s="79">
        <f t="shared" si="16"/>
        <v>1414.7292205202957</v>
      </c>
      <c r="N149" s="83">
        <f t="shared" si="17"/>
        <v>1246.0476858106442</v>
      </c>
      <c r="O149" s="84">
        <f t="shared" si="18"/>
        <v>1168.5248348128741</v>
      </c>
      <c r="P149" s="84">
        <f t="shared" si="19"/>
        <v>1103.2588861292486</v>
      </c>
      <c r="Q149" s="84">
        <f t="shared" si="20"/>
        <v>1047.6214342593801</v>
      </c>
      <c r="R149" s="85">
        <f t="shared" si="21"/>
        <v>999.68485306200103</v>
      </c>
      <c r="S149" s="21"/>
      <c r="AD149" s="120"/>
      <c r="AE149" s="125"/>
      <c r="AF149" s="128"/>
      <c r="AG149" s="66"/>
      <c r="AH149" s="66"/>
      <c r="AI149" s="123"/>
      <c r="AJ149" s="123"/>
    </row>
    <row r="150" spans="2:36" ht="15.5" hidden="1">
      <c r="B150" s="18"/>
      <c r="C150" s="78">
        <v>127000</v>
      </c>
      <c r="D150" s="79">
        <f t="shared" si="24"/>
        <v>10913.51561818389</v>
      </c>
      <c r="E150" s="79">
        <f t="shared" si="24"/>
        <v>5637.3052722130305</v>
      </c>
      <c r="F150" s="79">
        <f t="shared" si="24"/>
        <v>3872.2235238588823</v>
      </c>
      <c r="G150" s="79">
        <f t="shared" si="24"/>
        <v>2997.1771230375352</v>
      </c>
      <c r="H150" s="79">
        <f t="shared" si="24"/>
        <v>2470.0562338853533</v>
      </c>
      <c r="I150" s="79">
        <f t="shared" si="24"/>
        <v>2119.7765577603459</v>
      </c>
      <c r="J150" s="79">
        <f t="shared" si="24"/>
        <v>1870.5448664029502</v>
      </c>
      <c r="K150" s="79">
        <f t="shared" si="22"/>
        <v>1684.4639111362667</v>
      </c>
      <c r="L150" s="79">
        <f t="shared" si="15"/>
        <v>1540.4791111690029</v>
      </c>
      <c r="M150" s="79">
        <f t="shared" si="16"/>
        <v>1425.9572302069646</v>
      </c>
      <c r="N150" s="83">
        <f t="shared" si="17"/>
        <v>1255.9369531583477</v>
      </c>
      <c r="O150" s="84">
        <f t="shared" si="18"/>
        <v>1177.7988414383731</v>
      </c>
      <c r="P150" s="84">
        <f t="shared" si="19"/>
        <v>1112.0149090350362</v>
      </c>
      <c r="Q150" s="84">
        <f t="shared" si="20"/>
        <v>1055.9358900868356</v>
      </c>
      <c r="R150" s="85">
        <f t="shared" si="21"/>
        <v>1007.6188598323344</v>
      </c>
      <c r="S150" s="21"/>
      <c r="AD150" s="120"/>
      <c r="AE150" s="125"/>
      <c r="AF150" s="128"/>
      <c r="AG150" s="66"/>
      <c r="AH150" s="66"/>
      <c r="AI150" s="123"/>
      <c r="AJ150" s="123"/>
    </row>
    <row r="151" spans="2:36" ht="15.5" hidden="1">
      <c r="B151" s="18"/>
      <c r="C151" s="78">
        <v>128000</v>
      </c>
      <c r="D151" s="79">
        <f t="shared" si="24"/>
        <v>10999.448812027858</v>
      </c>
      <c r="E151" s="79">
        <f t="shared" si="24"/>
        <v>5681.6935027028967</v>
      </c>
      <c r="F151" s="79">
        <f t="shared" si="24"/>
        <v>3902.7134728656456</v>
      </c>
      <c r="G151" s="79">
        <f t="shared" si="24"/>
        <v>3020.7769429039727</v>
      </c>
      <c r="H151" s="79">
        <f t="shared" si="24"/>
        <v>2489.5054955694895</v>
      </c>
      <c r="I151" s="79">
        <f t="shared" si="24"/>
        <v>2136.4677117584588</v>
      </c>
      <c r="J151" s="79">
        <f t="shared" si="24"/>
        <v>1885.2735661384063</v>
      </c>
      <c r="K151" s="79">
        <f t="shared" si="22"/>
        <v>1697.727406499544</v>
      </c>
      <c r="L151" s="79">
        <f t="shared" si="15"/>
        <v>1552.6088679498612</v>
      </c>
      <c r="M151" s="79">
        <f t="shared" si="16"/>
        <v>1437.1852398936337</v>
      </c>
      <c r="N151" s="83">
        <f t="shared" si="17"/>
        <v>1265.8262205060512</v>
      </c>
      <c r="O151" s="84">
        <f t="shared" si="18"/>
        <v>1187.0728480638722</v>
      </c>
      <c r="P151" s="84">
        <f t="shared" si="19"/>
        <v>1120.7709319408241</v>
      </c>
      <c r="Q151" s="84">
        <f t="shared" si="20"/>
        <v>1064.2503459142908</v>
      </c>
      <c r="R151" s="85">
        <f t="shared" si="21"/>
        <v>1015.5528666026678</v>
      </c>
      <c r="S151" s="21"/>
      <c r="AD151" s="120"/>
      <c r="AE151" s="125"/>
      <c r="AF151" s="128"/>
      <c r="AG151" s="66"/>
      <c r="AH151" s="66"/>
      <c r="AI151" s="123"/>
      <c r="AJ151" s="123"/>
    </row>
    <row r="152" spans="2:36" ht="15.5" hidden="1">
      <c r="B152" s="18"/>
      <c r="C152" s="78">
        <v>129000</v>
      </c>
      <c r="D152" s="79">
        <f t="shared" si="24"/>
        <v>11085.382005871827</v>
      </c>
      <c r="E152" s="79">
        <f t="shared" si="24"/>
        <v>5726.0817331927637</v>
      </c>
      <c r="F152" s="79">
        <f t="shared" si="24"/>
        <v>3933.2034218724084</v>
      </c>
      <c r="G152" s="79">
        <f t="shared" si="24"/>
        <v>3044.3767627704101</v>
      </c>
      <c r="H152" s="79">
        <f t="shared" si="24"/>
        <v>2508.9547572536262</v>
      </c>
      <c r="I152" s="79">
        <f t="shared" si="24"/>
        <v>2153.1588657565717</v>
      </c>
      <c r="J152" s="79">
        <f t="shared" si="24"/>
        <v>1900.0022658738628</v>
      </c>
      <c r="K152" s="79">
        <f t="shared" si="22"/>
        <v>1710.9909018628218</v>
      </c>
      <c r="L152" s="79">
        <f t="shared" si="15"/>
        <v>1564.7386247307195</v>
      </c>
      <c r="M152" s="79">
        <f t="shared" si="16"/>
        <v>1448.4132495803026</v>
      </c>
      <c r="N152" s="83">
        <f t="shared" si="17"/>
        <v>1275.7154878537547</v>
      </c>
      <c r="O152" s="84">
        <f t="shared" si="18"/>
        <v>1196.3468546893712</v>
      </c>
      <c r="P152" s="84">
        <f t="shared" si="19"/>
        <v>1129.5269548466119</v>
      </c>
      <c r="Q152" s="84">
        <f t="shared" si="20"/>
        <v>1072.5648017417464</v>
      </c>
      <c r="R152" s="85">
        <f t="shared" si="21"/>
        <v>1023.4868733730011</v>
      </c>
      <c r="S152" s="21"/>
      <c r="AD152" s="120"/>
      <c r="AE152" s="125"/>
      <c r="AF152" s="128"/>
      <c r="AG152" s="66"/>
      <c r="AH152" s="66"/>
      <c r="AI152" s="123"/>
      <c r="AJ152" s="123"/>
    </row>
    <row r="153" spans="2:36" ht="15.5">
      <c r="B153" s="18"/>
      <c r="C153" s="92">
        <v>130000</v>
      </c>
      <c r="D153" s="93">
        <f t="shared" si="24"/>
        <v>11171.315199715795</v>
      </c>
      <c r="E153" s="93">
        <f t="shared" si="24"/>
        <v>5770.4699636826299</v>
      </c>
      <c r="F153" s="93">
        <f t="shared" si="24"/>
        <v>3963.6933708791707</v>
      </c>
      <c r="G153" s="93">
        <f t="shared" si="24"/>
        <v>3067.9765826368475</v>
      </c>
      <c r="H153" s="93">
        <f t="shared" si="24"/>
        <v>2528.4040189377629</v>
      </c>
      <c r="I153" s="93">
        <f t="shared" si="24"/>
        <v>2169.8500197546846</v>
      </c>
      <c r="J153" s="93">
        <f t="shared" si="24"/>
        <v>1914.7309656093189</v>
      </c>
      <c r="K153" s="93">
        <f t="shared" si="22"/>
        <v>1724.2543972260996</v>
      </c>
      <c r="L153" s="93">
        <f t="shared" si="15"/>
        <v>1576.8683815115778</v>
      </c>
      <c r="M153" s="93">
        <f t="shared" si="16"/>
        <v>1459.6412592669717</v>
      </c>
      <c r="N153" s="88">
        <f t="shared" si="17"/>
        <v>1285.6047552014584</v>
      </c>
      <c r="O153" s="89">
        <f t="shared" si="18"/>
        <v>1205.6208613148699</v>
      </c>
      <c r="P153" s="89">
        <f t="shared" si="19"/>
        <v>1138.2829777523993</v>
      </c>
      <c r="Q153" s="89">
        <f t="shared" si="20"/>
        <v>1080.8792575692016</v>
      </c>
      <c r="R153" s="90">
        <f t="shared" si="21"/>
        <v>1031.4208801433344</v>
      </c>
      <c r="S153" s="21"/>
      <c r="AD153" s="115"/>
      <c r="AE153" s="66"/>
      <c r="AF153" s="66"/>
      <c r="AG153" s="66"/>
      <c r="AH153" s="66"/>
      <c r="AI153" s="124"/>
      <c r="AJ153" s="124"/>
    </row>
    <row r="154" spans="2:36" ht="15.5" hidden="1">
      <c r="B154" s="18"/>
      <c r="C154" s="78">
        <v>131000</v>
      </c>
      <c r="D154" s="79">
        <f t="shared" si="24"/>
        <v>11257.248393559761</v>
      </c>
      <c r="E154" s="79">
        <f t="shared" si="24"/>
        <v>5814.8581941724951</v>
      </c>
      <c r="F154" s="79">
        <f t="shared" si="24"/>
        <v>3994.1833198859335</v>
      </c>
      <c r="G154" s="79">
        <f t="shared" si="24"/>
        <v>3091.5764025032845</v>
      </c>
      <c r="H154" s="79">
        <f t="shared" si="24"/>
        <v>2547.8532806218996</v>
      </c>
      <c r="I154" s="79">
        <f t="shared" si="24"/>
        <v>2186.5411737527975</v>
      </c>
      <c r="J154" s="79">
        <f t="shared" si="24"/>
        <v>1929.4596653447754</v>
      </c>
      <c r="K154" s="79">
        <f t="shared" si="22"/>
        <v>1737.5178925893772</v>
      </c>
      <c r="L154" s="79">
        <f t="shared" si="15"/>
        <v>1588.9981382924361</v>
      </c>
      <c r="M154" s="79">
        <f t="shared" si="16"/>
        <v>1470.8692689536406</v>
      </c>
      <c r="N154" s="83">
        <f t="shared" si="17"/>
        <v>1295.4940225491619</v>
      </c>
      <c r="O154" s="84">
        <f t="shared" si="18"/>
        <v>1214.8948679403691</v>
      </c>
      <c r="P154" s="84">
        <f t="shared" si="19"/>
        <v>1147.0390006581872</v>
      </c>
      <c r="Q154" s="84">
        <f t="shared" si="20"/>
        <v>1089.1937133966571</v>
      </c>
      <c r="R154" s="85">
        <f t="shared" si="21"/>
        <v>1039.3548869136678</v>
      </c>
      <c r="S154" s="21"/>
      <c r="AD154" s="120"/>
      <c r="AE154" s="125"/>
      <c r="AF154" s="128"/>
      <c r="AG154" s="66"/>
      <c r="AH154" s="66"/>
      <c r="AI154" s="123"/>
      <c r="AJ154" s="123"/>
    </row>
    <row r="155" spans="2:36" ht="15.5" hidden="1">
      <c r="B155" s="18"/>
      <c r="C155" s="78">
        <v>132000</v>
      </c>
      <c r="D155" s="79">
        <f t="shared" si="24"/>
        <v>11343.181587403729</v>
      </c>
      <c r="E155" s="79">
        <f t="shared" si="24"/>
        <v>5859.2464246623631</v>
      </c>
      <c r="F155" s="79">
        <f t="shared" si="24"/>
        <v>4024.6732688926968</v>
      </c>
      <c r="G155" s="79">
        <f t="shared" si="24"/>
        <v>3115.1762223697215</v>
      </c>
      <c r="H155" s="79">
        <f t="shared" si="24"/>
        <v>2567.3025423060362</v>
      </c>
      <c r="I155" s="79">
        <f t="shared" si="24"/>
        <v>2203.2323277509108</v>
      </c>
      <c r="J155" s="79">
        <f t="shared" si="24"/>
        <v>1944.1883650802315</v>
      </c>
      <c r="K155" s="79">
        <f t="shared" si="22"/>
        <v>1750.781387952655</v>
      </c>
      <c r="L155" s="79">
        <f t="shared" si="15"/>
        <v>1601.1278950732942</v>
      </c>
      <c r="M155" s="79">
        <f t="shared" si="16"/>
        <v>1482.0972786403095</v>
      </c>
      <c r="N155" s="83">
        <f t="shared" si="17"/>
        <v>1305.3832898968653</v>
      </c>
      <c r="O155" s="84">
        <f t="shared" si="18"/>
        <v>1224.168874565868</v>
      </c>
      <c r="P155" s="84">
        <f t="shared" si="19"/>
        <v>1155.7950235639748</v>
      </c>
      <c r="Q155" s="84">
        <f t="shared" si="20"/>
        <v>1097.5081692241126</v>
      </c>
      <c r="R155" s="85">
        <f t="shared" si="21"/>
        <v>1047.2888936840011</v>
      </c>
      <c r="S155" s="21"/>
      <c r="AD155" s="120"/>
      <c r="AE155" s="125"/>
      <c r="AF155" s="128"/>
      <c r="AG155" s="66"/>
      <c r="AH155" s="66"/>
      <c r="AI155" s="123"/>
      <c r="AJ155" s="123"/>
    </row>
    <row r="156" spans="2:36" ht="15.5" hidden="1">
      <c r="B156" s="18"/>
      <c r="C156" s="78">
        <v>133000</v>
      </c>
      <c r="D156" s="79">
        <f t="shared" si="24"/>
        <v>11429.114781247697</v>
      </c>
      <c r="E156" s="79">
        <f t="shared" si="24"/>
        <v>5903.6346551522283</v>
      </c>
      <c r="F156" s="79">
        <f t="shared" si="24"/>
        <v>4055.1632178994596</v>
      </c>
      <c r="G156" s="79">
        <f t="shared" si="24"/>
        <v>3138.7760422361594</v>
      </c>
      <c r="H156" s="79">
        <f t="shared" si="24"/>
        <v>2586.7518039901729</v>
      </c>
      <c r="I156" s="79">
        <f t="shared" si="24"/>
        <v>2219.9234817490237</v>
      </c>
      <c r="J156" s="79">
        <f t="shared" si="24"/>
        <v>1958.917064815688</v>
      </c>
      <c r="K156" s="79">
        <f t="shared" si="22"/>
        <v>1764.0448833159328</v>
      </c>
      <c r="L156" s="79">
        <f t="shared" si="15"/>
        <v>1613.2576518541528</v>
      </c>
      <c r="M156" s="79">
        <f t="shared" si="16"/>
        <v>1493.3252883269788</v>
      </c>
      <c r="N156" s="83">
        <f t="shared" si="17"/>
        <v>1315.272557244569</v>
      </c>
      <c r="O156" s="84">
        <f t="shared" si="18"/>
        <v>1233.442881191367</v>
      </c>
      <c r="P156" s="84">
        <f t="shared" si="19"/>
        <v>1164.5510464697625</v>
      </c>
      <c r="Q156" s="84">
        <f t="shared" si="20"/>
        <v>1105.8226250515679</v>
      </c>
      <c r="R156" s="85">
        <f t="shared" si="21"/>
        <v>1055.2229004543344</v>
      </c>
      <c r="S156" s="21"/>
      <c r="AD156" s="120"/>
      <c r="AE156" s="125"/>
      <c r="AF156" s="128"/>
      <c r="AG156" s="66"/>
      <c r="AH156" s="66"/>
      <c r="AI156" s="123"/>
      <c r="AJ156" s="123"/>
    </row>
    <row r="157" spans="2:36" ht="15.5" hidden="1">
      <c r="B157" s="18"/>
      <c r="C157" s="78">
        <v>134000</v>
      </c>
      <c r="D157" s="79">
        <f t="shared" si="24"/>
        <v>11515.047975091666</v>
      </c>
      <c r="E157" s="79">
        <f t="shared" si="24"/>
        <v>5948.0228856420945</v>
      </c>
      <c r="F157" s="79">
        <f t="shared" si="24"/>
        <v>4085.6531669062224</v>
      </c>
      <c r="G157" s="79">
        <f t="shared" si="24"/>
        <v>3162.3758621025963</v>
      </c>
      <c r="H157" s="79">
        <f t="shared" si="24"/>
        <v>2606.2010656743096</v>
      </c>
      <c r="I157" s="79">
        <f t="shared" si="24"/>
        <v>2236.6146357471366</v>
      </c>
      <c r="J157" s="79">
        <f t="shared" si="24"/>
        <v>1973.6457645511441</v>
      </c>
      <c r="K157" s="79">
        <f t="shared" si="22"/>
        <v>1777.3083786792104</v>
      </c>
      <c r="L157" s="79">
        <f t="shared" si="15"/>
        <v>1625.3874086350108</v>
      </c>
      <c r="M157" s="79">
        <f t="shared" si="16"/>
        <v>1504.5532980136477</v>
      </c>
      <c r="N157" s="83">
        <f t="shared" si="17"/>
        <v>1325.1618245922723</v>
      </c>
      <c r="O157" s="84">
        <f t="shared" si="18"/>
        <v>1242.7168878168661</v>
      </c>
      <c r="P157" s="84">
        <f t="shared" si="19"/>
        <v>1173.3070693755501</v>
      </c>
      <c r="Q157" s="84">
        <f t="shared" si="20"/>
        <v>1114.1370808790234</v>
      </c>
      <c r="R157" s="85">
        <f t="shared" si="21"/>
        <v>1063.1569072246677</v>
      </c>
      <c r="S157" s="21"/>
      <c r="AD157" s="120"/>
      <c r="AE157" s="125"/>
      <c r="AF157" s="128"/>
      <c r="AG157" s="66"/>
      <c r="AH157" s="66"/>
      <c r="AI157" s="123"/>
      <c r="AJ157" s="123"/>
    </row>
    <row r="158" spans="2:36" ht="15.5">
      <c r="B158" s="18"/>
      <c r="C158" s="86">
        <v>135000</v>
      </c>
      <c r="D158" s="87">
        <f t="shared" si="24"/>
        <v>11600.981168935634</v>
      </c>
      <c r="E158" s="87">
        <f t="shared" si="24"/>
        <v>5992.4111161319615</v>
      </c>
      <c r="F158" s="87">
        <f t="shared" si="24"/>
        <v>4116.1431159129852</v>
      </c>
      <c r="G158" s="87">
        <f t="shared" si="24"/>
        <v>3185.9756819690338</v>
      </c>
      <c r="H158" s="87">
        <f t="shared" si="24"/>
        <v>2625.6503273584462</v>
      </c>
      <c r="I158" s="87">
        <f t="shared" si="24"/>
        <v>2253.3057897452495</v>
      </c>
      <c r="J158" s="87">
        <f t="shared" si="24"/>
        <v>1988.3744642866006</v>
      </c>
      <c r="K158" s="87">
        <f t="shared" si="22"/>
        <v>1790.5718740424882</v>
      </c>
      <c r="L158" s="87">
        <f t="shared" si="15"/>
        <v>1637.5171654158694</v>
      </c>
      <c r="M158" s="87">
        <f t="shared" si="16"/>
        <v>1515.7813077003168</v>
      </c>
      <c r="N158" s="88">
        <f t="shared" si="17"/>
        <v>1335.0510919399758</v>
      </c>
      <c r="O158" s="89">
        <f t="shared" si="18"/>
        <v>1251.9908944423651</v>
      </c>
      <c r="P158" s="89">
        <f t="shared" si="19"/>
        <v>1182.063092281338</v>
      </c>
      <c r="Q158" s="89">
        <f t="shared" si="20"/>
        <v>1122.4515367064787</v>
      </c>
      <c r="R158" s="90">
        <f t="shared" si="21"/>
        <v>1071.0909139950011</v>
      </c>
      <c r="S158" s="21"/>
      <c r="AD158" s="115"/>
      <c r="AE158" s="66"/>
      <c r="AF158" s="66"/>
      <c r="AG158" s="66"/>
      <c r="AH158" s="66"/>
      <c r="AI158" s="124"/>
      <c r="AJ158" s="124"/>
    </row>
    <row r="159" spans="2:36" ht="15.5" hidden="1">
      <c r="B159" s="18"/>
      <c r="C159" s="78">
        <v>136000</v>
      </c>
      <c r="D159" s="79">
        <f t="shared" si="24"/>
        <v>11686.914362779598</v>
      </c>
      <c r="E159" s="79">
        <f t="shared" si="24"/>
        <v>6036.7993466218277</v>
      </c>
      <c r="F159" s="79">
        <f t="shared" si="24"/>
        <v>4146.633064919748</v>
      </c>
      <c r="G159" s="79">
        <f t="shared" si="24"/>
        <v>3209.5755018354712</v>
      </c>
      <c r="H159" s="79">
        <f t="shared" si="24"/>
        <v>2645.0995890425829</v>
      </c>
      <c r="I159" s="79">
        <f t="shared" si="24"/>
        <v>2269.9969437433624</v>
      </c>
      <c r="J159" s="79">
        <f t="shared" si="24"/>
        <v>2003.1031640220567</v>
      </c>
      <c r="K159" s="79">
        <f t="shared" si="22"/>
        <v>1803.835369405766</v>
      </c>
      <c r="L159" s="79">
        <f t="shared" si="15"/>
        <v>1649.6469221967275</v>
      </c>
      <c r="M159" s="79">
        <f t="shared" si="16"/>
        <v>1527.0093173869857</v>
      </c>
      <c r="N159" s="83">
        <f t="shared" si="17"/>
        <v>1344.9403592876795</v>
      </c>
      <c r="O159" s="84">
        <f t="shared" si="18"/>
        <v>1261.264901067864</v>
      </c>
      <c r="P159" s="84">
        <f t="shared" si="19"/>
        <v>1190.8191151871254</v>
      </c>
      <c r="Q159" s="84">
        <f t="shared" si="20"/>
        <v>1130.7659925339342</v>
      </c>
      <c r="R159" s="85">
        <f t="shared" si="21"/>
        <v>1079.0249207653344</v>
      </c>
      <c r="S159" s="21"/>
      <c r="AD159" s="120"/>
      <c r="AE159" s="125"/>
      <c r="AF159" s="128"/>
      <c r="AG159" s="66"/>
      <c r="AH159" s="66"/>
      <c r="AI159" s="123"/>
      <c r="AJ159" s="123"/>
    </row>
    <row r="160" spans="2:36" ht="15.5" hidden="1">
      <c r="B160" s="18"/>
      <c r="C160" s="78">
        <v>137000</v>
      </c>
      <c r="D160" s="79">
        <f t="shared" si="24"/>
        <v>11772.847556623567</v>
      </c>
      <c r="E160" s="79">
        <f t="shared" si="24"/>
        <v>6081.1875771116938</v>
      </c>
      <c r="F160" s="79">
        <f t="shared" si="24"/>
        <v>4177.1230139265108</v>
      </c>
      <c r="G160" s="79">
        <f t="shared" si="24"/>
        <v>3233.1753217019086</v>
      </c>
      <c r="H160" s="79">
        <f t="shared" si="24"/>
        <v>2664.5488507267191</v>
      </c>
      <c r="I160" s="79">
        <f t="shared" si="24"/>
        <v>2286.6880977414758</v>
      </c>
      <c r="J160" s="79">
        <f t="shared" si="24"/>
        <v>2017.8318637575132</v>
      </c>
      <c r="K160" s="79">
        <f t="shared" si="22"/>
        <v>1817.0988647690433</v>
      </c>
      <c r="L160" s="79">
        <f t="shared" si="15"/>
        <v>1661.776678977586</v>
      </c>
      <c r="M160" s="79">
        <f t="shared" si="16"/>
        <v>1538.2373270736548</v>
      </c>
      <c r="N160" s="83">
        <f t="shared" si="17"/>
        <v>1354.829626635383</v>
      </c>
      <c r="O160" s="84">
        <f t="shared" si="18"/>
        <v>1270.5389076933629</v>
      </c>
      <c r="P160" s="84">
        <f t="shared" si="19"/>
        <v>1199.5751380929132</v>
      </c>
      <c r="Q160" s="84">
        <f t="shared" si="20"/>
        <v>1139.0804483613895</v>
      </c>
      <c r="R160" s="85">
        <f t="shared" si="21"/>
        <v>1086.9589275356677</v>
      </c>
      <c r="S160" s="21"/>
      <c r="AD160" s="120"/>
      <c r="AE160" s="125"/>
      <c r="AF160" s="128"/>
      <c r="AG160" s="66"/>
      <c r="AH160" s="66"/>
      <c r="AI160" s="123"/>
      <c r="AJ160" s="123"/>
    </row>
    <row r="161" spans="2:36" ht="15.5" hidden="1">
      <c r="B161" s="18"/>
      <c r="C161" s="78">
        <v>138000</v>
      </c>
      <c r="D161" s="79">
        <f t="shared" si="24"/>
        <v>11858.780750467535</v>
      </c>
      <c r="E161" s="79">
        <f t="shared" si="24"/>
        <v>6125.5758076015609</v>
      </c>
      <c r="F161" s="79">
        <f t="shared" si="24"/>
        <v>4207.6129629332736</v>
      </c>
      <c r="G161" s="79">
        <f t="shared" si="24"/>
        <v>3256.7751415683456</v>
      </c>
      <c r="H161" s="79">
        <f t="shared" si="24"/>
        <v>2683.9981124108563</v>
      </c>
      <c r="I161" s="79">
        <f t="shared" si="24"/>
        <v>2303.3792517395887</v>
      </c>
      <c r="J161" s="79">
        <f t="shared" si="24"/>
        <v>2032.5605634929693</v>
      </c>
      <c r="K161" s="79">
        <f t="shared" si="22"/>
        <v>1830.3623601323211</v>
      </c>
      <c r="L161" s="79">
        <f t="shared" ref="L161:L224" si="25">PMT($L$11,$L$6,C161*(-1))</f>
        <v>1673.9064357584441</v>
      </c>
      <c r="M161" s="79">
        <f t="shared" ref="M161:M224" si="26">PMT($M$11,$M$6,C161*(-1))</f>
        <v>1549.4653367603237</v>
      </c>
      <c r="N161" s="83">
        <f t="shared" ref="N161:N223" si="27">PMT($N$11,$N$6,C161*(-1))</f>
        <v>1364.7188939830864</v>
      </c>
      <c r="O161" s="84">
        <f t="shared" ref="O161:O223" si="28">PMT($O$11,$O$6,C161*(-1))</f>
        <v>1279.8129143188621</v>
      </c>
      <c r="P161" s="84">
        <f t="shared" ref="P161:P223" si="29">PMT($P$11,$P$6,C161*(-1))</f>
        <v>1208.3311609987011</v>
      </c>
      <c r="Q161" s="84">
        <f t="shared" ref="Q161:Q223" si="30">PMT($Q$11,$Q$6,C161*(-1))</f>
        <v>1147.394904188845</v>
      </c>
      <c r="R161" s="85">
        <f t="shared" ref="R161:R223" si="31">PMT($R$11,$R$6,C161*(-1))</f>
        <v>1094.8929343060011</v>
      </c>
      <c r="S161" s="21"/>
      <c r="AD161" s="120"/>
      <c r="AE161" s="125"/>
      <c r="AF161" s="128"/>
      <c r="AG161" s="66"/>
      <c r="AH161" s="66"/>
      <c r="AI161" s="123"/>
      <c r="AJ161" s="123"/>
    </row>
    <row r="162" spans="2:36" ht="15.5" hidden="1">
      <c r="B162" s="18"/>
      <c r="C162" s="78">
        <v>139000</v>
      </c>
      <c r="D162" s="79">
        <f t="shared" si="24"/>
        <v>11944.713944311503</v>
      </c>
      <c r="E162" s="79">
        <f t="shared" si="24"/>
        <v>6169.964038091427</v>
      </c>
      <c r="F162" s="79">
        <f t="shared" si="24"/>
        <v>4238.1029119400364</v>
      </c>
      <c r="G162" s="79">
        <f t="shared" si="24"/>
        <v>3280.3749614347826</v>
      </c>
      <c r="H162" s="79">
        <f t="shared" si="24"/>
        <v>2703.4473740949925</v>
      </c>
      <c r="I162" s="79">
        <f t="shared" si="24"/>
        <v>2320.0704057377015</v>
      </c>
      <c r="J162" s="79">
        <f t="shared" si="24"/>
        <v>2047.2892632284259</v>
      </c>
      <c r="K162" s="79">
        <f t="shared" ref="K162:K225" si="32">PMT($K$11,$K$6,C162*(-1))</f>
        <v>1843.6258554955989</v>
      </c>
      <c r="L162" s="79">
        <f t="shared" si="25"/>
        <v>1686.0361925393022</v>
      </c>
      <c r="M162" s="79">
        <f t="shared" si="26"/>
        <v>1560.6933464469926</v>
      </c>
      <c r="N162" s="83">
        <f t="shared" si="27"/>
        <v>1374.6081613307902</v>
      </c>
      <c r="O162" s="84">
        <f t="shared" si="28"/>
        <v>1289.0869209443611</v>
      </c>
      <c r="P162" s="84">
        <f t="shared" si="29"/>
        <v>1217.0871839044885</v>
      </c>
      <c r="Q162" s="84">
        <f t="shared" si="30"/>
        <v>1155.7093600163003</v>
      </c>
      <c r="R162" s="85">
        <f t="shared" si="31"/>
        <v>1102.8269410763344</v>
      </c>
      <c r="S162" s="21"/>
      <c r="AD162" s="120"/>
      <c r="AE162" s="125"/>
      <c r="AF162" s="128"/>
      <c r="AG162" s="66"/>
      <c r="AH162" s="66"/>
      <c r="AI162" s="123"/>
      <c r="AJ162" s="123"/>
    </row>
    <row r="163" spans="2:36" ht="15.5">
      <c r="B163" s="18"/>
      <c r="C163" s="78">
        <v>140000</v>
      </c>
      <c r="D163" s="79">
        <f t="shared" si="24"/>
        <v>12030.647138155469</v>
      </c>
      <c r="E163" s="79">
        <f t="shared" si="24"/>
        <v>6214.3522685812932</v>
      </c>
      <c r="F163" s="79">
        <f t="shared" si="24"/>
        <v>4268.5928609468001</v>
      </c>
      <c r="G163" s="79">
        <f t="shared" si="24"/>
        <v>3303.9747813012204</v>
      </c>
      <c r="H163" s="79">
        <f t="shared" si="24"/>
        <v>2722.8966357791296</v>
      </c>
      <c r="I163" s="79">
        <f t="shared" si="24"/>
        <v>2336.7615597358144</v>
      </c>
      <c r="J163" s="79">
        <f t="shared" si="24"/>
        <v>2062.0179629638819</v>
      </c>
      <c r="K163" s="79">
        <f t="shared" si="32"/>
        <v>1856.8893508588765</v>
      </c>
      <c r="L163" s="79">
        <f t="shared" si="25"/>
        <v>1698.1659493201607</v>
      </c>
      <c r="M163" s="79">
        <f t="shared" si="26"/>
        <v>1571.9213561336619</v>
      </c>
      <c r="N163" s="88">
        <f t="shared" si="27"/>
        <v>1384.4974286784934</v>
      </c>
      <c r="O163" s="89">
        <f t="shared" si="28"/>
        <v>1298.36092756986</v>
      </c>
      <c r="P163" s="89">
        <f t="shared" si="29"/>
        <v>1225.8432068102763</v>
      </c>
      <c r="Q163" s="89">
        <f t="shared" si="30"/>
        <v>1164.0238158437558</v>
      </c>
      <c r="R163" s="90">
        <f t="shared" si="31"/>
        <v>1110.7609478466677</v>
      </c>
      <c r="S163" s="21"/>
      <c r="AD163" s="115"/>
      <c r="AE163" s="66"/>
      <c r="AF163" s="66"/>
      <c r="AG163" s="66"/>
      <c r="AH163" s="66"/>
      <c r="AI163" s="124"/>
      <c r="AJ163" s="124"/>
    </row>
    <row r="164" spans="2:36" ht="15.5" hidden="1">
      <c r="B164" s="18"/>
      <c r="C164" s="78">
        <v>141000</v>
      </c>
      <c r="D164" s="79">
        <f t="shared" si="24"/>
        <v>12116.580331999437</v>
      </c>
      <c r="E164" s="79">
        <f t="shared" si="24"/>
        <v>6258.7404990711602</v>
      </c>
      <c r="F164" s="79">
        <f t="shared" si="24"/>
        <v>4299.082809953562</v>
      </c>
      <c r="G164" s="79">
        <f t="shared" si="24"/>
        <v>3327.5746011676574</v>
      </c>
      <c r="H164" s="79">
        <f t="shared" si="24"/>
        <v>2742.3458974632658</v>
      </c>
      <c r="I164" s="79">
        <f t="shared" si="24"/>
        <v>2353.4527137339273</v>
      </c>
      <c r="J164" s="79">
        <f t="shared" si="24"/>
        <v>2076.7466626993382</v>
      </c>
      <c r="K164" s="79">
        <f t="shared" si="32"/>
        <v>1870.1528462221543</v>
      </c>
      <c r="L164" s="79">
        <f t="shared" si="25"/>
        <v>1710.2957061010188</v>
      </c>
      <c r="M164" s="79">
        <f t="shared" si="26"/>
        <v>1583.1493658203308</v>
      </c>
      <c r="N164" s="83">
        <f t="shared" si="27"/>
        <v>1394.3866960261969</v>
      </c>
      <c r="O164" s="84">
        <f t="shared" si="28"/>
        <v>1307.6349341953592</v>
      </c>
      <c r="P164" s="84">
        <f t="shared" si="29"/>
        <v>1234.599229716064</v>
      </c>
      <c r="Q164" s="84">
        <f t="shared" si="30"/>
        <v>1172.3382716712113</v>
      </c>
      <c r="R164" s="85">
        <f t="shared" si="31"/>
        <v>1118.694954617001</v>
      </c>
      <c r="S164" s="21"/>
      <c r="AD164" s="120"/>
      <c r="AE164" s="125"/>
      <c r="AF164" s="128"/>
      <c r="AG164" s="66"/>
      <c r="AH164" s="66"/>
      <c r="AI164" s="123"/>
      <c r="AJ164" s="123"/>
    </row>
    <row r="165" spans="2:36" ht="15.5" hidden="1">
      <c r="B165" s="18"/>
      <c r="C165" s="78">
        <v>142000</v>
      </c>
      <c r="D165" s="79">
        <f t="shared" si="24"/>
        <v>12202.513525843406</v>
      </c>
      <c r="E165" s="79">
        <f t="shared" si="24"/>
        <v>6303.1287295610264</v>
      </c>
      <c r="F165" s="79">
        <f t="shared" si="24"/>
        <v>4329.5727589603248</v>
      </c>
      <c r="G165" s="79">
        <f t="shared" si="24"/>
        <v>3351.1744210340948</v>
      </c>
      <c r="H165" s="79">
        <f t="shared" si="24"/>
        <v>2761.795159147403</v>
      </c>
      <c r="I165" s="79">
        <f t="shared" si="24"/>
        <v>2370.1438677320402</v>
      </c>
      <c r="J165" s="79">
        <f t="shared" si="24"/>
        <v>2091.4753624347945</v>
      </c>
      <c r="K165" s="79">
        <f t="shared" si="32"/>
        <v>1883.4163415854318</v>
      </c>
      <c r="L165" s="79">
        <f t="shared" si="25"/>
        <v>1722.4254628818774</v>
      </c>
      <c r="M165" s="79">
        <f t="shared" si="26"/>
        <v>1594.3773755069999</v>
      </c>
      <c r="N165" s="83">
        <f t="shared" si="27"/>
        <v>1404.2759633739006</v>
      </c>
      <c r="O165" s="84">
        <f t="shared" si="28"/>
        <v>1316.9089408208581</v>
      </c>
      <c r="P165" s="84">
        <f t="shared" si="29"/>
        <v>1243.3552526218516</v>
      </c>
      <c r="Q165" s="84">
        <f t="shared" si="30"/>
        <v>1180.6527274986665</v>
      </c>
      <c r="R165" s="85">
        <f t="shared" si="31"/>
        <v>1126.6289613873346</v>
      </c>
      <c r="S165" s="21"/>
      <c r="AD165" s="120"/>
      <c r="AE165" s="125"/>
      <c r="AF165" s="128"/>
      <c r="AG165" s="66"/>
      <c r="AH165" s="66"/>
      <c r="AI165" s="123"/>
      <c r="AJ165" s="123"/>
    </row>
    <row r="166" spans="2:36" ht="15.5" hidden="1">
      <c r="B166" s="18"/>
      <c r="C166" s="78">
        <v>143000</v>
      </c>
      <c r="D166" s="79">
        <f t="shared" si="24"/>
        <v>12288.446719687374</v>
      </c>
      <c r="E166" s="79">
        <f t="shared" si="24"/>
        <v>6347.5169600508925</v>
      </c>
      <c r="F166" s="79">
        <f t="shared" si="24"/>
        <v>4360.0627079670876</v>
      </c>
      <c r="G166" s="79">
        <f t="shared" si="24"/>
        <v>3374.7742409005318</v>
      </c>
      <c r="H166" s="79">
        <f t="shared" si="24"/>
        <v>2781.2444208315392</v>
      </c>
      <c r="I166" s="79">
        <f t="shared" si="24"/>
        <v>2386.8350217301531</v>
      </c>
      <c r="J166" s="79">
        <f t="shared" si="24"/>
        <v>2106.2040621702508</v>
      </c>
      <c r="K166" s="79">
        <f t="shared" si="32"/>
        <v>1896.6798369487096</v>
      </c>
      <c r="L166" s="79">
        <f t="shared" si="25"/>
        <v>1734.5552196627355</v>
      </c>
      <c r="M166" s="79">
        <f t="shared" si="26"/>
        <v>1605.6053851936688</v>
      </c>
      <c r="N166" s="83">
        <f t="shared" si="27"/>
        <v>1414.1652307216041</v>
      </c>
      <c r="O166" s="84">
        <f t="shared" si="28"/>
        <v>1326.182947446357</v>
      </c>
      <c r="P166" s="84">
        <f t="shared" si="29"/>
        <v>1252.1112755276392</v>
      </c>
      <c r="Q166" s="84">
        <f t="shared" si="30"/>
        <v>1188.9671833261218</v>
      </c>
      <c r="R166" s="85">
        <f t="shared" si="31"/>
        <v>1134.5629681576679</v>
      </c>
      <c r="S166" s="21"/>
      <c r="AD166" s="120"/>
      <c r="AE166" s="125"/>
      <c r="AF166" s="128"/>
      <c r="AG166" s="66"/>
      <c r="AH166" s="66"/>
      <c r="AI166" s="123"/>
      <c r="AJ166" s="123"/>
    </row>
    <row r="167" spans="2:36" ht="15.5" hidden="1">
      <c r="B167" s="18"/>
      <c r="C167" s="78">
        <v>144000</v>
      </c>
      <c r="D167" s="79">
        <f t="shared" si="24"/>
        <v>12374.379913531342</v>
      </c>
      <c r="E167" s="79">
        <f t="shared" si="24"/>
        <v>6391.9051905407596</v>
      </c>
      <c r="F167" s="79">
        <f t="shared" si="24"/>
        <v>4390.5526569738513</v>
      </c>
      <c r="G167" s="79">
        <f t="shared" si="24"/>
        <v>3398.3740607669697</v>
      </c>
      <c r="H167" s="79">
        <f t="shared" si="24"/>
        <v>2800.6936825156758</v>
      </c>
      <c r="I167" s="79">
        <f t="shared" si="24"/>
        <v>2403.526175728266</v>
      </c>
      <c r="J167" s="79">
        <f t="shared" si="24"/>
        <v>2120.9327619057071</v>
      </c>
      <c r="K167" s="79">
        <f t="shared" si="32"/>
        <v>1909.9433323119874</v>
      </c>
      <c r="L167" s="79">
        <f t="shared" si="25"/>
        <v>1746.684976443594</v>
      </c>
      <c r="M167" s="79">
        <f t="shared" si="26"/>
        <v>1616.8333948803379</v>
      </c>
      <c r="N167" s="83">
        <f t="shared" si="27"/>
        <v>1424.0544980693078</v>
      </c>
      <c r="O167" s="84">
        <f t="shared" si="28"/>
        <v>1335.4569540718562</v>
      </c>
      <c r="P167" s="84">
        <f t="shared" si="29"/>
        <v>1260.8672984334271</v>
      </c>
      <c r="Q167" s="84">
        <f t="shared" si="30"/>
        <v>1197.2816391535773</v>
      </c>
      <c r="R167" s="85">
        <f t="shared" si="31"/>
        <v>1142.4969749280012</v>
      </c>
      <c r="S167" s="21"/>
      <c r="AD167" s="120"/>
      <c r="AE167" s="125"/>
      <c r="AF167" s="128"/>
      <c r="AG167" s="66"/>
      <c r="AH167" s="66"/>
      <c r="AI167" s="123"/>
      <c r="AJ167" s="123"/>
    </row>
    <row r="168" spans="2:36" ht="15.5">
      <c r="B168" s="18"/>
      <c r="C168" s="86">
        <v>145000</v>
      </c>
      <c r="D168" s="87">
        <f t="shared" si="24"/>
        <v>12460.313107375308</v>
      </c>
      <c r="E168" s="87">
        <f t="shared" si="24"/>
        <v>6436.2934210306257</v>
      </c>
      <c r="F168" s="87">
        <f t="shared" si="24"/>
        <v>4421.0426059806141</v>
      </c>
      <c r="G168" s="87">
        <f t="shared" si="24"/>
        <v>3421.9738806334067</v>
      </c>
      <c r="H168" s="87">
        <f t="shared" si="24"/>
        <v>2820.1429441998125</v>
      </c>
      <c r="I168" s="87">
        <f t="shared" si="24"/>
        <v>2420.2173297263789</v>
      </c>
      <c r="J168" s="87">
        <f t="shared" si="24"/>
        <v>2135.6614616411634</v>
      </c>
      <c r="K168" s="87">
        <f t="shared" si="32"/>
        <v>1923.2068276752648</v>
      </c>
      <c r="L168" s="87">
        <f t="shared" si="25"/>
        <v>1758.8147332244521</v>
      </c>
      <c r="M168" s="87">
        <f t="shared" si="26"/>
        <v>1628.0614045670068</v>
      </c>
      <c r="N168" s="88">
        <f t="shared" si="27"/>
        <v>1433.9437654170113</v>
      </c>
      <c r="O168" s="89">
        <f t="shared" si="28"/>
        <v>1344.7309606973552</v>
      </c>
      <c r="P168" s="89">
        <f t="shared" si="29"/>
        <v>1269.623321339215</v>
      </c>
      <c r="Q168" s="89">
        <f t="shared" si="30"/>
        <v>1205.5960949810328</v>
      </c>
      <c r="R168" s="90">
        <f t="shared" si="31"/>
        <v>1150.4309816983346</v>
      </c>
      <c r="S168" s="21"/>
      <c r="AD168" s="115"/>
      <c r="AE168" s="66"/>
      <c r="AF168" s="66"/>
      <c r="AG168" s="66"/>
      <c r="AH168" s="66"/>
      <c r="AI168" s="124"/>
      <c r="AJ168" s="124"/>
    </row>
    <row r="169" spans="2:36" ht="15.5" hidden="1">
      <c r="B169" s="18"/>
      <c r="C169" s="78">
        <v>146000</v>
      </c>
      <c r="D169" s="79">
        <f t="shared" si="24"/>
        <v>12546.246301219277</v>
      </c>
      <c r="E169" s="79">
        <f t="shared" si="24"/>
        <v>6480.681651520491</v>
      </c>
      <c r="F169" s="79">
        <f t="shared" si="24"/>
        <v>4451.5325549873769</v>
      </c>
      <c r="G169" s="79">
        <f t="shared" si="24"/>
        <v>3445.5737004998437</v>
      </c>
      <c r="H169" s="79">
        <f t="shared" si="24"/>
        <v>2839.5922058839487</v>
      </c>
      <c r="I169" s="79">
        <f t="shared" si="24"/>
        <v>2436.9084837244923</v>
      </c>
      <c r="J169" s="79">
        <f t="shared" si="24"/>
        <v>2150.3901613766197</v>
      </c>
      <c r="K169" s="79">
        <f t="shared" si="32"/>
        <v>1936.4703230385426</v>
      </c>
      <c r="L169" s="79">
        <f t="shared" si="25"/>
        <v>1770.9444900053104</v>
      </c>
      <c r="M169" s="79">
        <f t="shared" si="26"/>
        <v>1639.2894142536757</v>
      </c>
      <c r="N169" s="83">
        <f t="shared" si="27"/>
        <v>1443.8330327647147</v>
      </c>
      <c r="O169" s="84">
        <f t="shared" si="28"/>
        <v>1354.0049673228539</v>
      </c>
      <c r="P169" s="84">
        <f t="shared" si="29"/>
        <v>1278.3793442450024</v>
      </c>
      <c r="Q169" s="84">
        <f t="shared" si="30"/>
        <v>1213.9105508084881</v>
      </c>
      <c r="R169" s="85">
        <f t="shared" si="31"/>
        <v>1158.3649884686679</v>
      </c>
      <c r="S169" s="21"/>
      <c r="AD169" s="120"/>
      <c r="AE169" s="125"/>
      <c r="AF169" s="128"/>
      <c r="AG169" s="66"/>
      <c r="AH169" s="66"/>
      <c r="AI169" s="123"/>
      <c r="AJ169" s="123"/>
    </row>
    <row r="170" spans="2:36" ht="15.5" hidden="1">
      <c r="B170" s="18"/>
      <c r="C170" s="78">
        <v>147000</v>
      </c>
      <c r="D170" s="79">
        <f t="shared" si="24"/>
        <v>12632.179495063245</v>
      </c>
      <c r="E170" s="79">
        <f t="shared" si="24"/>
        <v>6525.0698820103589</v>
      </c>
      <c r="F170" s="79">
        <f t="shared" si="24"/>
        <v>4482.0225039941397</v>
      </c>
      <c r="G170" s="79">
        <f t="shared" si="24"/>
        <v>3469.1735203662811</v>
      </c>
      <c r="H170" s="79">
        <f t="shared" si="24"/>
        <v>2859.0414675680859</v>
      </c>
      <c r="I170" s="79">
        <f t="shared" si="24"/>
        <v>2453.5996377226052</v>
      </c>
      <c r="J170" s="79">
        <f t="shared" si="24"/>
        <v>2165.118861112076</v>
      </c>
      <c r="K170" s="79">
        <f t="shared" si="32"/>
        <v>1949.7338184018204</v>
      </c>
      <c r="L170" s="79">
        <f t="shared" si="25"/>
        <v>1783.0742467861687</v>
      </c>
      <c r="M170" s="79">
        <f t="shared" si="26"/>
        <v>1650.517423940345</v>
      </c>
      <c r="N170" s="83">
        <f t="shared" si="27"/>
        <v>1453.7223001124182</v>
      </c>
      <c r="O170" s="84">
        <f t="shared" si="28"/>
        <v>1363.278973948353</v>
      </c>
      <c r="P170" s="84">
        <f t="shared" si="29"/>
        <v>1287.1353671507902</v>
      </c>
      <c r="Q170" s="84">
        <f t="shared" si="30"/>
        <v>1222.2250066359434</v>
      </c>
      <c r="R170" s="85">
        <f t="shared" si="31"/>
        <v>1166.2989952390012</v>
      </c>
      <c r="S170" s="21"/>
      <c r="AD170" s="120"/>
      <c r="AE170" s="125"/>
      <c r="AF170" s="128"/>
      <c r="AG170" s="66"/>
      <c r="AH170" s="66"/>
      <c r="AI170" s="123"/>
      <c r="AJ170" s="123"/>
    </row>
    <row r="171" spans="2:36" ht="15.5" hidden="1">
      <c r="B171" s="18"/>
      <c r="C171" s="78">
        <v>148000</v>
      </c>
      <c r="D171" s="79">
        <f t="shared" si="24"/>
        <v>12718.112688907213</v>
      </c>
      <c r="E171" s="79">
        <f t="shared" si="24"/>
        <v>6569.4581125002242</v>
      </c>
      <c r="F171" s="79">
        <f t="shared" si="24"/>
        <v>4512.5124530009025</v>
      </c>
      <c r="G171" s="79">
        <f t="shared" si="24"/>
        <v>3492.7733402327185</v>
      </c>
      <c r="H171" s="79">
        <f t="shared" si="24"/>
        <v>2878.4907292522225</v>
      </c>
      <c r="I171" s="79">
        <f t="shared" si="24"/>
        <v>2470.2907917207181</v>
      </c>
      <c r="J171" s="79">
        <f t="shared" si="24"/>
        <v>2179.8475608475323</v>
      </c>
      <c r="K171" s="79">
        <f t="shared" si="32"/>
        <v>1962.9973137650979</v>
      </c>
      <c r="L171" s="79">
        <f t="shared" si="25"/>
        <v>1795.204003567027</v>
      </c>
      <c r="M171" s="79">
        <f t="shared" si="26"/>
        <v>1661.7454336270139</v>
      </c>
      <c r="N171" s="83">
        <f t="shared" si="27"/>
        <v>1463.6115674601217</v>
      </c>
      <c r="O171" s="84">
        <f t="shared" si="28"/>
        <v>1372.552980573852</v>
      </c>
      <c r="P171" s="84">
        <f t="shared" si="29"/>
        <v>1295.8913900565778</v>
      </c>
      <c r="Q171" s="84">
        <f t="shared" si="30"/>
        <v>1230.5394624633991</v>
      </c>
      <c r="R171" s="85">
        <f t="shared" si="31"/>
        <v>1174.2330020093345</v>
      </c>
      <c r="S171" s="21"/>
      <c r="AD171" s="120"/>
      <c r="AE171" s="125"/>
      <c r="AF171" s="128"/>
      <c r="AG171" s="66"/>
      <c r="AH171" s="66"/>
      <c r="AI171" s="123"/>
      <c r="AJ171" s="123"/>
    </row>
    <row r="172" spans="2:36" ht="15.5" hidden="1">
      <c r="B172" s="18"/>
      <c r="C172" s="78">
        <v>149000</v>
      </c>
      <c r="D172" s="79">
        <f t="shared" si="24"/>
        <v>12804.045882751177</v>
      </c>
      <c r="E172" s="79">
        <f t="shared" si="24"/>
        <v>6613.8463429900903</v>
      </c>
      <c r="F172" s="79">
        <f t="shared" si="24"/>
        <v>4543.0024020076653</v>
      </c>
      <c r="G172" s="79">
        <f t="shared" si="24"/>
        <v>3516.3731600991559</v>
      </c>
      <c r="H172" s="79">
        <f t="shared" si="24"/>
        <v>2897.9399909363592</v>
      </c>
      <c r="I172" s="79">
        <f t="shared" si="24"/>
        <v>2486.981945718831</v>
      </c>
      <c r="J172" s="79">
        <f t="shared" si="24"/>
        <v>2194.5762605829887</v>
      </c>
      <c r="K172" s="79">
        <f t="shared" si="32"/>
        <v>1976.2608091283757</v>
      </c>
      <c r="L172" s="79">
        <f t="shared" si="25"/>
        <v>1807.3337603478853</v>
      </c>
      <c r="M172" s="79">
        <f t="shared" si="26"/>
        <v>1672.973443313683</v>
      </c>
      <c r="N172" s="83">
        <f t="shared" si="27"/>
        <v>1473.5008348078252</v>
      </c>
      <c r="O172" s="84">
        <f t="shared" si="28"/>
        <v>1381.8269871993509</v>
      </c>
      <c r="P172" s="84">
        <f t="shared" si="29"/>
        <v>1304.6474129623655</v>
      </c>
      <c r="Q172" s="84">
        <f t="shared" si="30"/>
        <v>1238.8539182908544</v>
      </c>
      <c r="R172" s="85">
        <f t="shared" si="31"/>
        <v>1182.1670087796679</v>
      </c>
      <c r="S172" s="21"/>
      <c r="AD172" s="120"/>
      <c r="AE172" s="125"/>
      <c r="AF172" s="128"/>
      <c r="AG172" s="66"/>
      <c r="AH172" s="66"/>
      <c r="AI172" s="123"/>
      <c r="AJ172" s="123"/>
    </row>
    <row r="173" spans="2:36" ht="15.5">
      <c r="B173" s="18"/>
      <c r="C173" s="92">
        <v>150000</v>
      </c>
      <c r="D173" s="93">
        <f t="shared" si="24"/>
        <v>12889.979076595146</v>
      </c>
      <c r="E173" s="93">
        <f t="shared" si="24"/>
        <v>6658.2345734799574</v>
      </c>
      <c r="F173" s="93">
        <f t="shared" si="24"/>
        <v>4573.4923510144281</v>
      </c>
      <c r="G173" s="93">
        <f t="shared" si="24"/>
        <v>3539.9729799655929</v>
      </c>
      <c r="H173" s="93">
        <f t="shared" si="24"/>
        <v>2917.3892526204954</v>
      </c>
      <c r="I173" s="93">
        <f t="shared" si="24"/>
        <v>2503.6730997169443</v>
      </c>
      <c r="J173" s="93">
        <f t="shared" si="24"/>
        <v>2209.304960318445</v>
      </c>
      <c r="K173" s="93">
        <f t="shared" si="32"/>
        <v>1989.5243044916535</v>
      </c>
      <c r="L173" s="93">
        <f t="shared" si="25"/>
        <v>1819.4635171287437</v>
      </c>
      <c r="M173" s="93">
        <f t="shared" si="26"/>
        <v>1684.2014530003519</v>
      </c>
      <c r="N173" s="88">
        <f t="shared" si="27"/>
        <v>1483.3901021555289</v>
      </c>
      <c r="O173" s="89">
        <f t="shared" si="28"/>
        <v>1391.1009938248501</v>
      </c>
      <c r="P173" s="89">
        <f t="shared" si="29"/>
        <v>1313.4034358681531</v>
      </c>
      <c r="Q173" s="89">
        <f t="shared" si="30"/>
        <v>1247.1683741183097</v>
      </c>
      <c r="R173" s="90">
        <f t="shared" si="31"/>
        <v>1190.1010155500012</v>
      </c>
      <c r="S173" s="21"/>
    </row>
    <row r="174" spans="2:36" ht="15.5" hidden="1">
      <c r="B174" s="18"/>
      <c r="C174" s="78">
        <v>151000</v>
      </c>
      <c r="D174" s="79">
        <f t="shared" si="24"/>
        <v>12975.912270439114</v>
      </c>
      <c r="E174" s="79">
        <f t="shared" si="24"/>
        <v>6702.6228039698235</v>
      </c>
      <c r="F174" s="79">
        <f t="shared" si="24"/>
        <v>4603.9823000211909</v>
      </c>
      <c r="G174" s="79">
        <f t="shared" si="24"/>
        <v>3563.5727998320308</v>
      </c>
      <c r="H174" s="79">
        <f t="shared" si="24"/>
        <v>2936.8385143046326</v>
      </c>
      <c r="I174" s="79">
        <f t="shared" si="24"/>
        <v>2520.3642537150572</v>
      </c>
      <c r="J174" s="79">
        <f t="shared" si="24"/>
        <v>2224.0336600539013</v>
      </c>
      <c r="K174" s="79">
        <f t="shared" si="32"/>
        <v>2002.7877998549311</v>
      </c>
      <c r="L174" s="79">
        <f t="shared" si="25"/>
        <v>1831.5932739096017</v>
      </c>
      <c r="M174" s="79">
        <f t="shared" si="26"/>
        <v>1695.429462687021</v>
      </c>
      <c r="N174" s="83">
        <f t="shared" si="27"/>
        <v>1493.2793695032324</v>
      </c>
      <c r="O174" s="84">
        <f t="shared" si="28"/>
        <v>1400.375000450349</v>
      </c>
      <c r="P174" s="84">
        <f t="shared" si="29"/>
        <v>1322.159458773941</v>
      </c>
      <c r="Q174" s="84">
        <f t="shared" si="30"/>
        <v>1255.4828299457649</v>
      </c>
      <c r="R174" s="85">
        <f t="shared" si="31"/>
        <v>1198.0350223203345</v>
      </c>
      <c r="S174" s="21"/>
    </row>
    <row r="175" spans="2:36" ht="15.5" hidden="1">
      <c r="B175" s="18"/>
      <c r="C175" s="78">
        <v>152000</v>
      </c>
      <c r="D175" s="79">
        <f t="shared" si="24"/>
        <v>13061.845464283082</v>
      </c>
      <c r="E175" s="79">
        <f t="shared" si="24"/>
        <v>6747.0110344596897</v>
      </c>
      <c r="F175" s="79">
        <f t="shared" si="24"/>
        <v>4634.4722490279537</v>
      </c>
      <c r="G175" s="79">
        <f t="shared" si="24"/>
        <v>3587.1726196984678</v>
      </c>
      <c r="H175" s="79">
        <f t="shared" si="24"/>
        <v>2956.2877759887692</v>
      </c>
      <c r="I175" s="79">
        <f t="shared" si="24"/>
        <v>2537.0554077131701</v>
      </c>
      <c r="J175" s="79">
        <f t="shared" si="24"/>
        <v>2238.7623597893576</v>
      </c>
      <c r="K175" s="79">
        <f t="shared" si="32"/>
        <v>2016.0512952182089</v>
      </c>
      <c r="L175" s="79">
        <f t="shared" si="25"/>
        <v>1843.7230306904603</v>
      </c>
      <c r="M175" s="79">
        <f t="shared" si="26"/>
        <v>1706.6574723736899</v>
      </c>
      <c r="N175" s="83">
        <f t="shared" si="27"/>
        <v>1503.1686368509359</v>
      </c>
      <c r="O175" s="84">
        <f t="shared" si="28"/>
        <v>1409.649007075848</v>
      </c>
      <c r="P175" s="84">
        <f t="shared" si="29"/>
        <v>1330.9154816797284</v>
      </c>
      <c r="Q175" s="84">
        <f t="shared" si="30"/>
        <v>1263.7972857732207</v>
      </c>
      <c r="R175" s="85">
        <f t="shared" si="31"/>
        <v>1205.9690290906678</v>
      </c>
      <c r="S175" s="21"/>
    </row>
    <row r="176" spans="2:36" ht="15.5" hidden="1">
      <c r="B176" s="18"/>
      <c r="C176" s="78">
        <v>153000</v>
      </c>
      <c r="D176" s="79">
        <f t="shared" si="24"/>
        <v>13147.77865812705</v>
      </c>
      <c r="E176" s="79">
        <f t="shared" si="24"/>
        <v>6791.3992649495567</v>
      </c>
      <c r="F176" s="79">
        <f t="shared" si="24"/>
        <v>4664.9621980347165</v>
      </c>
      <c r="G176" s="79">
        <f t="shared" si="24"/>
        <v>3610.7724395649047</v>
      </c>
      <c r="H176" s="79">
        <f t="shared" si="24"/>
        <v>2975.7370376729054</v>
      </c>
      <c r="I176" s="79">
        <f t="shared" si="24"/>
        <v>2553.746561711283</v>
      </c>
      <c r="J176" s="79">
        <f t="shared" si="24"/>
        <v>2253.4910595248139</v>
      </c>
      <c r="K176" s="79">
        <f t="shared" si="32"/>
        <v>2029.3147905814867</v>
      </c>
      <c r="L176" s="79">
        <f t="shared" si="25"/>
        <v>1855.8527874713184</v>
      </c>
      <c r="M176" s="79">
        <f t="shared" si="26"/>
        <v>1717.8854820603588</v>
      </c>
      <c r="N176" s="83">
        <f t="shared" si="27"/>
        <v>1513.0579041986393</v>
      </c>
      <c r="O176" s="84">
        <f t="shared" si="28"/>
        <v>1418.9230137013471</v>
      </c>
      <c r="P176" s="84">
        <f t="shared" si="29"/>
        <v>1339.6715045855162</v>
      </c>
      <c r="Q176" s="84">
        <f t="shared" si="30"/>
        <v>1272.1117416006759</v>
      </c>
      <c r="R176" s="85">
        <f t="shared" si="31"/>
        <v>1213.9030358610014</v>
      </c>
      <c r="S176" s="21"/>
    </row>
    <row r="177" spans="2:19" ht="15.5" hidden="1">
      <c r="B177" s="18"/>
      <c r="C177" s="78">
        <v>154000</v>
      </c>
      <c r="D177" s="79">
        <f t="shared" si="24"/>
        <v>13233.711851971017</v>
      </c>
      <c r="E177" s="79">
        <f t="shared" si="24"/>
        <v>6835.7874954394229</v>
      </c>
      <c r="F177" s="79">
        <f t="shared" si="24"/>
        <v>4695.4521470414793</v>
      </c>
      <c r="G177" s="79">
        <f t="shared" si="24"/>
        <v>3634.3722594313422</v>
      </c>
      <c r="H177" s="79">
        <f t="shared" si="24"/>
        <v>2995.1862993570421</v>
      </c>
      <c r="I177" s="79">
        <f t="shared" si="24"/>
        <v>2570.4377157093959</v>
      </c>
      <c r="J177" s="79">
        <f t="shared" si="24"/>
        <v>2268.2197592602702</v>
      </c>
      <c r="K177" s="79">
        <f t="shared" si="32"/>
        <v>2042.578285944764</v>
      </c>
      <c r="L177" s="79">
        <f t="shared" si="25"/>
        <v>1867.9825442521769</v>
      </c>
      <c r="M177" s="79">
        <f t="shared" si="26"/>
        <v>1729.1134917470281</v>
      </c>
      <c r="N177" s="83">
        <f t="shared" si="27"/>
        <v>1522.9471715463428</v>
      </c>
      <c r="O177" s="84">
        <f t="shared" si="28"/>
        <v>1428.1970203268461</v>
      </c>
      <c r="P177" s="84">
        <f t="shared" si="29"/>
        <v>1348.4275274913041</v>
      </c>
      <c r="Q177" s="84">
        <f t="shared" si="30"/>
        <v>1280.4261974281312</v>
      </c>
      <c r="R177" s="85">
        <f t="shared" si="31"/>
        <v>1221.8370426313347</v>
      </c>
      <c r="S177" s="21"/>
    </row>
    <row r="178" spans="2:19" ht="15.5">
      <c r="B178" s="18"/>
      <c r="C178" s="86">
        <v>155000</v>
      </c>
      <c r="D178" s="87">
        <f t="shared" si="24"/>
        <v>13319.645045814985</v>
      </c>
      <c r="E178" s="87">
        <f t="shared" si="24"/>
        <v>6880.175725929289</v>
      </c>
      <c r="F178" s="87">
        <f t="shared" si="24"/>
        <v>4725.9420960482421</v>
      </c>
      <c r="G178" s="87">
        <f t="shared" si="24"/>
        <v>3657.9720792977796</v>
      </c>
      <c r="H178" s="87">
        <f t="shared" si="24"/>
        <v>3014.6355610411792</v>
      </c>
      <c r="I178" s="87">
        <f t="shared" si="24"/>
        <v>2587.1288697075088</v>
      </c>
      <c r="J178" s="87">
        <f t="shared" si="24"/>
        <v>2282.9484589957265</v>
      </c>
      <c r="K178" s="87">
        <f t="shared" si="32"/>
        <v>2055.8417813080418</v>
      </c>
      <c r="L178" s="87">
        <f t="shared" si="25"/>
        <v>1880.112301033035</v>
      </c>
      <c r="M178" s="87">
        <f t="shared" si="26"/>
        <v>1740.341501433697</v>
      </c>
      <c r="N178" s="88">
        <f t="shared" si="27"/>
        <v>1532.8364388940463</v>
      </c>
      <c r="O178" s="89">
        <f t="shared" si="28"/>
        <v>1437.471026952345</v>
      </c>
      <c r="P178" s="89">
        <f t="shared" si="29"/>
        <v>1357.1835503970915</v>
      </c>
      <c r="Q178" s="89">
        <f t="shared" si="30"/>
        <v>1288.7406532555865</v>
      </c>
      <c r="R178" s="90">
        <f t="shared" si="31"/>
        <v>1229.7710494016681</v>
      </c>
      <c r="S178" s="21"/>
    </row>
    <row r="179" spans="2:19" ht="15.5" hidden="1">
      <c r="B179" s="18"/>
      <c r="C179" s="78">
        <v>156000</v>
      </c>
      <c r="D179" s="79">
        <f t="shared" si="24"/>
        <v>13405.578239658953</v>
      </c>
      <c r="E179" s="79">
        <f t="shared" si="24"/>
        <v>6924.5639564191561</v>
      </c>
      <c r="F179" s="79">
        <f t="shared" si="24"/>
        <v>4756.4320450550058</v>
      </c>
      <c r="G179" s="79">
        <f t="shared" si="24"/>
        <v>3681.571899164217</v>
      </c>
      <c r="H179" s="79">
        <f t="shared" si="24"/>
        <v>3034.0848227253155</v>
      </c>
      <c r="I179" s="79">
        <f t="shared" si="24"/>
        <v>2603.8200237056217</v>
      </c>
      <c r="J179" s="79">
        <f t="shared" si="24"/>
        <v>2297.6771587311828</v>
      </c>
      <c r="K179" s="79">
        <f t="shared" si="32"/>
        <v>2069.1052766713196</v>
      </c>
      <c r="L179" s="79">
        <f t="shared" si="25"/>
        <v>1892.2420578138936</v>
      </c>
      <c r="M179" s="79">
        <f t="shared" si="26"/>
        <v>1751.5695111203661</v>
      </c>
      <c r="N179" s="83">
        <f t="shared" si="27"/>
        <v>1542.72570624175</v>
      </c>
      <c r="O179" s="84">
        <f t="shared" si="28"/>
        <v>1446.745033577844</v>
      </c>
      <c r="P179" s="84">
        <f t="shared" si="29"/>
        <v>1365.9395733028794</v>
      </c>
      <c r="Q179" s="84">
        <f t="shared" si="30"/>
        <v>1297.0551090830422</v>
      </c>
      <c r="R179" s="85">
        <f t="shared" si="31"/>
        <v>1237.7050561720014</v>
      </c>
      <c r="S179" s="21"/>
    </row>
    <row r="180" spans="2:19" ht="15.5" hidden="1">
      <c r="B180" s="18"/>
      <c r="C180" s="78">
        <v>157000</v>
      </c>
      <c r="D180" s="79">
        <f t="shared" si="24"/>
        <v>13491.511433502921</v>
      </c>
      <c r="E180" s="79">
        <f t="shared" si="24"/>
        <v>6968.9521869090222</v>
      </c>
      <c r="F180" s="79">
        <f t="shared" si="24"/>
        <v>4786.9219940617677</v>
      </c>
      <c r="G180" s="79">
        <f t="shared" si="24"/>
        <v>3705.171719030654</v>
      </c>
      <c r="H180" s="79">
        <f t="shared" si="24"/>
        <v>3053.5340844094521</v>
      </c>
      <c r="I180" s="79">
        <f t="shared" si="24"/>
        <v>2620.5111777037346</v>
      </c>
      <c r="J180" s="79">
        <f t="shared" si="24"/>
        <v>2312.4058584666391</v>
      </c>
      <c r="K180" s="79">
        <f t="shared" si="32"/>
        <v>2082.368772034597</v>
      </c>
      <c r="L180" s="79">
        <f t="shared" si="25"/>
        <v>1904.3718145947516</v>
      </c>
      <c r="M180" s="79">
        <f t="shared" si="26"/>
        <v>1762.797520807035</v>
      </c>
      <c r="N180" s="83">
        <f t="shared" si="27"/>
        <v>1552.6149735894535</v>
      </c>
      <c r="O180" s="84">
        <f t="shared" si="28"/>
        <v>1456.0190402033431</v>
      </c>
      <c r="P180" s="84">
        <f t="shared" si="29"/>
        <v>1374.695596208667</v>
      </c>
      <c r="Q180" s="84">
        <f t="shared" si="30"/>
        <v>1305.3695649104975</v>
      </c>
      <c r="R180" s="85">
        <f t="shared" si="31"/>
        <v>1245.6390629423347</v>
      </c>
      <c r="S180" s="21"/>
    </row>
    <row r="181" spans="2:19" ht="15.5" hidden="1">
      <c r="B181" s="18"/>
      <c r="C181" s="78">
        <v>158000</v>
      </c>
      <c r="D181" s="79">
        <f t="shared" si="24"/>
        <v>13577.444627346889</v>
      </c>
      <c r="E181" s="79">
        <f t="shared" si="24"/>
        <v>7013.3404173988883</v>
      </c>
      <c r="F181" s="79">
        <f t="shared" si="24"/>
        <v>4817.4119430685305</v>
      </c>
      <c r="G181" s="79">
        <f t="shared" si="24"/>
        <v>3728.771538897091</v>
      </c>
      <c r="H181" s="79">
        <f t="shared" si="24"/>
        <v>3072.9833460935888</v>
      </c>
      <c r="I181" s="79">
        <f t="shared" si="24"/>
        <v>2637.2023317018475</v>
      </c>
      <c r="J181" s="79">
        <f t="shared" si="24"/>
        <v>2327.1345582020954</v>
      </c>
      <c r="K181" s="79">
        <f t="shared" si="32"/>
        <v>2095.6322673978748</v>
      </c>
      <c r="L181" s="79">
        <f t="shared" si="25"/>
        <v>1916.5015713756097</v>
      </c>
      <c r="M181" s="79">
        <f t="shared" si="26"/>
        <v>1774.0255304937041</v>
      </c>
      <c r="N181" s="83">
        <f t="shared" si="27"/>
        <v>1562.5042409371572</v>
      </c>
      <c r="O181" s="84">
        <f t="shared" si="28"/>
        <v>1465.2930468288421</v>
      </c>
      <c r="P181" s="84">
        <f t="shared" si="29"/>
        <v>1383.4516191144546</v>
      </c>
      <c r="Q181" s="84">
        <f t="shared" si="30"/>
        <v>1313.6840207379528</v>
      </c>
      <c r="R181" s="85">
        <f t="shared" si="31"/>
        <v>1253.573069712668</v>
      </c>
      <c r="S181" s="21"/>
    </row>
    <row r="182" spans="2:19" ht="15.5" hidden="1">
      <c r="B182" s="18"/>
      <c r="C182" s="78">
        <v>159000</v>
      </c>
      <c r="D182" s="79">
        <f t="shared" si="24"/>
        <v>13663.377821190856</v>
      </c>
      <c r="E182" s="79">
        <f t="shared" si="24"/>
        <v>7057.7286478887554</v>
      </c>
      <c r="F182" s="79">
        <f t="shared" si="24"/>
        <v>4847.9018920752933</v>
      </c>
      <c r="G182" s="79">
        <f t="shared" si="24"/>
        <v>3752.3713587635289</v>
      </c>
      <c r="H182" s="79">
        <f t="shared" si="24"/>
        <v>3092.432607777725</v>
      </c>
      <c r="I182" s="79">
        <f t="shared" si="24"/>
        <v>2653.8934856999604</v>
      </c>
      <c r="J182" s="79">
        <f t="shared" si="24"/>
        <v>2341.8632579375517</v>
      </c>
      <c r="K182" s="79">
        <f t="shared" si="32"/>
        <v>2108.8957627611526</v>
      </c>
      <c r="L182" s="79">
        <f t="shared" si="25"/>
        <v>1928.6313281564683</v>
      </c>
      <c r="M182" s="79">
        <f t="shared" si="26"/>
        <v>1785.253540180373</v>
      </c>
      <c r="N182" s="83">
        <f t="shared" si="27"/>
        <v>1572.3935082848607</v>
      </c>
      <c r="O182" s="84">
        <f t="shared" si="28"/>
        <v>1474.567053454341</v>
      </c>
      <c r="P182" s="84">
        <f t="shared" si="29"/>
        <v>1392.2076420202422</v>
      </c>
      <c r="Q182" s="84">
        <f t="shared" si="30"/>
        <v>1321.9984765654083</v>
      </c>
      <c r="R182" s="85">
        <f t="shared" si="31"/>
        <v>1261.5070764830014</v>
      </c>
      <c r="S182" s="21"/>
    </row>
    <row r="183" spans="2:19" ht="15.5">
      <c r="B183" s="18"/>
      <c r="C183" s="78">
        <v>160000</v>
      </c>
      <c r="D183" s="79">
        <f t="shared" si="24"/>
        <v>13749.311015034824</v>
      </c>
      <c r="E183" s="79">
        <f t="shared" si="24"/>
        <v>7102.1168783786215</v>
      </c>
      <c r="F183" s="79">
        <f t="shared" si="24"/>
        <v>4878.391841082057</v>
      </c>
      <c r="G183" s="79">
        <f t="shared" si="24"/>
        <v>3775.9711786299658</v>
      </c>
      <c r="H183" s="79">
        <f t="shared" si="24"/>
        <v>3111.8818694618622</v>
      </c>
      <c r="I183" s="79">
        <f t="shared" si="24"/>
        <v>2670.5846396980737</v>
      </c>
      <c r="J183" s="79">
        <f t="shared" si="24"/>
        <v>2356.591957673008</v>
      </c>
      <c r="K183" s="79">
        <f t="shared" si="32"/>
        <v>2122.1592581244304</v>
      </c>
      <c r="L183" s="79">
        <f t="shared" si="25"/>
        <v>1940.7610849373264</v>
      </c>
      <c r="M183" s="79">
        <f t="shared" si="26"/>
        <v>1796.4815498670418</v>
      </c>
      <c r="N183" s="88">
        <f t="shared" si="27"/>
        <v>1582.2827756325639</v>
      </c>
      <c r="O183" s="89">
        <f t="shared" si="28"/>
        <v>1483.8410600798402</v>
      </c>
      <c r="P183" s="89">
        <f t="shared" si="29"/>
        <v>1400.9636649260301</v>
      </c>
      <c r="Q183" s="89">
        <f t="shared" si="30"/>
        <v>1330.3129323928638</v>
      </c>
      <c r="R183" s="90">
        <f t="shared" si="31"/>
        <v>1269.4410832533347</v>
      </c>
      <c r="S183" s="21"/>
    </row>
    <row r="184" spans="2:19" ht="15.5" hidden="1">
      <c r="B184" s="18"/>
      <c r="C184" s="78">
        <v>161000</v>
      </c>
      <c r="D184" s="79">
        <f t="shared" si="24"/>
        <v>13835.24420887879</v>
      </c>
      <c r="E184" s="79">
        <f t="shared" si="24"/>
        <v>7146.5051088684877</v>
      </c>
      <c r="F184" s="79">
        <f t="shared" si="24"/>
        <v>4908.8817900888198</v>
      </c>
      <c r="G184" s="79">
        <f t="shared" ref="E184:J226" si="33">PMT(G$11,G$6,$C184*(-1))</f>
        <v>3799.5709984964033</v>
      </c>
      <c r="H184" s="79">
        <f t="shared" si="33"/>
        <v>3131.3311311459988</v>
      </c>
      <c r="I184" s="79">
        <f t="shared" si="33"/>
        <v>2687.2757936961866</v>
      </c>
      <c r="J184" s="79">
        <f t="shared" si="33"/>
        <v>2371.3206574084643</v>
      </c>
      <c r="K184" s="79">
        <f t="shared" si="32"/>
        <v>2135.4227534877082</v>
      </c>
      <c r="L184" s="79">
        <f t="shared" si="25"/>
        <v>1952.8908417181849</v>
      </c>
      <c r="M184" s="79">
        <f t="shared" si="26"/>
        <v>1807.7095595537112</v>
      </c>
      <c r="N184" s="83">
        <f t="shared" si="27"/>
        <v>1592.1720429802676</v>
      </c>
      <c r="O184" s="84">
        <f t="shared" si="28"/>
        <v>1493.1150667053391</v>
      </c>
      <c r="P184" s="84">
        <f t="shared" si="29"/>
        <v>1409.719687831818</v>
      </c>
      <c r="Q184" s="84">
        <f t="shared" si="30"/>
        <v>1338.6273882203191</v>
      </c>
      <c r="R184" s="85">
        <f t="shared" si="31"/>
        <v>1277.375090023668</v>
      </c>
      <c r="S184" s="21"/>
    </row>
    <row r="185" spans="2:19" ht="15.5" hidden="1">
      <c r="B185" s="18"/>
      <c r="C185" s="78">
        <v>162000</v>
      </c>
      <c r="D185" s="79">
        <f t="shared" ref="D185:D223" si="34">PMT(D$11,D$6,$C185*(-1))</f>
        <v>13921.177402722758</v>
      </c>
      <c r="E185" s="79">
        <f t="shared" si="33"/>
        <v>7190.8933393583548</v>
      </c>
      <c r="F185" s="79">
        <f t="shared" si="33"/>
        <v>4939.3717390955826</v>
      </c>
      <c r="G185" s="79">
        <f t="shared" si="33"/>
        <v>3823.1708183628402</v>
      </c>
      <c r="H185" s="79">
        <f t="shared" si="33"/>
        <v>3150.7803928301355</v>
      </c>
      <c r="I185" s="79">
        <f t="shared" si="33"/>
        <v>2703.9669476942995</v>
      </c>
      <c r="J185" s="79">
        <f t="shared" si="33"/>
        <v>2386.0493571439206</v>
      </c>
      <c r="K185" s="79">
        <f t="shared" si="32"/>
        <v>2148.6862488509855</v>
      </c>
      <c r="L185" s="79">
        <f t="shared" si="25"/>
        <v>1965.020598499043</v>
      </c>
      <c r="M185" s="79">
        <f t="shared" si="26"/>
        <v>1818.9375692403801</v>
      </c>
      <c r="N185" s="83">
        <f t="shared" si="27"/>
        <v>1602.0613103279711</v>
      </c>
      <c r="O185" s="84">
        <f t="shared" si="28"/>
        <v>1502.3890733308381</v>
      </c>
      <c r="P185" s="84">
        <f t="shared" si="29"/>
        <v>1418.4757107376054</v>
      </c>
      <c r="Q185" s="84">
        <f t="shared" si="30"/>
        <v>1346.9418440477743</v>
      </c>
      <c r="R185" s="85">
        <f t="shared" si="31"/>
        <v>1285.3090967940013</v>
      </c>
      <c r="S185" s="21"/>
    </row>
    <row r="186" spans="2:19" ht="15.5" hidden="1">
      <c r="B186" s="18"/>
      <c r="C186" s="78">
        <v>163000</v>
      </c>
      <c r="D186" s="79">
        <f t="shared" si="34"/>
        <v>14007.110596566725</v>
      </c>
      <c r="E186" s="79">
        <f t="shared" si="33"/>
        <v>7235.28156984822</v>
      </c>
      <c r="F186" s="79">
        <f t="shared" si="33"/>
        <v>4969.8616881023454</v>
      </c>
      <c r="G186" s="79">
        <f t="shared" si="33"/>
        <v>3846.7706382292781</v>
      </c>
      <c r="H186" s="79">
        <f t="shared" si="33"/>
        <v>3170.2296545142717</v>
      </c>
      <c r="I186" s="79">
        <f t="shared" si="33"/>
        <v>2720.6581016924124</v>
      </c>
      <c r="J186" s="79">
        <f t="shared" si="33"/>
        <v>2400.7780568793769</v>
      </c>
      <c r="K186" s="79">
        <f t="shared" si="32"/>
        <v>2161.9497442142633</v>
      </c>
      <c r="L186" s="79">
        <f t="shared" si="25"/>
        <v>1977.1503552799015</v>
      </c>
      <c r="M186" s="79">
        <f t="shared" si="26"/>
        <v>1830.1655789270492</v>
      </c>
      <c r="N186" s="83">
        <f t="shared" si="27"/>
        <v>1611.9505776756746</v>
      </c>
      <c r="O186" s="84">
        <f t="shared" si="28"/>
        <v>1511.6630799563372</v>
      </c>
      <c r="P186" s="84">
        <f t="shared" si="29"/>
        <v>1427.2317336433932</v>
      </c>
      <c r="Q186" s="84">
        <f t="shared" si="30"/>
        <v>1355.2562998752298</v>
      </c>
      <c r="R186" s="85">
        <f t="shared" si="31"/>
        <v>1293.2431035643347</v>
      </c>
      <c r="S186" s="21"/>
    </row>
    <row r="187" spans="2:19" ht="15.5" hidden="1">
      <c r="B187" s="18"/>
      <c r="C187" s="78">
        <v>164000</v>
      </c>
      <c r="D187" s="79">
        <f t="shared" si="34"/>
        <v>14093.043790410693</v>
      </c>
      <c r="E187" s="79">
        <f t="shared" si="33"/>
        <v>7279.6698003380861</v>
      </c>
      <c r="F187" s="79">
        <f t="shared" si="33"/>
        <v>5000.3516371091082</v>
      </c>
      <c r="G187" s="79">
        <f t="shared" si="33"/>
        <v>3870.3704580957151</v>
      </c>
      <c r="H187" s="79">
        <f t="shared" si="33"/>
        <v>3189.6789161984088</v>
      </c>
      <c r="I187" s="79">
        <f t="shared" si="33"/>
        <v>2737.3492556905258</v>
      </c>
      <c r="J187" s="79">
        <f t="shared" si="33"/>
        <v>2415.5067566148332</v>
      </c>
      <c r="K187" s="79">
        <f t="shared" si="32"/>
        <v>2175.2132395775411</v>
      </c>
      <c r="L187" s="79">
        <f t="shared" si="25"/>
        <v>1989.2801120607596</v>
      </c>
      <c r="M187" s="79">
        <f t="shared" si="26"/>
        <v>1841.3935886137181</v>
      </c>
      <c r="N187" s="83">
        <f t="shared" si="27"/>
        <v>1621.8398450233783</v>
      </c>
      <c r="O187" s="84">
        <f t="shared" si="28"/>
        <v>1520.937086581836</v>
      </c>
      <c r="P187" s="84">
        <f t="shared" si="29"/>
        <v>1435.9877565491809</v>
      </c>
      <c r="Q187" s="84">
        <f t="shared" si="30"/>
        <v>1363.5707557026853</v>
      </c>
      <c r="R187" s="85">
        <f t="shared" si="31"/>
        <v>1301.1771103346682</v>
      </c>
      <c r="S187" s="21"/>
    </row>
    <row r="188" spans="2:19" ht="15.5">
      <c r="B188" s="18"/>
      <c r="C188" s="86">
        <v>165000</v>
      </c>
      <c r="D188" s="87">
        <f t="shared" si="34"/>
        <v>14178.976984254661</v>
      </c>
      <c r="E188" s="87">
        <f t="shared" si="33"/>
        <v>7324.0580308279523</v>
      </c>
      <c r="F188" s="87">
        <f t="shared" si="33"/>
        <v>5030.841586115871</v>
      </c>
      <c r="G188" s="87">
        <f t="shared" si="33"/>
        <v>3893.9702779621521</v>
      </c>
      <c r="H188" s="87">
        <f t="shared" si="33"/>
        <v>3209.1281778825455</v>
      </c>
      <c r="I188" s="87">
        <f t="shared" si="33"/>
        <v>2754.0404096886382</v>
      </c>
      <c r="J188" s="87">
        <f t="shared" si="33"/>
        <v>2430.2354563502895</v>
      </c>
      <c r="K188" s="87">
        <f t="shared" si="32"/>
        <v>2188.4767349408185</v>
      </c>
      <c r="L188" s="87">
        <f t="shared" si="25"/>
        <v>2001.4098688416179</v>
      </c>
      <c r="M188" s="87">
        <f t="shared" si="26"/>
        <v>1852.6215983003872</v>
      </c>
      <c r="N188" s="88">
        <f t="shared" si="27"/>
        <v>1631.7291123710818</v>
      </c>
      <c r="O188" s="89">
        <f t="shared" si="28"/>
        <v>1530.2110932073349</v>
      </c>
      <c r="P188" s="89">
        <f t="shared" si="29"/>
        <v>1444.7437794549685</v>
      </c>
      <c r="Q188" s="89">
        <f t="shared" si="30"/>
        <v>1371.8852115301406</v>
      </c>
      <c r="R188" s="90">
        <f t="shared" si="31"/>
        <v>1309.1111171050015</v>
      </c>
      <c r="S188" s="21"/>
    </row>
    <row r="189" spans="2:19" ht="15.5" hidden="1">
      <c r="B189" s="18"/>
      <c r="C189" s="78">
        <v>166000</v>
      </c>
      <c r="D189" s="79">
        <f t="shared" si="34"/>
        <v>14264.910178098629</v>
      </c>
      <c r="E189" s="79">
        <f t="shared" si="33"/>
        <v>7368.4462613178193</v>
      </c>
      <c r="F189" s="79">
        <f t="shared" si="33"/>
        <v>5061.3315351226338</v>
      </c>
      <c r="G189" s="79">
        <f t="shared" si="33"/>
        <v>3917.57009782859</v>
      </c>
      <c r="H189" s="79">
        <f t="shared" si="33"/>
        <v>3228.5774395666817</v>
      </c>
      <c r="I189" s="79">
        <f t="shared" si="33"/>
        <v>2770.7315636867515</v>
      </c>
      <c r="J189" s="79">
        <f t="shared" si="33"/>
        <v>2444.9641560857458</v>
      </c>
      <c r="K189" s="79">
        <f t="shared" si="32"/>
        <v>2201.7402303040963</v>
      </c>
      <c r="L189" s="79">
        <f t="shared" si="25"/>
        <v>2013.5396256224763</v>
      </c>
      <c r="M189" s="79">
        <f t="shared" si="26"/>
        <v>1863.8496079870561</v>
      </c>
      <c r="N189" s="83">
        <f t="shared" si="27"/>
        <v>1641.618379718785</v>
      </c>
      <c r="O189" s="84">
        <f t="shared" si="28"/>
        <v>1539.4850998328341</v>
      </c>
      <c r="P189" s="84">
        <f t="shared" si="29"/>
        <v>1453.4998023607561</v>
      </c>
      <c r="Q189" s="84">
        <f t="shared" si="30"/>
        <v>1380.1996673575961</v>
      </c>
      <c r="R189" s="85">
        <f t="shared" si="31"/>
        <v>1317.0451238753349</v>
      </c>
      <c r="S189" s="21"/>
    </row>
    <row r="190" spans="2:19" ht="15.5" hidden="1">
      <c r="B190" s="18"/>
      <c r="C190" s="78">
        <v>167000</v>
      </c>
      <c r="D190" s="79">
        <f t="shared" si="34"/>
        <v>14350.843371942598</v>
      </c>
      <c r="E190" s="79">
        <f t="shared" si="33"/>
        <v>7412.8344918076855</v>
      </c>
      <c r="F190" s="79">
        <f t="shared" si="33"/>
        <v>5091.8214841293966</v>
      </c>
      <c r="G190" s="79">
        <f t="shared" si="33"/>
        <v>3941.1699176950269</v>
      </c>
      <c r="H190" s="79">
        <f t="shared" si="33"/>
        <v>3248.0267012508184</v>
      </c>
      <c r="I190" s="79">
        <f t="shared" si="33"/>
        <v>2787.4227176848644</v>
      </c>
      <c r="J190" s="79">
        <f t="shared" si="33"/>
        <v>2459.6928558212021</v>
      </c>
      <c r="K190" s="79">
        <f t="shared" si="32"/>
        <v>2215.0037256673741</v>
      </c>
      <c r="L190" s="79">
        <f t="shared" si="25"/>
        <v>2025.6693824033346</v>
      </c>
      <c r="M190" s="79">
        <f t="shared" si="26"/>
        <v>1875.0776176737249</v>
      </c>
      <c r="N190" s="83">
        <f t="shared" si="27"/>
        <v>1651.5076470664887</v>
      </c>
      <c r="O190" s="84">
        <f t="shared" si="28"/>
        <v>1548.759106458333</v>
      </c>
      <c r="P190" s="84">
        <f t="shared" si="29"/>
        <v>1462.255825266544</v>
      </c>
      <c r="Q190" s="84">
        <f t="shared" si="30"/>
        <v>1388.5141231850514</v>
      </c>
      <c r="R190" s="85">
        <f t="shared" si="31"/>
        <v>1324.9791306456682</v>
      </c>
      <c r="S190" s="21"/>
    </row>
    <row r="191" spans="2:19" ht="15.5" hidden="1">
      <c r="B191" s="18"/>
      <c r="C191" s="78">
        <v>168000</v>
      </c>
      <c r="D191" s="79">
        <f t="shared" si="34"/>
        <v>14436.776565786564</v>
      </c>
      <c r="E191" s="79">
        <f t="shared" si="33"/>
        <v>7457.2227222975516</v>
      </c>
      <c r="F191" s="79">
        <f t="shared" si="33"/>
        <v>5122.3114331361594</v>
      </c>
      <c r="G191" s="79">
        <f t="shared" si="33"/>
        <v>3964.7697375614644</v>
      </c>
      <c r="H191" s="79">
        <f t="shared" si="33"/>
        <v>3267.4759629349555</v>
      </c>
      <c r="I191" s="79">
        <f t="shared" si="33"/>
        <v>2804.1138716829773</v>
      </c>
      <c r="J191" s="79">
        <f t="shared" si="33"/>
        <v>2474.4215555566584</v>
      </c>
      <c r="K191" s="79">
        <f t="shared" si="32"/>
        <v>2228.2672210306519</v>
      </c>
      <c r="L191" s="79">
        <f t="shared" si="25"/>
        <v>2037.7991391841929</v>
      </c>
      <c r="M191" s="79">
        <f t="shared" si="26"/>
        <v>1886.3056273603943</v>
      </c>
      <c r="N191" s="83">
        <f t="shared" si="27"/>
        <v>1661.3969144141922</v>
      </c>
      <c r="O191" s="84">
        <f t="shared" si="28"/>
        <v>1558.0331130838319</v>
      </c>
      <c r="P191" s="84">
        <f t="shared" si="29"/>
        <v>1471.0118481723314</v>
      </c>
      <c r="Q191" s="84">
        <f t="shared" si="30"/>
        <v>1396.8285790125069</v>
      </c>
      <c r="R191" s="85">
        <f t="shared" si="31"/>
        <v>1332.9131374160015</v>
      </c>
      <c r="S191" s="21"/>
    </row>
    <row r="192" spans="2:19" ht="15.5" hidden="1">
      <c r="B192" s="18"/>
      <c r="C192" s="78">
        <v>169000</v>
      </c>
      <c r="D192" s="79">
        <f t="shared" si="34"/>
        <v>14522.709759630532</v>
      </c>
      <c r="E192" s="79">
        <f t="shared" si="33"/>
        <v>7501.6109527874187</v>
      </c>
      <c r="F192" s="79">
        <f t="shared" si="33"/>
        <v>5152.8013821429222</v>
      </c>
      <c r="G192" s="79">
        <f t="shared" si="33"/>
        <v>3988.3695574279013</v>
      </c>
      <c r="H192" s="79">
        <f t="shared" si="33"/>
        <v>3286.9252246190918</v>
      </c>
      <c r="I192" s="79">
        <f t="shared" si="33"/>
        <v>2820.8050256810902</v>
      </c>
      <c r="J192" s="79">
        <f t="shared" si="33"/>
        <v>2489.1502552921147</v>
      </c>
      <c r="K192" s="79">
        <f t="shared" si="32"/>
        <v>2241.5307163939297</v>
      </c>
      <c r="L192" s="79">
        <f t="shared" si="25"/>
        <v>2049.9288959650512</v>
      </c>
      <c r="M192" s="79">
        <f t="shared" si="26"/>
        <v>1897.5336370470632</v>
      </c>
      <c r="N192" s="83">
        <f t="shared" si="27"/>
        <v>1671.2861817618957</v>
      </c>
      <c r="O192" s="84">
        <f t="shared" si="28"/>
        <v>1567.3071197093311</v>
      </c>
      <c r="P192" s="84">
        <f t="shared" si="29"/>
        <v>1479.7678710781192</v>
      </c>
      <c r="Q192" s="84">
        <f t="shared" si="30"/>
        <v>1405.1430348399622</v>
      </c>
      <c r="R192" s="85">
        <f t="shared" si="31"/>
        <v>1340.8471441863348</v>
      </c>
      <c r="S192" s="21"/>
    </row>
    <row r="193" spans="2:19" ht="15.5">
      <c r="B193" s="18"/>
      <c r="C193" s="92">
        <v>170000</v>
      </c>
      <c r="D193" s="93">
        <f t="shared" si="34"/>
        <v>14608.6429534745</v>
      </c>
      <c r="E193" s="93">
        <f t="shared" si="33"/>
        <v>7545.9991832772848</v>
      </c>
      <c r="F193" s="93">
        <f t="shared" si="33"/>
        <v>5183.291331149685</v>
      </c>
      <c r="G193" s="93">
        <f t="shared" si="33"/>
        <v>4011.9693772943392</v>
      </c>
      <c r="H193" s="93">
        <f t="shared" si="33"/>
        <v>3306.3744863032284</v>
      </c>
      <c r="I193" s="93">
        <f t="shared" si="33"/>
        <v>2837.4961796792031</v>
      </c>
      <c r="J193" s="93">
        <f t="shared" si="33"/>
        <v>2503.878955027571</v>
      </c>
      <c r="K193" s="93">
        <f t="shared" si="32"/>
        <v>2254.7942117572074</v>
      </c>
      <c r="L193" s="93">
        <f t="shared" si="25"/>
        <v>2062.0586527459091</v>
      </c>
      <c r="M193" s="93">
        <f t="shared" si="26"/>
        <v>1908.7616467337323</v>
      </c>
      <c r="N193" s="88">
        <f t="shared" si="27"/>
        <v>1681.1754491095994</v>
      </c>
      <c r="O193" s="89">
        <f t="shared" si="28"/>
        <v>1576.5811263348301</v>
      </c>
      <c r="P193" s="89">
        <f t="shared" si="29"/>
        <v>1488.5238939839071</v>
      </c>
      <c r="Q193" s="89">
        <f t="shared" si="30"/>
        <v>1413.4574906674177</v>
      </c>
      <c r="R193" s="90">
        <f t="shared" si="31"/>
        <v>1348.7811509566682</v>
      </c>
      <c r="S193" s="21"/>
    </row>
    <row r="194" spans="2:19" ht="15.5" hidden="1">
      <c r="B194" s="18"/>
      <c r="C194" s="78">
        <v>171000</v>
      </c>
      <c r="D194" s="79">
        <f t="shared" si="34"/>
        <v>14694.576147318468</v>
      </c>
      <c r="E194" s="79">
        <f t="shared" si="33"/>
        <v>7590.387413767151</v>
      </c>
      <c r="F194" s="79">
        <f t="shared" si="33"/>
        <v>5213.7812801564478</v>
      </c>
      <c r="G194" s="79">
        <f t="shared" si="33"/>
        <v>4035.5691971607762</v>
      </c>
      <c r="H194" s="79">
        <f t="shared" si="33"/>
        <v>3325.8237479873651</v>
      </c>
      <c r="I194" s="79">
        <f t="shared" si="33"/>
        <v>2854.187333677316</v>
      </c>
      <c r="J194" s="79">
        <f t="shared" si="33"/>
        <v>2518.6076547630273</v>
      </c>
      <c r="K194" s="79">
        <f t="shared" si="32"/>
        <v>2268.0577071204848</v>
      </c>
      <c r="L194" s="79">
        <f t="shared" si="25"/>
        <v>2074.1884095267678</v>
      </c>
      <c r="M194" s="79">
        <f t="shared" si="26"/>
        <v>1919.9896564204012</v>
      </c>
      <c r="N194" s="83">
        <f t="shared" si="27"/>
        <v>1691.0647164573029</v>
      </c>
      <c r="O194" s="84">
        <f t="shared" si="28"/>
        <v>1585.855132960329</v>
      </c>
      <c r="P194" s="84">
        <f t="shared" si="29"/>
        <v>1497.2799168896945</v>
      </c>
      <c r="Q194" s="84">
        <f t="shared" si="30"/>
        <v>1421.771946494873</v>
      </c>
      <c r="R194" s="85">
        <f t="shared" si="31"/>
        <v>1356.7151577270015</v>
      </c>
      <c r="S194" s="21"/>
    </row>
    <row r="195" spans="2:19" ht="15.5" hidden="1">
      <c r="B195" s="18"/>
      <c r="C195" s="78">
        <v>172000</v>
      </c>
      <c r="D195" s="79">
        <f t="shared" si="34"/>
        <v>14780.509341162437</v>
      </c>
      <c r="E195" s="79">
        <f t="shared" si="33"/>
        <v>7634.775644257018</v>
      </c>
      <c r="F195" s="79">
        <f t="shared" si="33"/>
        <v>5244.2712291632115</v>
      </c>
      <c r="G195" s="79">
        <f t="shared" si="33"/>
        <v>4059.1690170272132</v>
      </c>
      <c r="H195" s="79">
        <f t="shared" si="33"/>
        <v>3345.2730096715022</v>
      </c>
      <c r="I195" s="79">
        <f t="shared" si="33"/>
        <v>2870.8784876754294</v>
      </c>
      <c r="J195" s="79">
        <f t="shared" si="33"/>
        <v>2533.3363544984836</v>
      </c>
      <c r="K195" s="79">
        <f t="shared" si="32"/>
        <v>2281.3212024837626</v>
      </c>
      <c r="L195" s="79">
        <f t="shared" si="25"/>
        <v>2086.3181663076257</v>
      </c>
      <c r="M195" s="79">
        <f t="shared" si="26"/>
        <v>1931.2176661070703</v>
      </c>
      <c r="N195" s="83">
        <f t="shared" si="27"/>
        <v>1700.9539838050064</v>
      </c>
      <c r="O195" s="84">
        <f t="shared" si="28"/>
        <v>1595.1291395858282</v>
      </c>
      <c r="P195" s="84">
        <f t="shared" si="29"/>
        <v>1506.0359397954824</v>
      </c>
      <c r="Q195" s="84">
        <f t="shared" si="30"/>
        <v>1430.0864023223285</v>
      </c>
      <c r="R195" s="85">
        <f t="shared" si="31"/>
        <v>1364.6491644973348</v>
      </c>
      <c r="S195" s="21"/>
    </row>
    <row r="196" spans="2:19" ht="15.5" hidden="1">
      <c r="B196" s="18"/>
      <c r="C196" s="78">
        <v>173000</v>
      </c>
      <c r="D196" s="79">
        <f t="shared" si="34"/>
        <v>14866.442535006403</v>
      </c>
      <c r="E196" s="79">
        <f t="shared" si="33"/>
        <v>7679.1638747468842</v>
      </c>
      <c r="F196" s="79">
        <f t="shared" si="33"/>
        <v>5274.7611781699734</v>
      </c>
      <c r="G196" s="79">
        <f t="shared" si="33"/>
        <v>4082.7688368936506</v>
      </c>
      <c r="H196" s="79">
        <f t="shared" si="33"/>
        <v>3364.7222713556384</v>
      </c>
      <c r="I196" s="79">
        <f t="shared" si="33"/>
        <v>2887.5696416735418</v>
      </c>
      <c r="J196" s="79">
        <f t="shared" si="33"/>
        <v>2548.0650542339399</v>
      </c>
      <c r="K196" s="79">
        <f t="shared" si="32"/>
        <v>2294.5846978470399</v>
      </c>
      <c r="L196" s="79">
        <f t="shared" si="25"/>
        <v>2098.4479230884845</v>
      </c>
      <c r="M196" s="79">
        <f t="shared" si="26"/>
        <v>1942.4456757937392</v>
      </c>
      <c r="N196" s="83">
        <f t="shared" si="27"/>
        <v>1710.8432511527099</v>
      </c>
      <c r="O196" s="84">
        <f t="shared" si="28"/>
        <v>1604.4031462113271</v>
      </c>
      <c r="P196" s="84">
        <f t="shared" si="29"/>
        <v>1514.79196270127</v>
      </c>
      <c r="Q196" s="84">
        <f t="shared" si="30"/>
        <v>1438.400858149784</v>
      </c>
      <c r="R196" s="85">
        <f t="shared" si="31"/>
        <v>1372.5831712676681</v>
      </c>
      <c r="S196" s="21"/>
    </row>
    <row r="197" spans="2:19" ht="15.5" hidden="1">
      <c r="B197" s="18"/>
      <c r="C197" s="78">
        <v>174000</v>
      </c>
      <c r="D197" s="79">
        <f t="shared" si="34"/>
        <v>14952.375728850369</v>
      </c>
      <c r="E197" s="79">
        <f t="shared" si="33"/>
        <v>7723.5521052367503</v>
      </c>
      <c r="F197" s="79">
        <f t="shared" si="33"/>
        <v>5305.2511271767362</v>
      </c>
      <c r="G197" s="79">
        <f t="shared" si="33"/>
        <v>4106.368656760088</v>
      </c>
      <c r="H197" s="79">
        <f t="shared" si="33"/>
        <v>3384.1715330397751</v>
      </c>
      <c r="I197" s="79">
        <f t="shared" si="33"/>
        <v>2904.2607956716552</v>
      </c>
      <c r="J197" s="79">
        <f t="shared" si="33"/>
        <v>2562.7937539693962</v>
      </c>
      <c r="K197" s="79">
        <f t="shared" si="32"/>
        <v>2307.8481932103177</v>
      </c>
      <c r="L197" s="79">
        <f t="shared" si="25"/>
        <v>2110.5776798693423</v>
      </c>
      <c r="M197" s="79">
        <f t="shared" si="26"/>
        <v>1953.673685480408</v>
      </c>
      <c r="N197" s="83">
        <f t="shared" si="27"/>
        <v>1720.7325185004133</v>
      </c>
      <c r="O197" s="84">
        <f t="shared" si="28"/>
        <v>1613.6771528368261</v>
      </c>
      <c r="P197" s="84">
        <f t="shared" si="29"/>
        <v>1523.5479856070576</v>
      </c>
      <c r="Q197" s="84">
        <f t="shared" si="30"/>
        <v>1446.7153139772392</v>
      </c>
      <c r="R197" s="85">
        <f t="shared" si="31"/>
        <v>1380.5171780380012</v>
      </c>
      <c r="S197" s="21"/>
    </row>
    <row r="198" spans="2:19" ht="15.5">
      <c r="B198" s="18"/>
      <c r="C198" s="86">
        <v>175000</v>
      </c>
      <c r="D198" s="87">
        <f t="shared" si="34"/>
        <v>15038.308922694338</v>
      </c>
      <c r="E198" s="87">
        <f t="shared" si="33"/>
        <v>7767.9403357266174</v>
      </c>
      <c r="F198" s="87">
        <f t="shared" si="33"/>
        <v>5335.741076183499</v>
      </c>
      <c r="G198" s="87">
        <f t="shared" si="33"/>
        <v>4129.9684766265254</v>
      </c>
      <c r="H198" s="87">
        <f t="shared" si="33"/>
        <v>3403.6207947239118</v>
      </c>
      <c r="I198" s="87">
        <f t="shared" si="33"/>
        <v>2920.9519496697676</v>
      </c>
      <c r="J198" s="87">
        <f t="shared" si="33"/>
        <v>2577.5224537048525</v>
      </c>
      <c r="K198" s="87">
        <f t="shared" si="32"/>
        <v>2321.1116885735955</v>
      </c>
      <c r="L198" s="87">
        <f t="shared" si="25"/>
        <v>2122.7074366502011</v>
      </c>
      <c r="M198" s="87">
        <f t="shared" si="26"/>
        <v>1964.9016951670774</v>
      </c>
      <c r="N198" s="88">
        <f t="shared" si="27"/>
        <v>1730.6217858481168</v>
      </c>
      <c r="O198" s="89">
        <f t="shared" si="28"/>
        <v>1622.9511594623252</v>
      </c>
      <c r="P198" s="89">
        <f t="shared" si="29"/>
        <v>1532.3040085128453</v>
      </c>
      <c r="Q198" s="89">
        <f t="shared" si="30"/>
        <v>1455.0297698046945</v>
      </c>
      <c r="R198" s="90">
        <f t="shared" si="31"/>
        <v>1388.4511848083346</v>
      </c>
      <c r="S198" s="21"/>
    </row>
    <row r="199" spans="2:19" ht="15.5" hidden="1">
      <c r="B199" s="18"/>
      <c r="C199" s="78">
        <v>176000</v>
      </c>
      <c r="D199" s="79">
        <f t="shared" si="34"/>
        <v>15124.242116538306</v>
      </c>
      <c r="E199" s="79">
        <f t="shared" si="33"/>
        <v>7812.3285662164835</v>
      </c>
      <c r="F199" s="79">
        <f t="shared" si="33"/>
        <v>5366.2310251902627</v>
      </c>
      <c r="G199" s="79">
        <f t="shared" si="33"/>
        <v>4153.568296492962</v>
      </c>
      <c r="H199" s="79">
        <f t="shared" si="33"/>
        <v>3423.070056408048</v>
      </c>
      <c r="I199" s="79">
        <f t="shared" si="33"/>
        <v>2937.643103667881</v>
      </c>
      <c r="J199" s="79">
        <f t="shared" si="33"/>
        <v>2592.2511534403088</v>
      </c>
      <c r="K199" s="79">
        <f t="shared" si="32"/>
        <v>2334.3751839368733</v>
      </c>
      <c r="L199" s="79">
        <f t="shared" si="25"/>
        <v>2134.8371934310589</v>
      </c>
      <c r="M199" s="79">
        <f t="shared" si="26"/>
        <v>1976.1297048537463</v>
      </c>
      <c r="N199" s="83">
        <f t="shared" si="27"/>
        <v>1740.5110531958205</v>
      </c>
      <c r="O199" s="84">
        <f t="shared" si="28"/>
        <v>1632.2251660878242</v>
      </c>
      <c r="P199" s="84">
        <f t="shared" si="29"/>
        <v>1541.0600314186331</v>
      </c>
      <c r="Q199" s="84">
        <f t="shared" si="30"/>
        <v>1463.34422563215</v>
      </c>
      <c r="R199" s="85">
        <f t="shared" si="31"/>
        <v>1396.3851915786681</v>
      </c>
      <c r="S199" s="21"/>
    </row>
    <row r="200" spans="2:19" ht="15.5" hidden="1">
      <c r="B200" s="18"/>
      <c r="C200" s="78">
        <v>177000</v>
      </c>
      <c r="D200" s="79">
        <f t="shared" si="34"/>
        <v>15210.175310382272</v>
      </c>
      <c r="E200" s="79">
        <f t="shared" si="33"/>
        <v>7856.7167967063488</v>
      </c>
      <c r="F200" s="79">
        <f t="shared" si="33"/>
        <v>5396.7209741970255</v>
      </c>
      <c r="G200" s="79">
        <f t="shared" si="33"/>
        <v>4177.1681163594003</v>
      </c>
      <c r="H200" s="79">
        <f t="shared" si="33"/>
        <v>3442.5193180921851</v>
      </c>
      <c r="I200" s="79">
        <f t="shared" si="33"/>
        <v>2954.3342576659943</v>
      </c>
      <c r="J200" s="79">
        <f t="shared" si="33"/>
        <v>2606.9798531757651</v>
      </c>
      <c r="K200" s="79">
        <f t="shared" si="32"/>
        <v>2347.6386793001511</v>
      </c>
      <c r="L200" s="79">
        <f t="shared" si="25"/>
        <v>2146.9669502119173</v>
      </c>
      <c r="M200" s="79">
        <f t="shared" si="26"/>
        <v>1987.3577145404154</v>
      </c>
      <c r="N200" s="83">
        <f t="shared" si="27"/>
        <v>1750.400320543524</v>
      </c>
      <c r="O200" s="84">
        <f t="shared" si="28"/>
        <v>1641.4991727133231</v>
      </c>
      <c r="P200" s="84">
        <f t="shared" si="29"/>
        <v>1549.8160543244205</v>
      </c>
      <c r="Q200" s="84">
        <f t="shared" si="30"/>
        <v>1471.6586814596055</v>
      </c>
      <c r="R200" s="85">
        <f t="shared" si="31"/>
        <v>1404.3191983490015</v>
      </c>
      <c r="S200" s="21"/>
    </row>
    <row r="201" spans="2:19" ht="15.5" hidden="1">
      <c r="B201" s="18"/>
      <c r="C201" s="78">
        <v>178000</v>
      </c>
      <c r="D201" s="79">
        <f t="shared" si="34"/>
        <v>15296.10850422624</v>
      </c>
      <c r="E201" s="79">
        <f t="shared" si="33"/>
        <v>7901.1050271962167</v>
      </c>
      <c r="F201" s="79">
        <f t="shared" si="33"/>
        <v>5427.2109232037883</v>
      </c>
      <c r="G201" s="79">
        <f t="shared" si="33"/>
        <v>4200.7679362258368</v>
      </c>
      <c r="H201" s="79">
        <f t="shared" si="33"/>
        <v>3461.9685797763218</v>
      </c>
      <c r="I201" s="79">
        <f t="shared" si="33"/>
        <v>2971.0254116641067</v>
      </c>
      <c r="J201" s="79">
        <f t="shared" si="33"/>
        <v>2621.7085529112214</v>
      </c>
      <c r="K201" s="79">
        <f t="shared" si="32"/>
        <v>2360.9021746634289</v>
      </c>
      <c r="L201" s="79">
        <f t="shared" si="25"/>
        <v>2159.0967069927756</v>
      </c>
      <c r="M201" s="79">
        <f t="shared" si="26"/>
        <v>1998.5857242270843</v>
      </c>
      <c r="N201" s="83">
        <f t="shared" si="27"/>
        <v>1760.2895878912277</v>
      </c>
      <c r="O201" s="84">
        <f t="shared" si="28"/>
        <v>1650.773179338822</v>
      </c>
      <c r="P201" s="84">
        <f t="shared" si="29"/>
        <v>1558.5720772302084</v>
      </c>
      <c r="Q201" s="84">
        <f t="shared" si="30"/>
        <v>1479.9731372870608</v>
      </c>
      <c r="R201" s="85">
        <f t="shared" si="31"/>
        <v>1412.2532051193348</v>
      </c>
      <c r="S201" s="21"/>
    </row>
    <row r="202" spans="2:19" ht="15.5" hidden="1">
      <c r="B202" s="18"/>
      <c r="C202" s="78">
        <v>179000</v>
      </c>
      <c r="D202" s="79">
        <f t="shared" si="34"/>
        <v>15382.041698070208</v>
      </c>
      <c r="E202" s="79">
        <f t="shared" si="33"/>
        <v>7945.493257686082</v>
      </c>
      <c r="F202" s="79">
        <f t="shared" si="33"/>
        <v>5457.7008722105511</v>
      </c>
      <c r="G202" s="79">
        <f t="shared" si="33"/>
        <v>4224.3677560922742</v>
      </c>
      <c r="H202" s="79">
        <f t="shared" si="33"/>
        <v>3481.417841460458</v>
      </c>
      <c r="I202" s="79">
        <f t="shared" si="33"/>
        <v>2987.7165656622201</v>
      </c>
      <c r="J202" s="79">
        <f t="shared" si="33"/>
        <v>2636.4372526466777</v>
      </c>
      <c r="K202" s="79">
        <f t="shared" si="32"/>
        <v>2374.1656700267063</v>
      </c>
      <c r="L202" s="79">
        <f t="shared" si="25"/>
        <v>2171.2264637736339</v>
      </c>
      <c r="M202" s="79">
        <f t="shared" si="26"/>
        <v>2009.8137339137531</v>
      </c>
      <c r="N202" s="83">
        <f t="shared" si="27"/>
        <v>1770.178855238931</v>
      </c>
      <c r="O202" s="84">
        <f t="shared" si="28"/>
        <v>1660.0471859643212</v>
      </c>
      <c r="P202" s="84">
        <f t="shared" si="29"/>
        <v>1567.3281001359962</v>
      </c>
      <c r="Q202" s="84">
        <f t="shared" si="30"/>
        <v>1488.2875931145161</v>
      </c>
      <c r="R202" s="85">
        <f t="shared" si="31"/>
        <v>1420.1872118896681</v>
      </c>
      <c r="S202" s="21"/>
    </row>
    <row r="203" spans="2:19" ht="15.5">
      <c r="B203" s="18"/>
      <c r="C203" s="78">
        <v>180000</v>
      </c>
      <c r="D203" s="79">
        <f t="shared" si="34"/>
        <v>15467.974891914177</v>
      </c>
      <c r="E203" s="79">
        <f t="shared" si="33"/>
        <v>7989.8814881759481</v>
      </c>
      <c r="F203" s="79">
        <f t="shared" si="33"/>
        <v>5488.190821217313</v>
      </c>
      <c r="G203" s="79">
        <f t="shared" si="33"/>
        <v>4247.9675759587117</v>
      </c>
      <c r="H203" s="79">
        <f t="shared" si="33"/>
        <v>3500.8671031445947</v>
      </c>
      <c r="I203" s="79">
        <f t="shared" si="33"/>
        <v>3004.407719660333</v>
      </c>
      <c r="J203" s="79">
        <f t="shared" si="33"/>
        <v>2651.165952382134</v>
      </c>
      <c r="K203" s="79">
        <f t="shared" si="32"/>
        <v>2387.4291653899841</v>
      </c>
      <c r="L203" s="79">
        <f t="shared" si="25"/>
        <v>2183.3562205544922</v>
      </c>
      <c r="M203" s="79">
        <f t="shared" si="26"/>
        <v>2021.0417436004223</v>
      </c>
      <c r="N203" s="88">
        <f t="shared" si="27"/>
        <v>1780.0681225866344</v>
      </c>
      <c r="O203" s="89">
        <f t="shared" si="28"/>
        <v>1669.3211925898202</v>
      </c>
      <c r="P203" s="89">
        <f t="shared" si="29"/>
        <v>1576.0841230417839</v>
      </c>
      <c r="Q203" s="89">
        <f t="shared" si="30"/>
        <v>1496.6020489419718</v>
      </c>
      <c r="R203" s="90">
        <f t="shared" si="31"/>
        <v>1428.1212186600014</v>
      </c>
      <c r="S203" s="21"/>
    </row>
    <row r="204" spans="2:19" ht="15.5" hidden="1">
      <c r="B204" s="18"/>
      <c r="C204" s="78">
        <v>181000</v>
      </c>
      <c r="D204" s="79">
        <f t="shared" si="34"/>
        <v>15553.908085758145</v>
      </c>
      <c r="E204" s="79">
        <f t="shared" si="33"/>
        <v>8034.2697186658152</v>
      </c>
      <c r="F204" s="79">
        <f t="shared" si="33"/>
        <v>5518.6807702240758</v>
      </c>
      <c r="G204" s="79">
        <f t="shared" si="33"/>
        <v>4271.5673958251491</v>
      </c>
      <c r="H204" s="79">
        <f t="shared" si="33"/>
        <v>3520.3163648287318</v>
      </c>
      <c r="I204" s="79">
        <f t="shared" si="33"/>
        <v>3021.0988736584459</v>
      </c>
      <c r="J204" s="79">
        <f t="shared" si="33"/>
        <v>2665.8946521175903</v>
      </c>
      <c r="K204" s="79">
        <f t="shared" si="32"/>
        <v>2400.6926607532619</v>
      </c>
      <c r="L204" s="79">
        <f t="shared" si="25"/>
        <v>2195.4859773353505</v>
      </c>
      <c r="M204" s="79">
        <f t="shared" si="26"/>
        <v>2032.2697532870911</v>
      </c>
      <c r="N204" s="83">
        <f t="shared" si="27"/>
        <v>1789.9573899343382</v>
      </c>
      <c r="O204" s="84">
        <f t="shared" si="28"/>
        <v>1678.5951992153189</v>
      </c>
      <c r="P204" s="84">
        <f t="shared" si="29"/>
        <v>1584.8401459475715</v>
      </c>
      <c r="Q204" s="84">
        <f t="shared" si="30"/>
        <v>1504.9165047694271</v>
      </c>
      <c r="R204" s="85">
        <f t="shared" si="31"/>
        <v>1436.0552254303348</v>
      </c>
      <c r="S204" s="21"/>
    </row>
    <row r="205" spans="2:19" ht="15.5" hidden="1">
      <c r="B205" s="18"/>
      <c r="C205" s="78">
        <v>182000</v>
      </c>
      <c r="D205" s="79">
        <f t="shared" si="34"/>
        <v>15639.841279602111</v>
      </c>
      <c r="E205" s="79">
        <f t="shared" si="33"/>
        <v>8078.6579491556813</v>
      </c>
      <c r="F205" s="79">
        <f t="shared" si="33"/>
        <v>5549.1707192308404</v>
      </c>
      <c r="G205" s="79">
        <f t="shared" si="33"/>
        <v>4295.1672156915865</v>
      </c>
      <c r="H205" s="79">
        <f t="shared" si="33"/>
        <v>3539.765626512868</v>
      </c>
      <c r="I205" s="79">
        <f t="shared" si="33"/>
        <v>3037.7900276565588</v>
      </c>
      <c r="J205" s="79">
        <f t="shared" si="33"/>
        <v>2680.6233518530466</v>
      </c>
      <c r="K205" s="79">
        <f t="shared" si="32"/>
        <v>2413.9561561165392</v>
      </c>
      <c r="L205" s="79">
        <f t="shared" si="25"/>
        <v>2207.6157341162088</v>
      </c>
      <c r="M205" s="79">
        <f t="shared" si="26"/>
        <v>2043.4977629737605</v>
      </c>
      <c r="N205" s="83">
        <f t="shared" si="27"/>
        <v>1799.8466572820416</v>
      </c>
      <c r="O205" s="84">
        <f t="shared" si="28"/>
        <v>1687.869205840818</v>
      </c>
      <c r="P205" s="84">
        <f t="shared" si="29"/>
        <v>1593.5961688533591</v>
      </c>
      <c r="Q205" s="84">
        <f t="shared" si="30"/>
        <v>1513.2309605968824</v>
      </c>
      <c r="R205" s="85">
        <f t="shared" si="31"/>
        <v>1443.9892322006681</v>
      </c>
      <c r="S205" s="21"/>
    </row>
    <row r="206" spans="2:19" ht="15.5" hidden="1">
      <c r="B206" s="18"/>
      <c r="C206" s="78">
        <v>183000</v>
      </c>
      <c r="D206" s="79">
        <f t="shared" si="34"/>
        <v>15725.774473446079</v>
      </c>
      <c r="E206" s="79">
        <f t="shared" si="33"/>
        <v>8123.0461796455475</v>
      </c>
      <c r="F206" s="79">
        <f t="shared" si="33"/>
        <v>5579.6606682376023</v>
      </c>
      <c r="G206" s="79">
        <f t="shared" si="33"/>
        <v>4318.7670355580231</v>
      </c>
      <c r="H206" s="79">
        <f t="shared" si="33"/>
        <v>3559.2148881970047</v>
      </c>
      <c r="I206" s="79">
        <f t="shared" si="33"/>
        <v>3054.4811816546717</v>
      </c>
      <c r="J206" s="79">
        <f t="shared" si="33"/>
        <v>2695.3520515885029</v>
      </c>
      <c r="K206" s="79">
        <f t="shared" si="32"/>
        <v>2427.219651479817</v>
      </c>
      <c r="L206" s="79">
        <f t="shared" si="25"/>
        <v>2219.7454908970672</v>
      </c>
      <c r="M206" s="79">
        <f t="shared" si="26"/>
        <v>2054.7257726604294</v>
      </c>
      <c r="N206" s="83">
        <f t="shared" si="27"/>
        <v>1809.7359246297451</v>
      </c>
      <c r="O206" s="84">
        <f t="shared" si="28"/>
        <v>1697.143212466317</v>
      </c>
      <c r="P206" s="84">
        <f t="shared" si="29"/>
        <v>1602.352191759147</v>
      </c>
      <c r="Q206" s="84">
        <f t="shared" si="30"/>
        <v>1521.5454164243379</v>
      </c>
      <c r="R206" s="85">
        <f t="shared" si="31"/>
        <v>1451.9232389710014</v>
      </c>
      <c r="S206" s="21"/>
    </row>
    <row r="207" spans="2:19" ht="15.5" hidden="1">
      <c r="B207" s="18"/>
      <c r="C207" s="78">
        <v>184000</v>
      </c>
      <c r="D207" s="79">
        <f t="shared" si="34"/>
        <v>15811.707667290048</v>
      </c>
      <c r="E207" s="79">
        <f t="shared" si="33"/>
        <v>8167.4344101354145</v>
      </c>
      <c r="F207" s="79">
        <f t="shared" si="33"/>
        <v>5610.1506172443651</v>
      </c>
      <c r="G207" s="79">
        <f t="shared" si="33"/>
        <v>4342.3668554244605</v>
      </c>
      <c r="H207" s="79">
        <f t="shared" si="33"/>
        <v>3578.6641498811414</v>
      </c>
      <c r="I207" s="79">
        <f t="shared" si="33"/>
        <v>3071.1723356527846</v>
      </c>
      <c r="J207" s="79">
        <f t="shared" si="33"/>
        <v>2710.0807513239592</v>
      </c>
      <c r="K207" s="79">
        <f t="shared" si="32"/>
        <v>2440.4831468430948</v>
      </c>
      <c r="L207" s="79">
        <f t="shared" si="25"/>
        <v>2231.8752476779255</v>
      </c>
      <c r="M207" s="79">
        <f t="shared" si="26"/>
        <v>2065.9537823470982</v>
      </c>
      <c r="N207" s="83">
        <f t="shared" si="27"/>
        <v>1819.6251919774488</v>
      </c>
      <c r="O207" s="84">
        <f t="shared" si="28"/>
        <v>1706.4172190918159</v>
      </c>
      <c r="P207" s="84">
        <f t="shared" si="29"/>
        <v>1611.1082146649344</v>
      </c>
      <c r="Q207" s="84">
        <f t="shared" si="30"/>
        <v>1529.8598722517934</v>
      </c>
      <c r="R207" s="85">
        <f t="shared" si="31"/>
        <v>1459.8572457413347</v>
      </c>
      <c r="S207" s="21"/>
    </row>
    <row r="208" spans="2:19" ht="15.5">
      <c r="B208" s="18"/>
      <c r="C208" s="86">
        <v>185000</v>
      </c>
      <c r="D208" s="87">
        <f t="shared" si="34"/>
        <v>15897.640861134016</v>
      </c>
      <c r="E208" s="87">
        <f t="shared" si="33"/>
        <v>8211.8226406252816</v>
      </c>
      <c r="F208" s="87">
        <f t="shared" si="33"/>
        <v>5640.6405662511279</v>
      </c>
      <c r="G208" s="87">
        <f t="shared" si="33"/>
        <v>4365.9666752908979</v>
      </c>
      <c r="H208" s="87">
        <f t="shared" si="33"/>
        <v>3598.1134115652785</v>
      </c>
      <c r="I208" s="87">
        <f t="shared" si="33"/>
        <v>3087.8634896508979</v>
      </c>
      <c r="J208" s="87">
        <f t="shared" si="33"/>
        <v>2724.8094510594156</v>
      </c>
      <c r="K208" s="87">
        <f t="shared" si="32"/>
        <v>2453.7466422063726</v>
      </c>
      <c r="L208" s="87">
        <f t="shared" si="25"/>
        <v>2244.0050044587838</v>
      </c>
      <c r="M208" s="87">
        <f t="shared" si="26"/>
        <v>2077.1817920337671</v>
      </c>
      <c r="N208" s="88">
        <f t="shared" si="27"/>
        <v>1829.5144593251523</v>
      </c>
      <c r="O208" s="89">
        <f t="shared" si="28"/>
        <v>1715.6912257173151</v>
      </c>
      <c r="P208" s="89">
        <f t="shared" si="29"/>
        <v>1619.8642375707223</v>
      </c>
      <c r="Q208" s="89">
        <f t="shared" si="30"/>
        <v>1538.1743280792487</v>
      </c>
      <c r="R208" s="90">
        <f t="shared" si="31"/>
        <v>1467.7912525116681</v>
      </c>
      <c r="S208" s="21"/>
    </row>
    <row r="209" spans="2:19" ht="15.5" hidden="1">
      <c r="B209" s="18"/>
      <c r="C209" s="78">
        <v>186000</v>
      </c>
      <c r="D209" s="79">
        <f t="shared" si="34"/>
        <v>15983.574054977984</v>
      </c>
      <c r="E209" s="79">
        <f t="shared" si="33"/>
        <v>8256.2108711151468</v>
      </c>
      <c r="F209" s="79">
        <f t="shared" si="33"/>
        <v>5671.1305152578907</v>
      </c>
      <c r="G209" s="79">
        <f t="shared" si="33"/>
        <v>4389.5664951573353</v>
      </c>
      <c r="H209" s="79">
        <f t="shared" si="33"/>
        <v>3617.5626732494147</v>
      </c>
      <c r="I209" s="79">
        <f t="shared" si="33"/>
        <v>3104.5546436490104</v>
      </c>
      <c r="J209" s="79">
        <f t="shared" si="33"/>
        <v>2739.5381507948719</v>
      </c>
      <c r="K209" s="79">
        <f t="shared" si="32"/>
        <v>2467.0101375696504</v>
      </c>
      <c r="L209" s="79">
        <f t="shared" si="25"/>
        <v>2256.1347612396421</v>
      </c>
      <c r="M209" s="79">
        <f t="shared" si="26"/>
        <v>2088.409801720436</v>
      </c>
      <c r="N209" s="83">
        <f t="shared" si="27"/>
        <v>1839.4037266728556</v>
      </c>
      <c r="O209" s="84">
        <f t="shared" si="28"/>
        <v>1724.965232342814</v>
      </c>
      <c r="P209" s="84">
        <f t="shared" si="29"/>
        <v>1628.6202604765101</v>
      </c>
      <c r="Q209" s="84">
        <f t="shared" si="30"/>
        <v>1546.4887839067039</v>
      </c>
      <c r="R209" s="85">
        <f t="shared" si="31"/>
        <v>1475.7252592820014</v>
      </c>
      <c r="S209" s="21"/>
    </row>
    <row r="210" spans="2:19" ht="15.5" hidden="1">
      <c r="B210" s="18"/>
      <c r="C210" s="78">
        <v>187000</v>
      </c>
      <c r="D210" s="79">
        <f t="shared" si="34"/>
        <v>16069.507248821948</v>
      </c>
      <c r="E210" s="79">
        <f t="shared" si="33"/>
        <v>8300.5991016050139</v>
      </c>
      <c r="F210" s="79">
        <f t="shared" si="33"/>
        <v>5701.6204642646535</v>
      </c>
      <c r="G210" s="79">
        <f t="shared" si="33"/>
        <v>4413.1663150237728</v>
      </c>
      <c r="H210" s="79">
        <f t="shared" si="33"/>
        <v>3637.0119349335514</v>
      </c>
      <c r="I210" s="79">
        <f t="shared" si="33"/>
        <v>3121.2457976471237</v>
      </c>
      <c r="J210" s="79">
        <f t="shared" si="33"/>
        <v>2754.2668505303282</v>
      </c>
      <c r="K210" s="79">
        <f t="shared" si="32"/>
        <v>2480.2736329329277</v>
      </c>
      <c r="L210" s="79">
        <f t="shared" si="25"/>
        <v>2268.2645180205004</v>
      </c>
      <c r="M210" s="79">
        <f t="shared" si="26"/>
        <v>2099.6378114071053</v>
      </c>
      <c r="N210" s="83">
        <f t="shared" si="27"/>
        <v>1849.2929940205593</v>
      </c>
      <c r="O210" s="84">
        <f t="shared" si="28"/>
        <v>1734.239238968313</v>
      </c>
      <c r="P210" s="84">
        <f t="shared" si="29"/>
        <v>1637.3762833822975</v>
      </c>
      <c r="Q210" s="84">
        <f t="shared" si="30"/>
        <v>1554.8032397341594</v>
      </c>
      <c r="R210" s="85">
        <f t="shared" si="31"/>
        <v>1483.6592660523349</v>
      </c>
      <c r="S210" s="21"/>
    </row>
    <row r="211" spans="2:19" ht="15.5" hidden="1">
      <c r="B211" s="18"/>
      <c r="C211" s="78">
        <v>188000</v>
      </c>
      <c r="D211" s="79">
        <f t="shared" si="34"/>
        <v>16155.440442665917</v>
      </c>
      <c r="E211" s="79">
        <f t="shared" si="33"/>
        <v>8344.9873320948791</v>
      </c>
      <c r="F211" s="79">
        <f t="shared" si="33"/>
        <v>5732.1104132714163</v>
      </c>
      <c r="G211" s="79">
        <f t="shared" si="33"/>
        <v>4436.7661348902093</v>
      </c>
      <c r="H211" s="79">
        <f t="shared" si="33"/>
        <v>3656.4611966176881</v>
      </c>
      <c r="I211" s="79">
        <f t="shared" si="33"/>
        <v>3137.9369516452361</v>
      </c>
      <c r="J211" s="79">
        <f t="shared" si="33"/>
        <v>2768.995550265784</v>
      </c>
      <c r="K211" s="79">
        <f t="shared" si="32"/>
        <v>2493.5371282962055</v>
      </c>
      <c r="L211" s="79">
        <f t="shared" si="25"/>
        <v>2280.3942748013587</v>
      </c>
      <c r="M211" s="79">
        <f t="shared" si="26"/>
        <v>2110.8658210937742</v>
      </c>
      <c r="N211" s="83">
        <f t="shared" si="27"/>
        <v>1859.1822613682627</v>
      </c>
      <c r="O211" s="84">
        <f t="shared" si="28"/>
        <v>1743.5132455938121</v>
      </c>
      <c r="P211" s="84">
        <f t="shared" si="29"/>
        <v>1646.1323062880854</v>
      </c>
      <c r="Q211" s="84">
        <f t="shared" si="30"/>
        <v>1563.1176955616149</v>
      </c>
      <c r="R211" s="85">
        <f t="shared" si="31"/>
        <v>1491.5932728226683</v>
      </c>
      <c r="S211" s="21"/>
    </row>
    <row r="212" spans="2:19" ht="15.5" hidden="1">
      <c r="B212" s="18"/>
      <c r="C212" s="78">
        <v>189000</v>
      </c>
      <c r="D212" s="79">
        <f t="shared" si="34"/>
        <v>16241.373636509885</v>
      </c>
      <c r="E212" s="79">
        <f t="shared" si="33"/>
        <v>8389.3755625847461</v>
      </c>
      <c r="F212" s="79">
        <f t="shared" si="33"/>
        <v>5762.6003622781791</v>
      </c>
      <c r="G212" s="79">
        <f t="shared" si="33"/>
        <v>4460.3659547566476</v>
      </c>
      <c r="H212" s="79">
        <f t="shared" si="33"/>
        <v>3675.9104583018243</v>
      </c>
      <c r="I212" s="79">
        <f t="shared" si="33"/>
        <v>3154.6281056433495</v>
      </c>
      <c r="J212" s="79">
        <f t="shared" si="33"/>
        <v>2783.7242500012408</v>
      </c>
      <c r="K212" s="79">
        <f t="shared" si="32"/>
        <v>2506.8006236594833</v>
      </c>
      <c r="L212" s="79">
        <f t="shared" si="25"/>
        <v>2292.5240315822166</v>
      </c>
      <c r="M212" s="79">
        <f t="shared" si="26"/>
        <v>2122.0938307804436</v>
      </c>
      <c r="N212" s="83">
        <f t="shared" si="27"/>
        <v>1869.0715287159662</v>
      </c>
      <c r="O212" s="84">
        <f t="shared" si="28"/>
        <v>1752.7872522193111</v>
      </c>
      <c r="P212" s="84">
        <f t="shared" si="29"/>
        <v>1654.888329193873</v>
      </c>
      <c r="Q212" s="84">
        <f t="shared" si="30"/>
        <v>1571.4321513890702</v>
      </c>
      <c r="R212" s="85">
        <f t="shared" si="31"/>
        <v>1499.5272795930016</v>
      </c>
      <c r="S212" s="21"/>
    </row>
    <row r="213" spans="2:19" ht="15.5">
      <c r="B213" s="18"/>
      <c r="C213" s="92">
        <v>190000</v>
      </c>
      <c r="D213" s="93">
        <f t="shared" si="34"/>
        <v>16327.306830353853</v>
      </c>
      <c r="E213" s="93">
        <f t="shared" si="33"/>
        <v>8433.7637930746132</v>
      </c>
      <c r="F213" s="93">
        <f t="shared" si="33"/>
        <v>5793.0903112849428</v>
      </c>
      <c r="G213" s="93">
        <f t="shared" si="33"/>
        <v>4483.9657746230841</v>
      </c>
      <c r="H213" s="93">
        <f t="shared" si="33"/>
        <v>3695.3597199859614</v>
      </c>
      <c r="I213" s="93">
        <f t="shared" si="33"/>
        <v>3171.3192596414628</v>
      </c>
      <c r="J213" s="93">
        <f t="shared" si="33"/>
        <v>2798.4529497366971</v>
      </c>
      <c r="K213" s="93">
        <f t="shared" si="32"/>
        <v>2520.0641190227607</v>
      </c>
      <c r="L213" s="93">
        <f t="shared" si="25"/>
        <v>2304.6537883630754</v>
      </c>
      <c r="M213" s="93">
        <f t="shared" si="26"/>
        <v>2133.3218404671125</v>
      </c>
      <c r="N213" s="88">
        <f t="shared" si="27"/>
        <v>1878.9607960636699</v>
      </c>
      <c r="O213" s="89">
        <f t="shared" si="28"/>
        <v>1762.06125884481</v>
      </c>
      <c r="P213" s="89">
        <f t="shared" si="29"/>
        <v>1663.6443520996606</v>
      </c>
      <c r="Q213" s="89">
        <f t="shared" si="30"/>
        <v>1579.7466072165255</v>
      </c>
      <c r="R213" s="90">
        <f t="shared" si="31"/>
        <v>1507.4612863633349</v>
      </c>
      <c r="S213" s="21"/>
    </row>
    <row r="214" spans="2:19" ht="15.5" hidden="1">
      <c r="B214" s="18"/>
      <c r="C214" s="78">
        <v>191000</v>
      </c>
      <c r="D214" s="79">
        <f t="shared" si="34"/>
        <v>16413.240024197821</v>
      </c>
      <c r="E214" s="79">
        <f t="shared" si="33"/>
        <v>8478.1520235644784</v>
      </c>
      <c r="F214" s="79">
        <f t="shared" si="33"/>
        <v>5823.5802602917056</v>
      </c>
      <c r="G214" s="79">
        <f t="shared" si="33"/>
        <v>4507.5655944895216</v>
      </c>
      <c r="H214" s="79">
        <f t="shared" si="33"/>
        <v>3714.8089816700981</v>
      </c>
      <c r="I214" s="79">
        <f t="shared" si="33"/>
        <v>3188.0104136395753</v>
      </c>
      <c r="J214" s="79">
        <f t="shared" si="33"/>
        <v>2813.1816494721534</v>
      </c>
      <c r="K214" s="79">
        <f t="shared" si="32"/>
        <v>2533.3276143860385</v>
      </c>
      <c r="L214" s="79">
        <f t="shared" si="25"/>
        <v>2316.7835451439332</v>
      </c>
      <c r="M214" s="79">
        <f t="shared" si="26"/>
        <v>2144.5498501537813</v>
      </c>
      <c r="N214" s="83">
        <f t="shared" si="27"/>
        <v>1888.8500634113734</v>
      </c>
      <c r="O214" s="84">
        <f t="shared" si="28"/>
        <v>1771.3352654703092</v>
      </c>
      <c r="P214" s="84">
        <f t="shared" si="29"/>
        <v>1672.4003750054483</v>
      </c>
      <c r="Q214" s="84">
        <f t="shared" si="30"/>
        <v>1588.0610630439812</v>
      </c>
      <c r="R214" s="85">
        <f t="shared" si="31"/>
        <v>1515.3952931336682</v>
      </c>
      <c r="S214" s="21"/>
    </row>
    <row r="215" spans="2:19" ht="15.5" hidden="1">
      <c r="B215" s="18"/>
      <c r="C215" s="78">
        <v>192000</v>
      </c>
      <c r="D215" s="79">
        <f t="shared" si="34"/>
        <v>16499.173218041789</v>
      </c>
      <c r="E215" s="79">
        <f t="shared" si="33"/>
        <v>8522.5402540543455</v>
      </c>
      <c r="F215" s="79">
        <f t="shared" si="33"/>
        <v>5854.0702092984684</v>
      </c>
      <c r="G215" s="79">
        <f t="shared" si="33"/>
        <v>4531.165414355959</v>
      </c>
      <c r="H215" s="79">
        <f t="shared" si="33"/>
        <v>3734.2582433542343</v>
      </c>
      <c r="I215" s="79">
        <f t="shared" si="33"/>
        <v>3204.7015676376886</v>
      </c>
      <c r="J215" s="79">
        <f t="shared" si="33"/>
        <v>2827.9103492076092</v>
      </c>
      <c r="K215" s="79">
        <f t="shared" si="32"/>
        <v>2546.5911097493163</v>
      </c>
      <c r="L215" s="79">
        <f t="shared" si="25"/>
        <v>2328.913301924792</v>
      </c>
      <c r="M215" s="79">
        <f t="shared" si="26"/>
        <v>2155.7778598404502</v>
      </c>
      <c r="N215" s="83">
        <f t="shared" si="27"/>
        <v>1898.7393307590767</v>
      </c>
      <c r="O215" s="84">
        <f t="shared" si="28"/>
        <v>1780.6092720958081</v>
      </c>
      <c r="P215" s="84">
        <f t="shared" si="29"/>
        <v>1681.1563979112361</v>
      </c>
      <c r="Q215" s="84">
        <f t="shared" si="30"/>
        <v>1596.3755188714365</v>
      </c>
      <c r="R215" s="85">
        <f t="shared" si="31"/>
        <v>1523.3292999040016</v>
      </c>
      <c r="S215" s="21"/>
    </row>
    <row r="216" spans="2:19" ht="15.5" hidden="1">
      <c r="B216" s="18"/>
      <c r="C216" s="78">
        <v>193000</v>
      </c>
      <c r="D216" s="79">
        <f t="shared" si="34"/>
        <v>16585.106411885754</v>
      </c>
      <c r="E216" s="79">
        <f t="shared" si="33"/>
        <v>8566.9284845442126</v>
      </c>
      <c r="F216" s="79">
        <f t="shared" si="33"/>
        <v>5884.5601583052312</v>
      </c>
      <c r="G216" s="79">
        <f t="shared" si="33"/>
        <v>4554.7652342223964</v>
      </c>
      <c r="H216" s="79">
        <f t="shared" si="33"/>
        <v>3753.707505038371</v>
      </c>
      <c r="I216" s="79">
        <f t="shared" si="33"/>
        <v>3221.3927216358011</v>
      </c>
      <c r="J216" s="79">
        <f t="shared" si="33"/>
        <v>2842.639048943066</v>
      </c>
      <c r="K216" s="79">
        <f t="shared" si="32"/>
        <v>2559.8546051125941</v>
      </c>
      <c r="L216" s="79">
        <f t="shared" si="25"/>
        <v>2341.0430587056499</v>
      </c>
      <c r="M216" s="79">
        <f t="shared" si="26"/>
        <v>2167.0058695271191</v>
      </c>
      <c r="N216" s="83">
        <f t="shared" si="27"/>
        <v>1908.6285981067804</v>
      </c>
      <c r="O216" s="84">
        <f t="shared" si="28"/>
        <v>1789.8832787213071</v>
      </c>
      <c r="P216" s="84">
        <f t="shared" si="29"/>
        <v>1689.9124208170235</v>
      </c>
      <c r="Q216" s="84">
        <f t="shared" si="30"/>
        <v>1604.6899746988918</v>
      </c>
      <c r="R216" s="85">
        <f t="shared" si="31"/>
        <v>1531.2633066743349</v>
      </c>
      <c r="S216" s="21"/>
    </row>
    <row r="217" spans="2:19" ht="15.5" hidden="1">
      <c r="B217" s="18"/>
      <c r="C217" s="78">
        <v>194000</v>
      </c>
      <c r="D217" s="79">
        <f t="shared" si="34"/>
        <v>16671.039605729722</v>
      </c>
      <c r="E217" s="79">
        <f t="shared" si="33"/>
        <v>8611.3167150340778</v>
      </c>
      <c r="F217" s="79">
        <f t="shared" si="33"/>
        <v>5915.050107311994</v>
      </c>
      <c r="G217" s="79">
        <f t="shared" si="33"/>
        <v>4578.3650540888339</v>
      </c>
      <c r="H217" s="79">
        <f t="shared" si="33"/>
        <v>3773.1567667225081</v>
      </c>
      <c r="I217" s="79">
        <f t="shared" si="33"/>
        <v>3238.0838756339144</v>
      </c>
      <c r="J217" s="79">
        <f t="shared" si="33"/>
        <v>2857.3677486785223</v>
      </c>
      <c r="K217" s="79">
        <f t="shared" si="32"/>
        <v>2573.1181004758719</v>
      </c>
      <c r="L217" s="79">
        <f t="shared" si="25"/>
        <v>2353.1728154865086</v>
      </c>
      <c r="M217" s="79">
        <f t="shared" si="26"/>
        <v>2178.2338792137884</v>
      </c>
      <c r="N217" s="83">
        <f t="shared" si="27"/>
        <v>1918.5178654544839</v>
      </c>
      <c r="O217" s="84">
        <f t="shared" si="28"/>
        <v>1799.1572853468062</v>
      </c>
      <c r="P217" s="84">
        <f t="shared" si="29"/>
        <v>1698.6684437228114</v>
      </c>
      <c r="Q217" s="84">
        <f t="shared" si="30"/>
        <v>1613.0044305263471</v>
      </c>
      <c r="R217" s="85">
        <f t="shared" si="31"/>
        <v>1539.1973134446682</v>
      </c>
      <c r="S217" s="21"/>
    </row>
    <row r="218" spans="2:19" ht="15.5">
      <c r="B218" s="18"/>
      <c r="C218" s="86">
        <v>195000</v>
      </c>
      <c r="D218" s="87">
        <f t="shared" si="34"/>
        <v>16756.97279957369</v>
      </c>
      <c r="E218" s="87">
        <f t="shared" si="33"/>
        <v>8655.7049455239448</v>
      </c>
      <c r="F218" s="87">
        <f t="shared" si="33"/>
        <v>5945.5400563187559</v>
      </c>
      <c r="G218" s="87">
        <f t="shared" si="33"/>
        <v>4601.9648739552704</v>
      </c>
      <c r="H218" s="87">
        <f t="shared" si="33"/>
        <v>3792.6060284066448</v>
      </c>
      <c r="I218" s="87">
        <f t="shared" si="33"/>
        <v>3254.7750296320273</v>
      </c>
      <c r="J218" s="87">
        <f t="shared" si="33"/>
        <v>2872.0964484139786</v>
      </c>
      <c r="K218" s="87">
        <f t="shared" si="32"/>
        <v>2586.3815958391497</v>
      </c>
      <c r="L218" s="87">
        <f t="shared" si="25"/>
        <v>2365.3025722673665</v>
      </c>
      <c r="M218" s="87">
        <f t="shared" si="26"/>
        <v>2189.4618889004573</v>
      </c>
      <c r="N218" s="88">
        <f t="shared" si="27"/>
        <v>1928.4071328021873</v>
      </c>
      <c r="O218" s="89">
        <f t="shared" si="28"/>
        <v>1808.4312919723052</v>
      </c>
      <c r="P218" s="89">
        <f t="shared" si="29"/>
        <v>1707.4244666285992</v>
      </c>
      <c r="Q218" s="89">
        <f t="shared" si="30"/>
        <v>1621.3188863538028</v>
      </c>
      <c r="R218" s="90">
        <f t="shared" si="31"/>
        <v>1547.1313202150016</v>
      </c>
      <c r="S218" s="21"/>
    </row>
    <row r="219" spans="2:19" ht="15.5" hidden="1">
      <c r="B219" s="18"/>
      <c r="C219" s="78">
        <v>196000</v>
      </c>
      <c r="D219" s="79">
        <f t="shared" si="34"/>
        <v>16842.905993417658</v>
      </c>
      <c r="E219" s="79">
        <f t="shared" si="33"/>
        <v>8700.0931760138119</v>
      </c>
      <c r="F219" s="79">
        <f t="shared" si="33"/>
        <v>5976.0300053255187</v>
      </c>
      <c r="G219" s="79">
        <f t="shared" si="33"/>
        <v>4625.5646938217087</v>
      </c>
      <c r="H219" s="79">
        <f t="shared" si="33"/>
        <v>3812.055290090781</v>
      </c>
      <c r="I219" s="79">
        <f t="shared" si="33"/>
        <v>3271.4661836301402</v>
      </c>
      <c r="J219" s="79">
        <f t="shared" si="33"/>
        <v>2886.8251481494344</v>
      </c>
      <c r="K219" s="79">
        <f t="shared" si="32"/>
        <v>2599.645091202427</v>
      </c>
      <c r="L219" s="79">
        <f t="shared" si="25"/>
        <v>2377.4323290482248</v>
      </c>
      <c r="M219" s="79">
        <f t="shared" si="26"/>
        <v>2200.6898985871267</v>
      </c>
      <c r="N219" s="83">
        <f t="shared" si="27"/>
        <v>1938.296400149891</v>
      </c>
      <c r="O219" s="84">
        <f t="shared" si="28"/>
        <v>1817.7052985978041</v>
      </c>
      <c r="P219" s="84">
        <f t="shared" si="29"/>
        <v>1716.1804895343869</v>
      </c>
      <c r="Q219" s="84">
        <f t="shared" si="30"/>
        <v>1629.6333421812581</v>
      </c>
      <c r="R219" s="85">
        <f t="shared" si="31"/>
        <v>1555.0653269853349</v>
      </c>
      <c r="S219" s="21"/>
    </row>
    <row r="220" spans="2:19" ht="15.5" hidden="1">
      <c r="B220" s="18"/>
      <c r="C220" s="78">
        <v>197000</v>
      </c>
      <c r="D220" s="79">
        <f t="shared" si="34"/>
        <v>16928.839187261627</v>
      </c>
      <c r="E220" s="79">
        <f t="shared" si="33"/>
        <v>8744.4814065036771</v>
      </c>
      <c r="F220" s="79">
        <f t="shared" si="33"/>
        <v>6006.5199543322815</v>
      </c>
      <c r="G220" s="79">
        <f t="shared" si="33"/>
        <v>4649.1645136881452</v>
      </c>
      <c r="H220" s="79">
        <f t="shared" si="33"/>
        <v>3831.5045517749177</v>
      </c>
      <c r="I220" s="79">
        <f t="shared" si="33"/>
        <v>3288.1573376282531</v>
      </c>
      <c r="J220" s="79">
        <f t="shared" si="33"/>
        <v>2901.5538478848912</v>
      </c>
      <c r="K220" s="79">
        <f t="shared" si="32"/>
        <v>2612.9085865657048</v>
      </c>
      <c r="L220" s="79">
        <f t="shared" si="25"/>
        <v>2389.5620858290831</v>
      </c>
      <c r="M220" s="79">
        <f t="shared" si="26"/>
        <v>2211.9179082737955</v>
      </c>
      <c r="N220" s="83">
        <f t="shared" si="27"/>
        <v>1948.1856674975945</v>
      </c>
      <c r="O220" s="84">
        <f t="shared" si="28"/>
        <v>1826.9793052233031</v>
      </c>
      <c r="P220" s="84">
        <f t="shared" si="29"/>
        <v>1724.9365124401745</v>
      </c>
      <c r="Q220" s="84">
        <f t="shared" si="30"/>
        <v>1637.9477980087133</v>
      </c>
      <c r="R220" s="85">
        <f t="shared" si="31"/>
        <v>1562.9993337556682</v>
      </c>
      <c r="S220" s="21"/>
    </row>
    <row r="221" spans="2:19" ht="15.5" hidden="1">
      <c r="B221" s="18"/>
      <c r="C221" s="78">
        <v>198000</v>
      </c>
      <c r="D221" s="79">
        <f t="shared" si="34"/>
        <v>17014.772381105595</v>
      </c>
      <c r="E221" s="79">
        <f t="shared" si="33"/>
        <v>8788.8696369935442</v>
      </c>
      <c r="F221" s="79">
        <f t="shared" si="33"/>
        <v>6037.0099033390443</v>
      </c>
      <c r="G221" s="79">
        <f t="shared" si="33"/>
        <v>4672.7643335545827</v>
      </c>
      <c r="H221" s="79">
        <f t="shared" si="33"/>
        <v>3850.9538134590548</v>
      </c>
      <c r="I221" s="79">
        <f t="shared" si="33"/>
        <v>3304.848491626366</v>
      </c>
      <c r="J221" s="79">
        <f t="shared" si="33"/>
        <v>2916.2825476203475</v>
      </c>
      <c r="K221" s="79">
        <f t="shared" si="32"/>
        <v>2626.1720819289826</v>
      </c>
      <c r="L221" s="79">
        <f t="shared" si="25"/>
        <v>2401.6918426099414</v>
      </c>
      <c r="M221" s="79">
        <f t="shared" si="26"/>
        <v>2223.1459179604644</v>
      </c>
      <c r="N221" s="83">
        <f t="shared" si="27"/>
        <v>1958.0749348452982</v>
      </c>
      <c r="O221" s="84">
        <f t="shared" si="28"/>
        <v>1836.2533118488022</v>
      </c>
      <c r="P221" s="84">
        <f t="shared" si="29"/>
        <v>1733.6925353459621</v>
      </c>
      <c r="Q221" s="84">
        <f t="shared" si="30"/>
        <v>1646.2622538361688</v>
      </c>
      <c r="R221" s="85">
        <f t="shared" si="31"/>
        <v>1570.9333405260018</v>
      </c>
      <c r="S221" s="21"/>
    </row>
    <row r="222" spans="2:19" ht="15.5" hidden="1">
      <c r="B222" s="18"/>
      <c r="C222" s="78">
        <v>199000</v>
      </c>
      <c r="D222" s="79">
        <f t="shared" si="34"/>
        <v>17100.705574949563</v>
      </c>
      <c r="E222" s="79">
        <f t="shared" si="33"/>
        <v>8833.2578674834112</v>
      </c>
      <c r="F222" s="79">
        <f t="shared" si="33"/>
        <v>6067.499852345808</v>
      </c>
      <c r="G222" s="79">
        <f t="shared" si="33"/>
        <v>4696.3641534210201</v>
      </c>
      <c r="H222" s="79">
        <f t="shared" si="33"/>
        <v>3870.403075143191</v>
      </c>
      <c r="I222" s="79">
        <f t="shared" si="33"/>
        <v>3321.5396456244789</v>
      </c>
      <c r="J222" s="79">
        <f t="shared" si="33"/>
        <v>2931.0112473558038</v>
      </c>
      <c r="K222" s="79">
        <f t="shared" si="32"/>
        <v>2639.4355772922599</v>
      </c>
      <c r="L222" s="79">
        <f t="shared" si="25"/>
        <v>2413.8215993907997</v>
      </c>
      <c r="M222" s="79">
        <f t="shared" si="26"/>
        <v>2234.3739276471333</v>
      </c>
      <c r="N222" s="83">
        <f t="shared" si="27"/>
        <v>1967.9642021930015</v>
      </c>
      <c r="O222" s="84">
        <f t="shared" si="28"/>
        <v>1845.527318474301</v>
      </c>
      <c r="P222" s="84">
        <f t="shared" si="29"/>
        <v>1742.44855825175</v>
      </c>
      <c r="Q222" s="84">
        <f t="shared" si="30"/>
        <v>1654.5767096636243</v>
      </c>
      <c r="R222" s="85">
        <f t="shared" si="31"/>
        <v>1578.8673472963351</v>
      </c>
      <c r="S222" s="21"/>
    </row>
    <row r="223" spans="2:19" ht="15.5">
      <c r="B223" s="18"/>
      <c r="C223" s="78">
        <v>200000</v>
      </c>
      <c r="D223" s="79">
        <f t="shared" si="34"/>
        <v>17186.638768793528</v>
      </c>
      <c r="E223" s="79">
        <f t="shared" si="33"/>
        <v>8877.6460979732765</v>
      </c>
      <c r="F223" s="79">
        <f t="shared" si="33"/>
        <v>6097.9898013525708</v>
      </c>
      <c r="G223" s="79">
        <f t="shared" si="33"/>
        <v>4719.9639732874575</v>
      </c>
      <c r="H223" s="79">
        <f t="shared" si="33"/>
        <v>3889.8523368273277</v>
      </c>
      <c r="I223" s="79">
        <f t="shared" si="33"/>
        <v>3338.2307996225923</v>
      </c>
      <c r="J223" s="79">
        <f t="shared" si="33"/>
        <v>2945.7399470912596</v>
      </c>
      <c r="K223" s="79">
        <f t="shared" si="32"/>
        <v>2652.6990726555377</v>
      </c>
      <c r="L223" s="79">
        <f t="shared" si="25"/>
        <v>2425.9513561716581</v>
      </c>
      <c r="M223" s="79">
        <f t="shared" si="26"/>
        <v>2245.6019373338022</v>
      </c>
      <c r="N223" s="88">
        <f t="shared" si="27"/>
        <v>1977.853469540705</v>
      </c>
      <c r="O223" s="89">
        <f t="shared" si="28"/>
        <v>1854.8013250997999</v>
      </c>
      <c r="P223" s="89">
        <f t="shared" si="29"/>
        <v>1751.2045811575374</v>
      </c>
      <c r="Q223" s="89">
        <f t="shared" si="30"/>
        <v>1662.8911654910796</v>
      </c>
      <c r="R223" s="90">
        <f t="shared" si="31"/>
        <v>1586.8013540666684</v>
      </c>
      <c r="S223" s="21"/>
    </row>
    <row r="224" spans="2:19" ht="15.5" hidden="1">
      <c r="B224" s="18"/>
      <c r="C224" s="78">
        <v>201000</v>
      </c>
      <c r="D224" s="79">
        <f t="shared" ref="D224:D273" si="35">IF(OR($V$19="P2",$V$19="P4",$V$19="P5"),PMT(D$11,D$6,$C224*(-1)),0)</f>
        <v>0</v>
      </c>
      <c r="E224" s="79">
        <f t="shared" si="33"/>
        <v>8922.0343284631417</v>
      </c>
      <c r="F224" s="79">
        <f t="shared" si="33"/>
        <v>6128.4797503593336</v>
      </c>
      <c r="G224" s="79">
        <f t="shared" si="33"/>
        <v>4743.5637931538949</v>
      </c>
      <c r="H224" s="79">
        <f t="shared" si="33"/>
        <v>3909.3015985114644</v>
      </c>
      <c r="I224" s="79">
        <f t="shared" si="33"/>
        <v>3354.9219536207047</v>
      </c>
      <c r="J224" s="79">
        <f t="shared" si="33"/>
        <v>2960.4686468267164</v>
      </c>
      <c r="K224" s="79">
        <f t="shared" si="32"/>
        <v>2665.9625680188155</v>
      </c>
      <c r="L224" s="79">
        <f t="shared" si="25"/>
        <v>2438.0811129525164</v>
      </c>
      <c r="M224" s="79">
        <f t="shared" si="26"/>
        <v>2256.8299470204715</v>
      </c>
      <c r="N224" s="83"/>
      <c r="O224" s="84"/>
      <c r="P224" s="84"/>
      <c r="Q224" s="84"/>
      <c r="R224" s="85"/>
      <c r="S224" s="21"/>
    </row>
    <row r="225" spans="2:19" ht="15.5" hidden="1">
      <c r="B225" s="18"/>
      <c r="C225" s="78">
        <v>202000</v>
      </c>
      <c r="D225" s="79">
        <f t="shared" si="35"/>
        <v>0</v>
      </c>
      <c r="E225" s="79">
        <f t="shared" si="33"/>
        <v>8966.4225589530088</v>
      </c>
      <c r="F225" s="79">
        <f t="shared" si="33"/>
        <v>6158.9696993660964</v>
      </c>
      <c r="G225" s="79">
        <f t="shared" si="33"/>
        <v>4767.1636130203315</v>
      </c>
      <c r="H225" s="79">
        <f t="shared" si="33"/>
        <v>3928.7508601956006</v>
      </c>
      <c r="I225" s="79">
        <f t="shared" si="33"/>
        <v>3371.613107618818</v>
      </c>
      <c r="J225" s="79">
        <f t="shared" si="33"/>
        <v>2975.1973465621727</v>
      </c>
      <c r="K225" s="79">
        <f t="shared" si="32"/>
        <v>2679.2260633820933</v>
      </c>
      <c r="L225" s="79">
        <f t="shared" ref="L225:L288" si="36">PMT($L$11,$L$6,C225*(-1))</f>
        <v>2450.2108697333747</v>
      </c>
      <c r="M225" s="79">
        <f t="shared" ref="M225:M288" si="37">PMT($M$11,$M$6,C225*(-1))</f>
        <v>2268.0579567071404</v>
      </c>
      <c r="N225" s="83"/>
      <c r="O225" s="84"/>
      <c r="P225" s="84"/>
      <c r="Q225" s="84"/>
      <c r="R225" s="85"/>
      <c r="S225" s="21"/>
    </row>
    <row r="226" spans="2:19" ht="15.5" hidden="1">
      <c r="B226" s="18"/>
      <c r="C226" s="78">
        <v>203000</v>
      </c>
      <c r="D226" s="79">
        <f t="shared" si="35"/>
        <v>0</v>
      </c>
      <c r="E226" s="79">
        <f t="shared" si="33"/>
        <v>9010.8107894428758</v>
      </c>
      <c r="F226" s="79">
        <f t="shared" si="33"/>
        <v>6189.4596483728592</v>
      </c>
      <c r="G226" s="79">
        <f t="shared" si="33"/>
        <v>4790.7634328867698</v>
      </c>
      <c r="H226" s="79">
        <f t="shared" si="33"/>
        <v>3948.2001218797377</v>
      </c>
      <c r="I226" s="79">
        <f t="shared" si="33"/>
        <v>3388.3042616169314</v>
      </c>
      <c r="J226" s="79">
        <f t="shared" ref="E226:J269" si="38">PMT(J$11,J$6,$C226*(-1))</f>
        <v>2989.926046297629</v>
      </c>
      <c r="K226" s="79">
        <f t="shared" ref="K226:K289" si="39">PMT($K$11,$K$6,C226*(-1))</f>
        <v>2692.4895587453711</v>
      </c>
      <c r="L226" s="79">
        <f t="shared" si="36"/>
        <v>2462.340626514233</v>
      </c>
      <c r="M226" s="79">
        <f t="shared" si="37"/>
        <v>2279.2859663938098</v>
      </c>
      <c r="N226" s="83"/>
      <c r="O226" s="84"/>
      <c r="P226" s="84"/>
      <c r="Q226" s="84"/>
      <c r="R226" s="85"/>
      <c r="S226" s="21"/>
    </row>
    <row r="227" spans="2:19" ht="15.5" hidden="1">
      <c r="B227" s="18"/>
      <c r="C227" s="78">
        <v>204000</v>
      </c>
      <c r="D227" s="79">
        <f t="shared" si="35"/>
        <v>0</v>
      </c>
      <c r="E227" s="79">
        <f t="shared" si="38"/>
        <v>9055.1990199327411</v>
      </c>
      <c r="F227" s="79">
        <f t="shared" si="38"/>
        <v>6219.949597379622</v>
      </c>
      <c r="G227" s="79">
        <f t="shared" si="38"/>
        <v>4814.3632527532063</v>
      </c>
      <c r="H227" s="79">
        <f t="shared" si="38"/>
        <v>3967.6493835638744</v>
      </c>
      <c r="I227" s="79">
        <f t="shared" si="38"/>
        <v>3404.9954156150438</v>
      </c>
      <c r="J227" s="79">
        <f t="shared" si="38"/>
        <v>3004.6547460330848</v>
      </c>
      <c r="K227" s="79">
        <f t="shared" si="39"/>
        <v>2705.7530541086485</v>
      </c>
      <c r="L227" s="79">
        <f t="shared" si="36"/>
        <v>2474.4703832950913</v>
      </c>
      <c r="M227" s="79">
        <f t="shared" si="37"/>
        <v>2290.5139760804786</v>
      </c>
      <c r="N227" s="83"/>
      <c r="O227" s="84"/>
      <c r="P227" s="84"/>
      <c r="Q227" s="84"/>
      <c r="R227" s="85"/>
      <c r="S227" s="21"/>
    </row>
    <row r="228" spans="2:19" ht="15.5">
      <c r="B228" s="18"/>
      <c r="C228" s="86">
        <v>205000</v>
      </c>
      <c r="D228" s="87">
        <f t="shared" si="35"/>
        <v>0</v>
      </c>
      <c r="E228" s="87">
        <f t="shared" si="38"/>
        <v>9099.5872504226081</v>
      </c>
      <c r="F228" s="87">
        <f t="shared" si="38"/>
        <v>6250.4395463863848</v>
      </c>
      <c r="G228" s="87">
        <f t="shared" si="38"/>
        <v>4837.9630726196438</v>
      </c>
      <c r="H228" s="87">
        <f t="shared" si="38"/>
        <v>3987.0986452480106</v>
      </c>
      <c r="I228" s="87">
        <f t="shared" si="38"/>
        <v>3421.6865696131572</v>
      </c>
      <c r="J228" s="87">
        <f t="shared" si="38"/>
        <v>3019.3834457685416</v>
      </c>
      <c r="K228" s="87">
        <f t="shared" si="39"/>
        <v>2719.0165494719263</v>
      </c>
      <c r="L228" s="87">
        <f t="shared" si="36"/>
        <v>2486.6001400759496</v>
      </c>
      <c r="M228" s="87">
        <f t="shared" si="37"/>
        <v>2301.7419857671475</v>
      </c>
      <c r="N228" s="88"/>
      <c r="O228" s="89"/>
      <c r="P228" s="89"/>
      <c r="Q228" s="89"/>
      <c r="R228" s="90"/>
      <c r="S228" s="21"/>
    </row>
    <row r="229" spans="2:19" ht="15.5" hidden="1">
      <c r="B229" s="18"/>
      <c r="C229" s="78">
        <v>206000</v>
      </c>
      <c r="D229" s="79">
        <f t="shared" si="35"/>
        <v>0</v>
      </c>
      <c r="E229" s="79">
        <f t="shared" si="38"/>
        <v>9143.9754809124752</v>
      </c>
      <c r="F229" s="79">
        <f t="shared" si="38"/>
        <v>6280.9294953931476</v>
      </c>
      <c r="G229" s="79">
        <f t="shared" si="38"/>
        <v>4861.5628924860812</v>
      </c>
      <c r="H229" s="79">
        <f t="shared" si="38"/>
        <v>4006.5479069321473</v>
      </c>
      <c r="I229" s="79">
        <f t="shared" si="38"/>
        <v>3438.3777236112696</v>
      </c>
      <c r="J229" s="79">
        <f t="shared" si="38"/>
        <v>3034.1121455039979</v>
      </c>
      <c r="K229" s="79">
        <f t="shared" si="39"/>
        <v>2732.2800448352036</v>
      </c>
      <c r="L229" s="79">
        <f t="shared" si="36"/>
        <v>2498.729896856808</v>
      </c>
      <c r="M229" s="79">
        <f t="shared" si="37"/>
        <v>2312.9699954538164</v>
      </c>
      <c r="N229" s="83"/>
      <c r="O229" s="84"/>
      <c r="P229" s="84"/>
      <c r="Q229" s="84"/>
      <c r="R229" s="85"/>
      <c r="S229" s="21"/>
    </row>
    <row r="230" spans="2:19" ht="15.5" hidden="1">
      <c r="B230" s="18"/>
      <c r="C230" s="78">
        <v>207000</v>
      </c>
      <c r="D230" s="79">
        <f t="shared" si="35"/>
        <v>0</v>
      </c>
      <c r="E230" s="79">
        <f t="shared" si="38"/>
        <v>9188.3637114023404</v>
      </c>
      <c r="F230" s="79">
        <f t="shared" si="38"/>
        <v>6311.4194443999113</v>
      </c>
      <c r="G230" s="79">
        <f t="shared" si="38"/>
        <v>4885.1627123525186</v>
      </c>
      <c r="H230" s="79">
        <f t="shared" si="38"/>
        <v>4025.9971686162844</v>
      </c>
      <c r="I230" s="79">
        <f t="shared" si="38"/>
        <v>3455.068877609383</v>
      </c>
      <c r="J230" s="79">
        <f t="shared" si="38"/>
        <v>3048.8408452394542</v>
      </c>
      <c r="K230" s="79">
        <f t="shared" si="39"/>
        <v>2745.5435401984819</v>
      </c>
      <c r="L230" s="79">
        <f t="shared" si="36"/>
        <v>2510.8596536376663</v>
      </c>
      <c r="M230" s="79">
        <f t="shared" si="37"/>
        <v>2324.1980051404853</v>
      </c>
      <c r="N230" s="83"/>
      <c r="O230" s="84"/>
      <c r="P230" s="84"/>
      <c r="Q230" s="84"/>
      <c r="R230" s="85"/>
      <c r="S230" s="21"/>
    </row>
    <row r="231" spans="2:19" ht="15.5" hidden="1">
      <c r="B231" s="18"/>
      <c r="C231" s="78">
        <v>208000</v>
      </c>
      <c r="D231" s="79">
        <f t="shared" si="35"/>
        <v>0</v>
      </c>
      <c r="E231" s="79">
        <f t="shared" si="38"/>
        <v>9232.7519418922075</v>
      </c>
      <c r="F231" s="79">
        <f t="shared" si="38"/>
        <v>6341.9093934066741</v>
      </c>
      <c r="G231" s="79">
        <f t="shared" si="38"/>
        <v>4908.762532218956</v>
      </c>
      <c r="H231" s="79">
        <f t="shared" si="38"/>
        <v>4045.4464303004211</v>
      </c>
      <c r="I231" s="79">
        <f t="shared" si="38"/>
        <v>3471.7600316074959</v>
      </c>
      <c r="J231" s="79">
        <f t="shared" si="38"/>
        <v>3063.5695449749101</v>
      </c>
      <c r="K231" s="79">
        <f t="shared" si="39"/>
        <v>2758.8070355617592</v>
      </c>
      <c r="L231" s="79">
        <f t="shared" si="36"/>
        <v>2522.9894104185241</v>
      </c>
      <c r="M231" s="79">
        <f t="shared" si="37"/>
        <v>2335.4260148271546</v>
      </c>
      <c r="N231" s="83"/>
      <c r="O231" s="84"/>
      <c r="P231" s="84"/>
      <c r="Q231" s="84"/>
      <c r="R231" s="85"/>
      <c r="S231" s="21"/>
    </row>
    <row r="232" spans="2:19" ht="15.5" hidden="1">
      <c r="B232" s="18"/>
      <c r="C232" s="78">
        <v>209000</v>
      </c>
      <c r="D232" s="79">
        <f t="shared" si="35"/>
        <v>0</v>
      </c>
      <c r="E232" s="79">
        <f t="shared" si="38"/>
        <v>9277.1401723820745</v>
      </c>
      <c r="F232" s="79">
        <f t="shared" si="38"/>
        <v>6372.3993424134369</v>
      </c>
      <c r="G232" s="79">
        <f t="shared" si="38"/>
        <v>4932.3623520853926</v>
      </c>
      <c r="H232" s="79">
        <f t="shared" si="38"/>
        <v>4064.8956919845573</v>
      </c>
      <c r="I232" s="79">
        <f t="shared" si="38"/>
        <v>3488.4511856056088</v>
      </c>
      <c r="J232" s="79">
        <f t="shared" si="38"/>
        <v>3078.2982447103668</v>
      </c>
      <c r="K232" s="79">
        <f t="shared" si="39"/>
        <v>2772.070530925037</v>
      </c>
      <c r="L232" s="79">
        <f t="shared" si="36"/>
        <v>2535.1191671993829</v>
      </c>
      <c r="M232" s="79">
        <f t="shared" si="37"/>
        <v>2346.6540245138235</v>
      </c>
      <c r="N232" s="83"/>
      <c r="O232" s="84"/>
      <c r="P232" s="84"/>
      <c r="Q232" s="84"/>
      <c r="R232" s="85"/>
      <c r="S232" s="21"/>
    </row>
    <row r="233" spans="2:19" ht="15.5">
      <c r="B233" s="18"/>
      <c r="C233" s="78">
        <v>210000</v>
      </c>
      <c r="D233" s="79">
        <f t="shared" si="35"/>
        <v>0</v>
      </c>
      <c r="E233" s="79">
        <f t="shared" si="38"/>
        <v>9321.5284028719398</v>
      </c>
      <c r="F233" s="79">
        <f t="shared" si="38"/>
        <v>6402.8892914201997</v>
      </c>
      <c r="G233" s="79">
        <f t="shared" si="38"/>
        <v>4955.96217195183</v>
      </c>
      <c r="H233" s="79">
        <f t="shared" si="38"/>
        <v>4084.344953668694</v>
      </c>
      <c r="I233" s="79">
        <f t="shared" si="38"/>
        <v>3505.1423396037217</v>
      </c>
      <c r="J233" s="79">
        <f t="shared" si="38"/>
        <v>3093.0269444458231</v>
      </c>
      <c r="K233" s="79">
        <f t="shared" si="39"/>
        <v>2785.3340262883148</v>
      </c>
      <c r="L233" s="79">
        <f t="shared" si="36"/>
        <v>2547.2489239802408</v>
      </c>
      <c r="M233" s="79">
        <f t="shared" si="37"/>
        <v>2357.8820342004929</v>
      </c>
      <c r="N233" s="88"/>
      <c r="O233" s="89"/>
      <c r="P233" s="89"/>
      <c r="Q233" s="89"/>
      <c r="R233" s="90"/>
      <c r="S233" s="21"/>
    </row>
    <row r="234" spans="2:19" ht="15.5" hidden="1">
      <c r="B234" s="18"/>
      <c r="C234" s="78">
        <v>211000</v>
      </c>
      <c r="D234" s="79">
        <f t="shared" si="35"/>
        <v>0</v>
      </c>
      <c r="E234" s="79">
        <f t="shared" si="38"/>
        <v>9365.9166333618068</v>
      </c>
      <c r="F234" s="79">
        <f t="shared" si="38"/>
        <v>6433.3792404269616</v>
      </c>
      <c r="G234" s="79">
        <f t="shared" si="38"/>
        <v>4979.5619918182674</v>
      </c>
      <c r="H234" s="79">
        <f t="shared" si="38"/>
        <v>4103.7942153528311</v>
      </c>
      <c r="I234" s="79">
        <f t="shared" si="38"/>
        <v>3521.8334936018346</v>
      </c>
      <c r="J234" s="79">
        <f t="shared" si="38"/>
        <v>3107.7556441812794</v>
      </c>
      <c r="K234" s="79">
        <f t="shared" si="39"/>
        <v>2798.5975216515926</v>
      </c>
      <c r="L234" s="79">
        <f t="shared" si="36"/>
        <v>2559.3786807610995</v>
      </c>
      <c r="M234" s="79">
        <f t="shared" si="37"/>
        <v>2369.1100438871617</v>
      </c>
      <c r="N234" s="83"/>
      <c r="O234" s="84"/>
      <c r="P234" s="84"/>
      <c r="Q234" s="84"/>
      <c r="R234" s="85"/>
      <c r="S234" s="21"/>
    </row>
    <row r="235" spans="2:19" ht="15.5" hidden="1">
      <c r="B235" s="18"/>
      <c r="C235" s="78">
        <v>212000</v>
      </c>
      <c r="D235" s="79">
        <f t="shared" si="35"/>
        <v>0</v>
      </c>
      <c r="E235" s="79">
        <f t="shared" si="38"/>
        <v>9410.3048638516739</v>
      </c>
      <c r="F235" s="79">
        <f t="shared" si="38"/>
        <v>6463.8691894337244</v>
      </c>
      <c r="G235" s="79">
        <f t="shared" si="38"/>
        <v>5003.1618116847048</v>
      </c>
      <c r="H235" s="79">
        <f t="shared" si="38"/>
        <v>4123.2434770369673</v>
      </c>
      <c r="I235" s="79">
        <f t="shared" si="38"/>
        <v>3538.5246475999475</v>
      </c>
      <c r="J235" s="79">
        <f t="shared" si="38"/>
        <v>3122.4843439167353</v>
      </c>
      <c r="K235" s="79">
        <f t="shared" si="39"/>
        <v>2811.86101701487</v>
      </c>
      <c r="L235" s="79">
        <f t="shared" si="36"/>
        <v>2571.5084375419574</v>
      </c>
      <c r="M235" s="79">
        <f t="shared" si="37"/>
        <v>2380.3380535738306</v>
      </c>
      <c r="N235" s="83"/>
      <c r="O235" s="84"/>
      <c r="P235" s="84"/>
      <c r="Q235" s="84"/>
      <c r="R235" s="85"/>
      <c r="S235" s="21"/>
    </row>
    <row r="236" spans="2:19" ht="15.5" hidden="1">
      <c r="B236" s="18"/>
      <c r="C236" s="78">
        <v>213000</v>
      </c>
      <c r="D236" s="79">
        <f t="shared" si="35"/>
        <v>0</v>
      </c>
      <c r="E236" s="79">
        <f t="shared" si="38"/>
        <v>9454.6930943415391</v>
      </c>
      <c r="F236" s="79">
        <f t="shared" si="38"/>
        <v>6494.3591384404872</v>
      </c>
      <c r="G236" s="79">
        <f t="shared" si="38"/>
        <v>5026.7616315511423</v>
      </c>
      <c r="H236" s="79">
        <f t="shared" si="38"/>
        <v>4142.6927387211035</v>
      </c>
      <c r="I236" s="79">
        <f t="shared" si="38"/>
        <v>3555.2158015980608</v>
      </c>
      <c r="J236" s="79">
        <f t="shared" si="38"/>
        <v>3137.213043652192</v>
      </c>
      <c r="K236" s="79">
        <f t="shared" si="39"/>
        <v>2825.1245123781482</v>
      </c>
      <c r="L236" s="79">
        <f t="shared" si="36"/>
        <v>2583.6381943228162</v>
      </c>
      <c r="M236" s="79">
        <f t="shared" si="37"/>
        <v>2391.5660632604995</v>
      </c>
      <c r="N236" s="83"/>
      <c r="O236" s="84"/>
      <c r="P236" s="84"/>
      <c r="Q236" s="84"/>
      <c r="R236" s="85"/>
      <c r="S236" s="21"/>
    </row>
    <row r="237" spans="2:19" ht="15.5" hidden="1">
      <c r="B237" s="18"/>
      <c r="C237" s="78">
        <v>214000</v>
      </c>
      <c r="D237" s="79">
        <f t="shared" si="35"/>
        <v>0</v>
      </c>
      <c r="E237" s="79">
        <f t="shared" si="38"/>
        <v>9499.0813248314062</v>
      </c>
      <c r="F237" s="79">
        <f t="shared" si="38"/>
        <v>6524.84908744725</v>
      </c>
      <c r="G237" s="79">
        <f t="shared" si="38"/>
        <v>5050.3614514175788</v>
      </c>
      <c r="H237" s="79">
        <f t="shared" si="38"/>
        <v>4162.1420004052407</v>
      </c>
      <c r="I237" s="79">
        <f t="shared" si="38"/>
        <v>3571.9069555961732</v>
      </c>
      <c r="J237" s="79">
        <f t="shared" si="38"/>
        <v>3151.9417433876483</v>
      </c>
      <c r="K237" s="79">
        <f t="shared" si="39"/>
        <v>2838.3880077414256</v>
      </c>
      <c r="L237" s="79">
        <f t="shared" si="36"/>
        <v>2595.767951103674</v>
      </c>
      <c r="M237" s="79">
        <f t="shared" si="37"/>
        <v>2402.7940729471684</v>
      </c>
      <c r="N237" s="83"/>
      <c r="O237" s="84"/>
      <c r="P237" s="84"/>
      <c r="Q237" s="84"/>
      <c r="R237" s="85"/>
      <c r="S237" s="21"/>
    </row>
    <row r="238" spans="2:19" ht="15.5">
      <c r="B238" s="18"/>
      <c r="C238" s="86">
        <v>215000</v>
      </c>
      <c r="D238" s="87">
        <f t="shared" si="35"/>
        <v>0</v>
      </c>
      <c r="E238" s="87">
        <f t="shared" si="38"/>
        <v>9543.4695553212732</v>
      </c>
      <c r="F238" s="87">
        <f t="shared" si="38"/>
        <v>6555.3390364540137</v>
      </c>
      <c r="G238" s="87">
        <f t="shared" si="38"/>
        <v>5073.9612712840171</v>
      </c>
      <c r="H238" s="87">
        <f t="shared" si="38"/>
        <v>4181.5912620893769</v>
      </c>
      <c r="I238" s="87">
        <f t="shared" si="38"/>
        <v>3588.5981095942866</v>
      </c>
      <c r="J238" s="87">
        <f t="shared" si="38"/>
        <v>3166.6704431231046</v>
      </c>
      <c r="K238" s="87">
        <f t="shared" si="39"/>
        <v>2851.6515031047029</v>
      </c>
      <c r="L238" s="87">
        <f t="shared" si="36"/>
        <v>2607.8977078845323</v>
      </c>
      <c r="M238" s="87">
        <f t="shared" si="37"/>
        <v>2414.0220826338377</v>
      </c>
      <c r="N238" s="88"/>
      <c r="O238" s="89"/>
      <c r="P238" s="89"/>
      <c r="Q238" s="89"/>
      <c r="R238" s="90"/>
      <c r="S238" s="21"/>
    </row>
    <row r="239" spans="2:19" ht="15.5" hidden="1">
      <c r="B239" s="18"/>
      <c r="C239" s="78">
        <v>216000</v>
      </c>
      <c r="D239" s="79">
        <f t="shared" si="35"/>
        <v>0</v>
      </c>
      <c r="E239" s="79">
        <f t="shared" si="38"/>
        <v>9587.8577858111385</v>
      </c>
      <c r="F239" s="79">
        <f t="shared" si="38"/>
        <v>6585.8289854607765</v>
      </c>
      <c r="G239" s="79">
        <f t="shared" si="38"/>
        <v>5097.5610911504536</v>
      </c>
      <c r="H239" s="79">
        <f t="shared" si="38"/>
        <v>4201.040523773514</v>
      </c>
      <c r="I239" s="79">
        <f t="shared" si="38"/>
        <v>3605.289263592399</v>
      </c>
      <c r="J239" s="79">
        <f t="shared" si="38"/>
        <v>3181.3991428585605</v>
      </c>
      <c r="K239" s="79">
        <f t="shared" si="39"/>
        <v>2864.9149984679811</v>
      </c>
      <c r="L239" s="79">
        <f t="shared" si="36"/>
        <v>2620.0274646653907</v>
      </c>
      <c r="M239" s="79">
        <f t="shared" si="37"/>
        <v>2425.2500923205066</v>
      </c>
      <c r="N239" s="83"/>
      <c r="O239" s="84"/>
      <c r="P239" s="84"/>
      <c r="Q239" s="84"/>
      <c r="R239" s="85"/>
      <c r="S239" s="21"/>
    </row>
    <row r="240" spans="2:19" ht="15.5" hidden="1">
      <c r="B240" s="18"/>
      <c r="C240" s="78">
        <v>217000</v>
      </c>
      <c r="D240" s="79">
        <f t="shared" si="35"/>
        <v>0</v>
      </c>
      <c r="E240" s="79">
        <f t="shared" si="38"/>
        <v>9632.2460163010037</v>
      </c>
      <c r="F240" s="79">
        <f t="shared" si="38"/>
        <v>6616.3189344675393</v>
      </c>
      <c r="G240" s="79">
        <f t="shared" si="38"/>
        <v>5121.1609110168911</v>
      </c>
      <c r="H240" s="79">
        <f t="shared" si="38"/>
        <v>4220.4897854576502</v>
      </c>
      <c r="I240" s="79">
        <f t="shared" si="38"/>
        <v>3621.9804175905124</v>
      </c>
      <c r="J240" s="79">
        <f t="shared" si="38"/>
        <v>3196.1278425940172</v>
      </c>
      <c r="K240" s="79">
        <f t="shared" si="39"/>
        <v>2878.1784938312585</v>
      </c>
      <c r="L240" s="79">
        <f t="shared" si="36"/>
        <v>2632.157221446249</v>
      </c>
      <c r="M240" s="79">
        <f t="shared" si="37"/>
        <v>2436.4781020071759</v>
      </c>
      <c r="N240" s="83"/>
      <c r="O240" s="84"/>
      <c r="P240" s="84"/>
      <c r="Q240" s="84"/>
      <c r="R240" s="85"/>
      <c r="S240" s="21"/>
    </row>
    <row r="241" spans="2:19" ht="15.5" hidden="1">
      <c r="B241" s="18"/>
      <c r="C241" s="78">
        <v>218000</v>
      </c>
      <c r="D241" s="79">
        <f t="shared" si="35"/>
        <v>0</v>
      </c>
      <c r="E241" s="79">
        <f t="shared" si="38"/>
        <v>9676.6342467908707</v>
      </c>
      <c r="F241" s="79">
        <f t="shared" si="38"/>
        <v>6646.8088834743021</v>
      </c>
      <c r="G241" s="79">
        <f t="shared" si="38"/>
        <v>5144.7607308833285</v>
      </c>
      <c r="H241" s="79">
        <f t="shared" si="38"/>
        <v>4239.9390471417864</v>
      </c>
      <c r="I241" s="79">
        <f t="shared" si="38"/>
        <v>3638.6715715886257</v>
      </c>
      <c r="J241" s="79">
        <f t="shared" si="38"/>
        <v>3210.8565423294735</v>
      </c>
      <c r="K241" s="79">
        <f t="shared" si="39"/>
        <v>2891.4419891945363</v>
      </c>
      <c r="L241" s="79">
        <f t="shared" si="36"/>
        <v>2644.2869782271073</v>
      </c>
      <c r="M241" s="79">
        <f t="shared" si="37"/>
        <v>2447.7061116938448</v>
      </c>
      <c r="N241" s="83"/>
      <c r="O241" s="84"/>
      <c r="P241" s="84"/>
      <c r="Q241" s="84"/>
      <c r="R241" s="85"/>
      <c r="S241" s="21"/>
    </row>
    <row r="242" spans="2:19" ht="15.5" hidden="1">
      <c r="B242" s="18"/>
      <c r="C242" s="78">
        <v>219000</v>
      </c>
      <c r="D242" s="79">
        <f t="shared" si="35"/>
        <v>0</v>
      </c>
      <c r="E242" s="79">
        <f t="shared" si="38"/>
        <v>9721.0224772807378</v>
      </c>
      <c r="F242" s="79">
        <f t="shared" si="38"/>
        <v>6677.2988324810649</v>
      </c>
      <c r="G242" s="79">
        <f t="shared" si="38"/>
        <v>5168.3605507497659</v>
      </c>
      <c r="H242" s="79">
        <f t="shared" si="38"/>
        <v>4259.3883088259236</v>
      </c>
      <c r="I242" s="79">
        <f t="shared" si="38"/>
        <v>3655.3627255867382</v>
      </c>
      <c r="J242" s="79">
        <f t="shared" si="38"/>
        <v>3225.5852420649298</v>
      </c>
      <c r="K242" s="79">
        <f t="shared" si="39"/>
        <v>2904.7054845578141</v>
      </c>
      <c r="L242" s="79">
        <f t="shared" si="36"/>
        <v>2656.4167350079656</v>
      </c>
      <c r="M242" s="79">
        <f t="shared" si="37"/>
        <v>2458.9341213805137</v>
      </c>
      <c r="N242" s="83"/>
      <c r="O242" s="84"/>
      <c r="P242" s="84"/>
      <c r="Q242" s="84"/>
      <c r="R242" s="85"/>
      <c r="S242" s="21"/>
    </row>
    <row r="243" spans="2:19" ht="15.5">
      <c r="B243" s="18"/>
      <c r="C243" s="92">
        <v>220000</v>
      </c>
      <c r="D243" s="93">
        <f t="shared" si="35"/>
        <v>0</v>
      </c>
      <c r="E243" s="79">
        <f t="shared" si="38"/>
        <v>9765.410707770603</v>
      </c>
      <c r="F243" s="79">
        <f t="shared" si="38"/>
        <v>6707.7887814878277</v>
      </c>
      <c r="G243" s="79">
        <f t="shared" si="38"/>
        <v>5191.9603706162034</v>
      </c>
      <c r="H243" s="79">
        <f t="shared" si="38"/>
        <v>4278.8375705100607</v>
      </c>
      <c r="I243" s="79">
        <f t="shared" si="38"/>
        <v>3672.0538795848515</v>
      </c>
      <c r="J243" s="79">
        <f t="shared" si="38"/>
        <v>3240.3139418003857</v>
      </c>
      <c r="K243" s="79">
        <f t="shared" si="39"/>
        <v>2917.9689799210919</v>
      </c>
      <c r="L243" s="79">
        <f t="shared" si="36"/>
        <v>2668.5464917888239</v>
      </c>
      <c r="M243" s="79">
        <f t="shared" si="37"/>
        <v>2470.1621310671826</v>
      </c>
      <c r="N243" s="88"/>
      <c r="O243" s="89"/>
      <c r="P243" s="89"/>
      <c r="Q243" s="89"/>
      <c r="R243" s="90"/>
      <c r="S243" s="21"/>
    </row>
    <row r="244" spans="2:19" ht="15.5" hidden="1">
      <c r="B244" s="18"/>
      <c r="C244" s="92">
        <v>221000</v>
      </c>
      <c r="D244" s="93">
        <f t="shared" si="35"/>
        <v>0</v>
      </c>
      <c r="E244" s="79">
        <f t="shared" si="38"/>
        <v>9809.7989382604701</v>
      </c>
      <c r="F244" s="79">
        <f t="shared" si="38"/>
        <v>6738.2787304945905</v>
      </c>
      <c r="G244" s="79">
        <f t="shared" si="38"/>
        <v>5215.5601904826399</v>
      </c>
      <c r="H244" s="79">
        <f t="shared" si="38"/>
        <v>4298.2868321941969</v>
      </c>
      <c r="I244" s="79">
        <f t="shared" si="38"/>
        <v>3688.745033582964</v>
      </c>
      <c r="J244" s="79">
        <f t="shared" si="38"/>
        <v>3255.0426415358424</v>
      </c>
      <c r="K244" s="79">
        <f t="shared" si="39"/>
        <v>2931.2324752843692</v>
      </c>
      <c r="L244" s="79">
        <f t="shared" si="36"/>
        <v>2680.6762485696822</v>
      </c>
      <c r="M244" s="79">
        <f t="shared" si="37"/>
        <v>2481.3901407538515</v>
      </c>
      <c r="N244" s="83"/>
      <c r="O244" s="84"/>
      <c r="P244" s="84"/>
      <c r="Q244" s="84"/>
      <c r="R244" s="85"/>
      <c r="S244" s="21"/>
    </row>
    <row r="245" spans="2:19" ht="15.5" hidden="1">
      <c r="B245" s="18"/>
      <c r="C245" s="92">
        <v>222000</v>
      </c>
      <c r="D245" s="93">
        <f t="shared" si="35"/>
        <v>0</v>
      </c>
      <c r="E245" s="79">
        <f t="shared" si="38"/>
        <v>9854.1871687503372</v>
      </c>
      <c r="F245" s="79">
        <f t="shared" si="38"/>
        <v>6768.7686795013533</v>
      </c>
      <c r="G245" s="79">
        <f t="shared" si="38"/>
        <v>5239.1600103490782</v>
      </c>
      <c r="H245" s="79">
        <f t="shared" si="38"/>
        <v>4317.7360938783331</v>
      </c>
      <c r="I245" s="79">
        <f t="shared" si="38"/>
        <v>3705.4361875810773</v>
      </c>
      <c r="J245" s="79">
        <f t="shared" si="38"/>
        <v>3269.7713412712988</v>
      </c>
      <c r="K245" s="79">
        <f t="shared" si="39"/>
        <v>2944.4959706476475</v>
      </c>
      <c r="L245" s="79">
        <f t="shared" si="36"/>
        <v>2692.8060053505405</v>
      </c>
      <c r="M245" s="79">
        <f t="shared" si="37"/>
        <v>2492.6181504405208</v>
      </c>
      <c r="N245" s="83"/>
      <c r="O245" s="84"/>
      <c r="P245" s="84"/>
      <c r="Q245" s="84"/>
      <c r="R245" s="85"/>
      <c r="S245" s="21"/>
    </row>
    <row r="246" spans="2:19" ht="15.5" hidden="1">
      <c r="B246" s="18"/>
      <c r="C246" s="92">
        <v>223000</v>
      </c>
      <c r="D246" s="93">
        <f t="shared" si="35"/>
        <v>0</v>
      </c>
      <c r="E246" s="79">
        <f t="shared" si="38"/>
        <v>9898.5753992402024</v>
      </c>
      <c r="F246" s="79">
        <f t="shared" si="38"/>
        <v>6799.258628508117</v>
      </c>
      <c r="G246" s="79">
        <f t="shared" si="38"/>
        <v>5262.7598302155147</v>
      </c>
      <c r="H246" s="79">
        <f t="shared" si="38"/>
        <v>4337.1853555624702</v>
      </c>
      <c r="I246" s="79">
        <f t="shared" si="38"/>
        <v>3722.1273415791902</v>
      </c>
      <c r="J246" s="79">
        <f t="shared" si="38"/>
        <v>3284.5000410067551</v>
      </c>
      <c r="K246" s="79">
        <f t="shared" si="39"/>
        <v>2957.7594660109248</v>
      </c>
      <c r="L246" s="79">
        <f t="shared" si="36"/>
        <v>2704.9357621313989</v>
      </c>
      <c r="M246" s="79">
        <f t="shared" si="37"/>
        <v>2503.8461601271897</v>
      </c>
      <c r="N246" s="83"/>
      <c r="O246" s="84"/>
      <c r="P246" s="84"/>
      <c r="Q246" s="84"/>
      <c r="R246" s="85"/>
      <c r="S246" s="21"/>
    </row>
    <row r="247" spans="2:19" ht="15.5" hidden="1">
      <c r="B247" s="18"/>
      <c r="C247" s="92">
        <v>224000</v>
      </c>
      <c r="D247" s="93">
        <f t="shared" si="35"/>
        <v>0</v>
      </c>
      <c r="E247" s="79">
        <f t="shared" si="38"/>
        <v>9942.9636297300694</v>
      </c>
      <c r="F247" s="79">
        <f t="shared" si="38"/>
        <v>6829.7485775148798</v>
      </c>
      <c r="G247" s="79">
        <f t="shared" si="38"/>
        <v>5286.3596500819522</v>
      </c>
      <c r="H247" s="79">
        <f t="shared" si="38"/>
        <v>4356.6346172466074</v>
      </c>
      <c r="I247" s="79">
        <f t="shared" si="38"/>
        <v>3738.8184955773031</v>
      </c>
      <c r="J247" s="79">
        <f t="shared" si="38"/>
        <v>3299.2287407422109</v>
      </c>
      <c r="K247" s="79">
        <f t="shared" si="39"/>
        <v>2971.0229613742022</v>
      </c>
      <c r="L247" s="79">
        <f t="shared" si="36"/>
        <v>2717.0655189122572</v>
      </c>
      <c r="M247" s="79">
        <f t="shared" si="37"/>
        <v>2515.074169813859</v>
      </c>
      <c r="N247" s="83"/>
      <c r="O247" s="84"/>
      <c r="P247" s="84"/>
      <c r="Q247" s="84"/>
      <c r="R247" s="85"/>
      <c r="S247" s="21"/>
    </row>
    <row r="248" spans="2:19" ht="15.5">
      <c r="B248" s="18"/>
      <c r="C248" s="86">
        <v>225000</v>
      </c>
      <c r="D248" s="87">
        <f t="shared" si="35"/>
        <v>0</v>
      </c>
      <c r="E248" s="87">
        <f t="shared" si="38"/>
        <v>9987.3518602199365</v>
      </c>
      <c r="F248" s="87">
        <f t="shared" si="38"/>
        <v>6860.2385265216426</v>
      </c>
      <c r="G248" s="87">
        <f t="shared" si="38"/>
        <v>5309.9594699483896</v>
      </c>
      <c r="H248" s="87">
        <f t="shared" si="38"/>
        <v>4376.0838789307436</v>
      </c>
      <c r="I248" s="87">
        <f t="shared" si="38"/>
        <v>3755.509649575416</v>
      </c>
      <c r="J248" s="87">
        <f t="shared" si="38"/>
        <v>3313.9574404776677</v>
      </c>
      <c r="K248" s="87">
        <f t="shared" si="39"/>
        <v>2984.28645673748</v>
      </c>
      <c r="L248" s="87">
        <f t="shared" si="36"/>
        <v>2729.1952756931155</v>
      </c>
      <c r="M248" s="87">
        <f t="shared" si="37"/>
        <v>2526.3021795005279</v>
      </c>
      <c r="N248" s="88"/>
      <c r="O248" s="89"/>
      <c r="P248" s="89"/>
      <c r="Q248" s="89"/>
      <c r="R248" s="90"/>
      <c r="S248" s="21"/>
    </row>
    <row r="249" spans="2:19" ht="17.5" hidden="1" customHeight="1">
      <c r="B249" s="18"/>
      <c r="C249" s="92">
        <v>226000</v>
      </c>
      <c r="D249" s="93">
        <f t="shared" si="35"/>
        <v>0</v>
      </c>
      <c r="E249" s="79">
        <f t="shared" si="38"/>
        <v>10031.740090709802</v>
      </c>
      <c r="F249" s="79">
        <f t="shared" si="38"/>
        <v>6890.7284755284054</v>
      </c>
      <c r="G249" s="79">
        <f t="shared" si="38"/>
        <v>5333.559289814827</v>
      </c>
      <c r="H249" s="79">
        <f t="shared" si="38"/>
        <v>4395.5331406148798</v>
      </c>
      <c r="I249" s="79">
        <f t="shared" si="38"/>
        <v>3772.2008035735294</v>
      </c>
      <c r="J249" s="79">
        <f t="shared" si="38"/>
        <v>3328.686140213124</v>
      </c>
      <c r="K249" s="79">
        <f t="shared" si="39"/>
        <v>2997.5499521007578</v>
      </c>
      <c r="L249" s="79">
        <f t="shared" si="36"/>
        <v>2741.3250324739738</v>
      </c>
      <c r="M249" s="79">
        <f t="shared" si="37"/>
        <v>2537.5301891871968</v>
      </c>
      <c r="N249" s="83"/>
      <c r="O249" s="84"/>
      <c r="P249" s="84"/>
      <c r="Q249" s="84"/>
      <c r="R249" s="85"/>
      <c r="S249" s="21"/>
    </row>
    <row r="250" spans="2:19" ht="15.5" hidden="1">
      <c r="B250" s="18"/>
      <c r="C250" s="92">
        <v>227000</v>
      </c>
      <c r="D250" s="93">
        <f t="shared" si="35"/>
        <v>0</v>
      </c>
      <c r="E250" s="79">
        <f t="shared" si="38"/>
        <v>10076.128321199669</v>
      </c>
      <c r="F250" s="79">
        <f t="shared" si="38"/>
        <v>6921.2184245351673</v>
      </c>
      <c r="G250" s="79">
        <f t="shared" si="38"/>
        <v>5357.1591096812645</v>
      </c>
      <c r="H250" s="79">
        <f t="shared" si="38"/>
        <v>4414.9824022990169</v>
      </c>
      <c r="I250" s="79">
        <f t="shared" si="38"/>
        <v>3788.8919575716418</v>
      </c>
      <c r="J250" s="79">
        <f t="shared" si="38"/>
        <v>3343.4148399485803</v>
      </c>
      <c r="K250" s="79">
        <f t="shared" si="39"/>
        <v>3010.8134474640356</v>
      </c>
      <c r="L250" s="79">
        <f t="shared" si="36"/>
        <v>2753.4547892548317</v>
      </c>
      <c r="M250" s="79">
        <f t="shared" si="37"/>
        <v>2548.7581988738657</v>
      </c>
      <c r="N250" s="83"/>
      <c r="O250" s="84"/>
      <c r="P250" s="84"/>
      <c r="Q250" s="84"/>
      <c r="R250" s="85"/>
      <c r="S250" s="21"/>
    </row>
    <row r="251" spans="2:19" ht="15.5" hidden="1">
      <c r="B251" s="18"/>
      <c r="C251" s="92">
        <v>228000</v>
      </c>
      <c r="D251" s="93">
        <f t="shared" si="35"/>
        <v>0</v>
      </c>
      <c r="E251" s="79">
        <f t="shared" si="38"/>
        <v>10120.516551689536</v>
      </c>
      <c r="F251" s="79">
        <f t="shared" si="38"/>
        <v>6951.7083735419301</v>
      </c>
      <c r="G251" s="79">
        <f t="shared" si="38"/>
        <v>5380.758929547701</v>
      </c>
      <c r="H251" s="79">
        <f t="shared" si="38"/>
        <v>4434.4316639831532</v>
      </c>
      <c r="I251" s="79">
        <f t="shared" si="38"/>
        <v>3805.5831115697551</v>
      </c>
      <c r="J251" s="79">
        <f t="shared" si="38"/>
        <v>3358.1435396840361</v>
      </c>
      <c r="K251" s="79">
        <f t="shared" si="39"/>
        <v>3024.0769428273129</v>
      </c>
      <c r="L251" s="79">
        <f t="shared" si="36"/>
        <v>2765.5845460356904</v>
      </c>
      <c r="M251" s="79">
        <f t="shared" si="37"/>
        <v>2559.9862085605346</v>
      </c>
      <c r="N251" s="83"/>
      <c r="O251" s="84"/>
      <c r="P251" s="84"/>
      <c r="Q251" s="84"/>
      <c r="R251" s="85"/>
      <c r="S251" s="21"/>
    </row>
    <row r="252" spans="2:19" ht="15.5" hidden="1">
      <c r="B252" s="18"/>
      <c r="C252" s="92">
        <v>229000</v>
      </c>
      <c r="D252" s="93">
        <f t="shared" si="35"/>
        <v>0</v>
      </c>
      <c r="E252" s="79">
        <f t="shared" si="38"/>
        <v>10164.904782179401</v>
      </c>
      <c r="F252" s="79">
        <f t="shared" si="38"/>
        <v>6982.1983225486929</v>
      </c>
      <c r="G252" s="79">
        <f t="shared" si="38"/>
        <v>5404.3587494141384</v>
      </c>
      <c r="H252" s="79">
        <f t="shared" si="38"/>
        <v>4453.8809256672903</v>
      </c>
      <c r="I252" s="79">
        <f t="shared" si="38"/>
        <v>3822.2742655678676</v>
      </c>
      <c r="J252" s="79">
        <f t="shared" si="38"/>
        <v>3372.8722394194924</v>
      </c>
      <c r="K252" s="79">
        <f t="shared" si="39"/>
        <v>3037.3404381905912</v>
      </c>
      <c r="L252" s="79">
        <f t="shared" si="36"/>
        <v>2777.7143028165488</v>
      </c>
      <c r="M252" s="79">
        <f t="shared" si="37"/>
        <v>2571.2142182472039</v>
      </c>
      <c r="N252" s="83"/>
      <c r="O252" s="84"/>
      <c r="P252" s="84"/>
      <c r="Q252" s="84"/>
      <c r="R252" s="85"/>
      <c r="S252" s="21"/>
    </row>
    <row r="253" spans="2:19" ht="15.5">
      <c r="B253" s="18"/>
      <c r="C253" s="92">
        <v>230000</v>
      </c>
      <c r="D253" s="93">
        <f t="shared" si="35"/>
        <v>0</v>
      </c>
      <c r="E253" s="79">
        <f t="shared" si="38"/>
        <v>10209.293012669268</v>
      </c>
      <c r="F253" s="79">
        <f t="shared" si="38"/>
        <v>7012.6882715554557</v>
      </c>
      <c r="G253" s="79">
        <f t="shared" si="38"/>
        <v>5427.9585692805758</v>
      </c>
      <c r="H253" s="79">
        <f t="shared" si="38"/>
        <v>4473.3301873514265</v>
      </c>
      <c r="I253" s="79">
        <f t="shared" si="38"/>
        <v>3838.9654195659809</v>
      </c>
      <c r="J253" s="79">
        <f t="shared" si="38"/>
        <v>3387.6009391549492</v>
      </c>
      <c r="K253" s="79">
        <f t="shared" si="39"/>
        <v>3050.6039335538685</v>
      </c>
      <c r="L253" s="79">
        <f t="shared" si="36"/>
        <v>2789.8440595974066</v>
      </c>
      <c r="M253" s="79">
        <f t="shared" si="37"/>
        <v>2582.4422279338728</v>
      </c>
      <c r="N253" s="88"/>
      <c r="O253" s="89"/>
      <c r="P253" s="89"/>
      <c r="Q253" s="89"/>
      <c r="R253" s="90"/>
      <c r="S253" s="21"/>
    </row>
    <row r="254" spans="2:19" ht="15.5" hidden="1">
      <c r="B254" s="18"/>
      <c r="C254" s="92">
        <v>231000</v>
      </c>
      <c r="D254" s="93">
        <f t="shared" si="35"/>
        <v>0</v>
      </c>
      <c r="E254" s="79">
        <f t="shared" si="38"/>
        <v>10253.681243159135</v>
      </c>
      <c r="F254" s="79">
        <f t="shared" si="38"/>
        <v>7043.1782205622194</v>
      </c>
      <c r="G254" s="79">
        <f t="shared" si="38"/>
        <v>5451.5583891470133</v>
      </c>
      <c r="H254" s="79">
        <f t="shared" si="38"/>
        <v>4492.7794490355636</v>
      </c>
      <c r="I254" s="79">
        <f t="shared" si="38"/>
        <v>3855.6565735640943</v>
      </c>
      <c r="J254" s="79">
        <f t="shared" si="38"/>
        <v>3402.3296388904055</v>
      </c>
      <c r="K254" s="79">
        <f t="shared" si="39"/>
        <v>3063.8674289171458</v>
      </c>
      <c r="L254" s="79">
        <f t="shared" si="36"/>
        <v>2801.9738163782649</v>
      </c>
      <c r="M254" s="79">
        <f t="shared" si="37"/>
        <v>2593.6702376205421</v>
      </c>
      <c r="N254" s="83"/>
      <c r="O254" s="84"/>
      <c r="P254" s="84"/>
      <c r="Q254" s="84"/>
      <c r="R254" s="85"/>
      <c r="S254" s="21"/>
    </row>
    <row r="255" spans="2:19" ht="15.5" hidden="1">
      <c r="B255" s="18"/>
      <c r="C255" s="92">
        <v>232000</v>
      </c>
      <c r="D255" s="93">
        <f t="shared" si="35"/>
        <v>0</v>
      </c>
      <c r="E255" s="79">
        <f t="shared" si="38"/>
        <v>10298.069473649</v>
      </c>
      <c r="F255" s="79">
        <f t="shared" si="38"/>
        <v>7073.6681695689822</v>
      </c>
      <c r="G255" s="79">
        <f t="shared" si="38"/>
        <v>5475.1582090134507</v>
      </c>
      <c r="H255" s="79">
        <f t="shared" si="38"/>
        <v>4512.2287107196998</v>
      </c>
      <c r="I255" s="79">
        <f t="shared" si="38"/>
        <v>3872.3477275622067</v>
      </c>
      <c r="J255" s="79">
        <f t="shared" si="38"/>
        <v>3417.0583386258613</v>
      </c>
      <c r="K255" s="79">
        <f t="shared" si="39"/>
        <v>3077.1309242804241</v>
      </c>
      <c r="L255" s="79">
        <f t="shared" si="36"/>
        <v>2814.1035731591237</v>
      </c>
      <c r="M255" s="79">
        <f t="shared" si="37"/>
        <v>2604.898247307211</v>
      </c>
      <c r="N255" s="83"/>
      <c r="O255" s="84"/>
      <c r="P255" s="84"/>
      <c r="Q255" s="84"/>
      <c r="R255" s="85"/>
      <c r="S255" s="21"/>
    </row>
    <row r="256" spans="2:19" ht="15.5" hidden="1">
      <c r="B256" s="18"/>
      <c r="C256" s="92">
        <v>233000</v>
      </c>
      <c r="D256" s="93">
        <f t="shared" si="35"/>
        <v>0</v>
      </c>
      <c r="E256" s="79">
        <f t="shared" si="38"/>
        <v>10342.457704138867</v>
      </c>
      <c r="F256" s="79">
        <f t="shared" si="38"/>
        <v>7104.158118575745</v>
      </c>
      <c r="G256" s="79">
        <f t="shared" si="38"/>
        <v>5498.7580288798872</v>
      </c>
      <c r="H256" s="79">
        <f t="shared" si="38"/>
        <v>4531.677972403837</v>
      </c>
      <c r="I256" s="79">
        <f t="shared" si="38"/>
        <v>3889.0388815603201</v>
      </c>
      <c r="J256" s="79">
        <f t="shared" si="38"/>
        <v>3431.7870383613176</v>
      </c>
      <c r="K256" s="79">
        <f t="shared" si="39"/>
        <v>3090.3944196437014</v>
      </c>
      <c r="L256" s="79">
        <f t="shared" si="36"/>
        <v>2826.2333299399816</v>
      </c>
      <c r="M256" s="79">
        <f t="shared" si="37"/>
        <v>2616.1262569938799</v>
      </c>
      <c r="N256" s="83"/>
      <c r="O256" s="84"/>
      <c r="P256" s="84"/>
      <c r="Q256" s="84"/>
      <c r="R256" s="85"/>
      <c r="S256" s="21"/>
    </row>
    <row r="257" spans="2:19" ht="15.5" hidden="1">
      <c r="B257" s="18"/>
      <c r="C257" s="92">
        <v>234000</v>
      </c>
      <c r="D257" s="93">
        <f t="shared" si="35"/>
        <v>0</v>
      </c>
      <c r="E257" s="79">
        <f t="shared" si="38"/>
        <v>10386.845934628733</v>
      </c>
      <c r="F257" s="79">
        <f t="shared" si="38"/>
        <v>7134.6480675825078</v>
      </c>
      <c r="G257" s="79">
        <f t="shared" si="38"/>
        <v>5522.3578487463246</v>
      </c>
      <c r="H257" s="79">
        <f t="shared" si="38"/>
        <v>4551.1272340879732</v>
      </c>
      <c r="I257" s="79">
        <f t="shared" si="38"/>
        <v>3905.7300355584325</v>
      </c>
      <c r="J257" s="79">
        <f t="shared" si="38"/>
        <v>3446.5157380967744</v>
      </c>
      <c r="K257" s="79">
        <f t="shared" si="39"/>
        <v>3103.6579150069792</v>
      </c>
      <c r="L257" s="79">
        <f t="shared" si="36"/>
        <v>2838.3630867208399</v>
      </c>
      <c r="M257" s="79">
        <f t="shared" si="37"/>
        <v>2627.3542666805488</v>
      </c>
      <c r="N257" s="83"/>
      <c r="O257" s="84"/>
      <c r="P257" s="84"/>
      <c r="Q257" s="84"/>
      <c r="R257" s="85"/>
      <c r="S257" s="21"/>
    </row>
    <row r="258" spans="2:19" ht="15.5">
      <c r="B258" s="18"/>
      <c r="C258" s="86">
        <v>235000</v>
      </c>
      <c r="D258" s="87">
        <f t="shared" si="35"/>
        <v>0</v>
      </c>
      <c r="E258" s="87">
        <f t="shared" si="38"/>
        <v>10431.2341651186</v>
      </c>
      <c r="F258" s="87">
        <f t="shared" si="38"/>
        <v>7165.1380165892706</v>
      </c>
      <c r="G258" s="87">
        <f t="shared" si="38"/>
        <v>5545.957668612763</v>
      </c>
      <c r="H258" s="87">
        <f t="shared" si="38"/>
        <v>4570.5764957721094</v>
      </c>
      <c r="I258" s="87">
        <f t="shared" si="38"/>
        <v>3922.4211895565459</v>
      </c>
      <c r="J258" s="87">
        <f t="shared" si="38"/>
        <v>3461.2444378322307</v>
      </c>
      <c r="K258" s="87">
        <f t="shared" si="39"/>
        <v>3116.921410370257</v>
      </c>
      <c r="L258" s="87">
        <f t="shared" si="36"/>
        <v>2850.4928435016982</v>
      </c>
      <c r="M258" s="87">
        <f t="shared" si="37"/>
        <v>2638.5822763672177</v>
      </c>
      <c r="N258" s="88"/>
      <c r="O258" s="89"/>
      <c r="P258" s="89"/>
      <c r="Q258" s="89"/>
      <c r="R258" s="90"/>
      <c r="S258" s="21"/>
    </row>
    <row r="259" spans="2:19" ht="15.5" hidden="1">
      <c r="B259" s="18"/>
      <c r="C259" s="92">
        <v>236000</v>
      </c>
      <c r="D259" s="93">
        <f t="shared" si="35"/>
        <v>0</v>
      </c>
      <c r="E259" s="79">
        <f t="shared" si="38"/>
        <v>10475.622395608467</v>
      </c>
      <c r="F259" s="79">
        <f t="shared" si="38"/>
        <v>7195.6279655960334</v>
      </c>
      <c r="G259" s="79">
        <f t="shared" si="38"/>
        <v>5569.5574884792004</v>
      </c>
      <c r="H259" s="79">
        <f t="shared" si="38"/>
        <v>4590.0257574562465</v>
      </c>
      <c r="I259" s="79">
        <f t="shared" si="38"/>
        <v>3939.1123435546588</v>
      </c>
      <c r="J259" s="79">
        <f t="shared" si="38"/>
        <v>3475.9731375676865</v>
      </c>
      <c r="K259" s="79">
        <f t="shared" si="39"/>
        <v>3130.1849057335348</v>
      </c>
      <c r="L259" s="79">
        <f t="shared" si="36"/>
        <v>2862.622600282557</v>
      </c>
      <c r="M259" s="79">
        <f t="shared" si="37"/>
        <v>2649.810286053887</v>
      </c>
      <c r="N259" s="83"/>
      <c r="O259" s="84"/>
      <c r="P259" s="84"/>
      <c r="Q259" s="84"/>
      <c r="R259" s="85"/>
      <c r="S259" s="21"/>
    </row>
    <row r="260" spans="2:19" ht="15.5" hidden="1">
      <c r="B260" s="18"/>
      <c r="C260" s="92">
        <v>237000</v>
      </c>
      <c r="D260" s="93">
        <f t="shared" si="35"/>
        <v>0</v>
      </c>
      <c r="E260" s="79">
        <f t="shared" si="38"/>
        <v>10520.010626098332</v>
      </c>
      <c r="F260" s="79">
        <f t="shared" si="38"/>
        <v>7226.1179146027962</v>
      </c>
      <c r="G260" s="79">
        <f t="shared" si="38"/>
        <v>5593.1573083456369</v>
      </c>
      <c r="H260" s="79">
        <f t="shared" si="38"/>
        <v>4609.4750191403837</v>
      </c>
      <c r="I260" s="79">
        <f t="shared" si="38"/>
        <v>3955.8034975527717</v>
      </c>
      <c r="J260" s="79">
        <f t="shared" si="38"/>
        <v>3490.7018373031428</v>
      </c>
      <c r="K260" s="79">
        <f t="shared" si="39"/>
        <v>3143.4484010968122</v>
      </c>
      <c r="L260" s="79">
        <f t="shared" si="36"/>
        <v>2874.7523570634148</v>
      </c>
      <c r="M260" s="79">
        <f t="shared" si="37"/>
        <v>2661.0382957405559</v>
      </c>
      <c r="N260" s="83"/>
      <c r="O260" s="84"/>
      <c r="P260" s="84"/>
      <c r="Q260" s="84"/>
      <c r="R260" s="85"/>
      <c r="S260" s="21"/>
    </row>
    <row r="261" spans="2:19" ht="15.5" hidden="1">
      <c r="B261" s="18"/>
      <c r="C261" s="92">
        <v>238000</v>
      </c>
      <c r="D261" s="93">
        <f t="shared" si="35"/>
        <v>0</v>
      </c>
      <c r="E261" s="79">
        <f t="shared" si="38"/>
        <v>10564.398856588199</v>
      </c>
      <c r="F261" s="79">
        <f t="shared" si="38"/>
        <v>7256.607863609559</v>
      </c>
      <c r="G261" s="79">
        <f t="shared" si="38"/>
        <v>5616.7571282120743</v>
      </c>
      <c r="H261" s="79">
        <f t="shared" si="38"/>
        <v>4628.9242808245199</v>
      </c>
      <c r="I261" s="79">
        <f t="shared" si="38"/>
        <v>3972.4946515508846</v>
      </c>
      <c r="J261" s="79">
        <f t="shared" si="38"/>
        <v>3505.4305370385996</v>
      </c>
      <c r="K261" s="79">
        <f t="shared" si="39"/>
        <v>3156.7118964600904</v>
      </c>
      <c r="L261" s="79">
        <f t="shared" si="36"/>
        <v>2886.8821138442731</v>
      </c>
      <c r="M261" s="79">
        <f t="shared" si="37"/>
        <v>2672.2663054272252</v>
      </c>
      <c r="N261" s="83"/>
      <c r="O261" s="84"/>
      <c r="P261" s="84"/>
      <c r="Q261" s="84"/>
      <c r="R261" s="85"/>
      <c r="S261" s="21"/>
    </row>
    <row r="262" spans="2:19" ht="15.5" hidden="1">
      <c r="B262" s="18"/>
      <c r="C262" s="92">
        <v>239000</v>
      </c>
      <c r="D262" s="93">
        <f t="shared" si="35"/>
        <v>0</v>
      </c>
      <c r="E262" s="79">
        <f t="shared" si="38"/>
        <v>10608.787087078064</v>
      </c>
      <c r="F262" s="79">
        <f t="shared" si="38"/>
        <v>7287.0978126163227</v>
      </c>
      <c r="G262" s="79">
        <f t="shared" si="38"/>
        <v>5640.3569480785118</v>
      </c>
      <c r="H262" s="79">
        <f t="shared" si="38"/>
        <v>4648.3735425086561</v>
      </c>
      <c r="I262" s="79">
        <f t="shared" si="38"/>
        <v>3989.1858055489975</v>
      </c>
      <c r="J262" s="79">
        <f t="shared" si="38"/>
        <v>3520.1592367740559</v>
      </c>
      <c r="K262" s="79">
        <f t="shared" si="39"/>
        <v>3169.9753918233678</v>
      </c>
      <c r="L262" s="79">
        <f t="shared" si="36"/>
        <v>2899.0118706251315</v>
      </c>
      <c r="M262" s="79">
        <f t="shared" si="37"/>
        <v>2683.4943151138941</v>
      </c>
      <c r="N262" s="83"/>
      <c r="O262" s="84"/>
      <c r="P262" s="84"/>
      <c r="Q262" s="84"/>
      <c r="R262" s="85"/>
      <c r="S262" s="21"/>
    </row>
    <row r="263" spans="2:19" ht="15.5">
      <c r="B263" s="18"/>
      <c r="C263" s="92">
        <v>240000</v>
      </c>
      <c r="D263" s="93">
        <f t="shared" si="35"/>
        <v>0</v>
      </c>
      <c r="E263" s="79">
        <f t="shared" si="38"/>
        <v>10653.175317567931</v>
      </c>
      <c r="F263" s="79">
        <f t="shared" si="38"/>
        <v>7317.5877616230855</v>
      </c>
      <c r="G263" s="79">
        <f t="shared" si="38"/>
        <v>5663.9567679449483</v>
      </c>
      <c r="H263" s="79">
        <f t="shared" si="38"/>
        <v>4667.8228041927932</v>
      </c>
      <c r="I263" s="79">
        <f t="shared" si="38"/>
        <v>4005.8769595471103</v>
      </c>
      <c r="J263" s="79">
        <f t="shared" si="38"/>
        <v>3534.8879365095117</v>
      </c>
      <c r="K263" s="79">
        <f t="shared" si="39"/>
        <v>3183.2388871866451</v>
      </c>
      <c r="L263" s="79">
        <f t="shared" si="36"/>
        <v>2911.1416274059893</v>
      </c>
      <c r="M263" s="79">
        <f t="shared" si="37"/>
        <v>2694.722324800563</v>
      </c>
      <c r="N263" s="88"/>
      <c r="O263" s="89"/>
      <c r="P263" s="89"/>
      <c r="Q263" s="89"/>
      <c r="R263" s="90"/>
      <c r="S263" s="21"/>
    </row>
    <row r="264" spans="2:19" ht="15.5" hidden="1">
      <c r="B264" s="18"/>
      <c r="C264" s="78">
        <v>241000</v>
      </c>
      <c r="D264" s="79">
        <f t="shared" si="35"/>
        <v>0</v>
      </c>
      <c r="E264" s="79">
        <f t="shared" si="38"/>
        <v>10697.563548057798</v>
      </c>
      <c r="F264" s="79">
        <f t="shared" si="38"/>
        <v>7348.0777106298483</v>
      </c>
      <c r="G264" s="79">
        <f t="shared" si="38"/>
        <v>5687.5565878113857</v>
      </c>
      <c r="H264" s="79">
        <f t="shared" si="38"/>
        <v>4687.2720658769294</v>
      </c>
      <c r="I264" s="79">
        <f t="shared" si="38"/>
        <v>4022.5681135452237</v>
      </c>
      <c r="J264" s="79">
        <f t="shared" si="38"/>
        <v>3549.616636244968</v>
      </c>
      <c r="K264" s="79">
        <f t="shared" si="39"/>
        <v>3196.5023825499234</v>
      </c>
      <c r="L264" s="79">
        <f t="shared" si="36"/>
        <v>2923.2713841868481</v>
      </c>
      <c r="M264" s="79">
        <f t="shared" si="37"/>
        <v>2705.9503344872319</v>
      </c>
      <c r="N264" s="83"/>
      <c r="O264" s="84"/>
      <c r="P264" s="84"/>
      <c r="Q264" s="84"/>
      <c r="R264" s="85"/>
      <c r="S264" s="21"/>
    </row>
    <row r="265" spans="2:19" ht="15.5" hidden="1">
      <c r="B265" s="18"/>
      <c r="C265" s="78">
        <v>242000</v>
      </c>
      <c r="D265" s="79">
        <f t="shared" si="35"/>
        <v>0</v>
      </c>
      <c r="E265" s="79">
        <f t="shared" si="38"/>
        <v>10741.951778547664</v>
      </c>
      <c r="F265" s="79">
        <f t="shared" si="38"/>
        <v>7378.5676596366111</v>
      </c>
      <c r="G265" s="79">
        <f t="shared" si="38"/>
        <v>5711.1564076778232</v>
      </c>
      <c r="H265" s="79">
        <f t="shared" si="38"/>
        <v>4706.7213275610666</v>
      </c>
      <c r="I265" s="79">
        <f t="shared" si="38"/>
        <v>4039.2592675433361</v>
      </c>
      <c r="J265" s="79">
        <f t="shared" si="38"/>
        <v>3564.3453359804248</v>
      </c>
      <c r="K265" s="79">
        <f t="shared" si="39"/>
        <v>3209.7658779132007</v>
      </c>
      <c r="L265" s="79">
        <f t="shared" si="36"/>
        <v>2935.4011409677064</v>
      </c>
      <c r="M265" s="79">
        <f t="shared" si="37"/>
        <v>2717.1783441739008</v>
      </c>
      <c r="N265" s="83"/>
      <c r="O265" s="84"/>
      <c r="P265" s="84"/>
      <c r="Q265" s="84"/>
      <c r="R265" s="85"/>
      <c r="S265" s="21"/>
    </row>
    <row r="266" spans="2:19" ht="15.5" hidden="1">
      <c r="B266" s="18"/>
      <c r="C266" s="78">
        <v>243000</v>
      </c>
      <c r="D266" s="79">
        <f t="shared" si="35"/>
        <v>0</v>
      </c>
      <c r="E266" s="79">
        <f t="shared" si="38"/>
        <v>10786.340009037531</v>
      </c>
      <c r="F266" s="79">
        <f t="shared" si="38"/>
        <v>7409.057608643373</v>
      </c>
      <c r="G266" s="79">
        <f t="shared" si="38"/>
        <v>5734.7562275442615</v>
      </c>
      <c r="H266" s="79">
        <f t="shared" si="38"/>
        <v>4726.1705892452028</v>
      </c>
      <c r="I266" s="79">
        <f t="shared" si="38"/>
        <v>4055.9504215414495</v>
      </c>
      <c r="J266" s="79">
        <f t="shared" si="38"/>
        <v>3579.0740357158811</v>
      </c>
      <c r="K266" s="79">
        <f t="shared" si="39"/>
        <v>3223.0293732764785</v>
      </c>
      <c r="L266" s="79">
        <f t="shared" si="36"/>
        <v>2947.5308977485647</v>
      </c>
      <c r="M266" s="79">
        <f t="shared" si="37"/>
        <v>2728.4063538605701</v>
      </c>
      <c r="N266" s="83"/>
      <c r="O266" s="84"/>
      <c r="P266" s="84"/>
      <c r="Q266" s="84"/>
      <c r="R266" s="85"/>
      <c r="S266" s="21"/>
    </row>
    <row r="267" spans="2:19" ht="15.5" hidden="1">
      <c r="B267" s="18"/>
      <c r="C267" s="78">
        <v>244000</v>
      </c>
      <c r="D267" s="79">
        <f t="shared" si="35"/>
        <v>0</v>
      </c>
      <c r="E267" s="79">
        <f t="shared" si="38"/>
        <v>10830.728239527398</v>
      </c>
      <c r="F267" s="79">
        <f t="shared" si="38"/>
        <v>7439.5475576501358</v>
      </c>
      <c r="G267" s="79">
        <f t="shared" si="38"/>
        <v>5758.356047410698</v>
      </c>
      <c r="H267" s="79">
        <f t="shared" si="38"/>
        <v>4745.6198509293399</v>
      </c>
      <c r="I267" s="79">
        <f t="shared" si="38"/>
        <v>4072.6415755395619</v>
      </c>
      <c r="J267" s="79">
        <f t="shared" si="38"/>
        <v>3593.802735451337</v>
      </c>
      <c r="K267" s="79">
        <f t="shared" si="39"/>
        <v>3236.2928686397563</v>
      </c>
      <c r="L267" s="79">
        <f t="shared" si="36"/>
        <v>2959.6606545294226</v>
      </c>
      <c r="M267" s="79">
        <f t="shared" si="37"/>
        <v>2739.634363547239</v>
      </c>
      <c r="N267" s="83"/>
      <c r="O267" s="84"/>
      <c r="P267" s="84"/>
      <c r="Q267" s="84"/>
      <c r="R267" s="85"/>
      <c r="S267" s="21"/>
    </row>
    <row r="268" spans="2:19" ht="15.5">
      <c r="B268" s="18"/>
      <c r="C268" s="86">
        <v>245000</v>
      </c>
      <c r="D268" s="87">
        <f t="shared" si="35"/>
        <v>0</v>
      </c>
      <c r="E268" s="87">
        <f t="shared" si="38"/>
        <v>10875.116470017265</v>
      </c>
      <c r="F268" s="87">
        <f t="shared" si="38"/>
        <v>7470.0375066568986</v>
      </c>
      <c r="G268" s="87">
        <f t="shared" si="38"/>
        <v>5781.9558672771354</v>
      </c>
      <c r="H268" s="87">
        <f t="shared" si="38"/>
        <v>4765.0691126134761</v>
      </c>
      <c r="I268" s="87">
        <f t="shared" si="38"/>
        <v>4089.3327295376753</v>
      </c>
      <c r="J268" s="87">
        <f t="shared" si="38"/>
        <v>3608.5314351867933</v>
      </c>
      <c r="K268" s="87">
        <f t="shared" si="39"/>
        <v>3249.5563640030341</v>
      </c>
      <c r="L268" s="87">
        <f t="shared" si="36"/>
        <v>2971.7904113102813</v>
      </c>
      <c r="M268" s="87">
        <f t="shared" si="37"/>
        <v>2750.8623732339079</v>
      </c>
      <c r="N268" s="88"/>
      <c r="O268" s="89"/>
      <c r="P268" s="89"/>
      <c r="Q268" s="89"/>
      <c r="R268" s="90"/>
      <c r="S268" s="21"/>
    </row>
    <row r="269" spans="2:19" ht="15.5" hidden="1">
      <c r="B269" s="18"/>
      <c r="C269" s="78">
        <v>246000</v>
      </c>
      <c r="D269" s="79">
        <f t="shared" si="35"/>
        <v>0</v>
      </c>
      <c r="E269" s="79">
        <f t="shared" si="38"/>
        <v>10919.50470050713</v>
      </c>
      <c r="F269" s="79">
        <f t="shared" si="38"/>
        <v>7500.5274556636614</v>
      </c>
      <c r="G269" s="79">
        <f t="shared" ref="E269:J311" si="40">PMT(G$11,G$6,$C269*(-1))</f>
        <v>5805.5556871435729</v>
      </c>
      <c r="H269" s="79">
        <f t="shared" si="40"/>
        <v>4784.5183742976133</v>
      </c>
      <c r="I269" s="79">
        <f t="shared" si="40"/>
        <v>4106.0238835357886</v>
      </c>
      <c r="J269" s="79">
        <f t="shared" si="40"/>
        <v>3623.26013492225</v>
      </c>
      <c r="K269" s="79">
        <f t="shared" si="39"/>
        <v>3262.8198593663114</v>
      </c>
      <c r="L269" s="79">
        <f t="shared" si="36"/>
        <v>2983.9201680911397</v>
      </c>
      <c r="M269" s="79">
        <f t="shared" si="37"/>
        <v>2762.0903829205772</v>
      </c>
      <c r="N269" s="83"/>
      <c r="O269" s="84"/>
      <c r="P269" s="84"/>
      <c r="Q269" s="84"/>
      <c r="R269" s="85"/>
      <c r="S269" s="21"/>
    </row>
    <row r="270" spans="2:19" ht="15.5" hidden="1">
      <c r="B270" s="18"/>
      <c r="C270" s="78">
        <v>247000</v>
      </c>
      <c r="D270" s="79">
        <f t="shared" si="35"/>
        <v>0</v>
      </c>
      <c r="E270" s="79">
        <f t="shared" si="40"/>
        <v>10963.892930996995</v>
      </c>
      <c r="F270" s="79">
        <f t="shared" si="40"/>
        <v>7531.0174046704251</v>
      </c>
      <c r="G270" s="79">
        <f t="shared" si="40"/>
        <v>5829.1555070100094</v>
      </c>
      <c r="H270" s="79">
        <f t="shared" si="40"/>
        <v>4803.9676359817495</v>
      </c>
      <c r="I270" s="79">
        <f t="shared" si="40"/>
        <v>4122.7150375339006</v>
      </c>
      <c r="J270" s="79">
        <f t="shared" si="40"/>
        <v>3637.9888346577063</v>
      </c>
      <c r="K270" s="79">
        <f t="shared" si="39"/>
        <v>3276.0833547295897</v>
      </c>
      <c r="L270" s="79">
        <f t="shared" si="36"/>
        <v>2996.0499248719975</v>
      </c>
      <c r="M270" s="79">
        <f t="shared" si="37"/>
        <v>2773.3183926072461</v>
      </c>
      <c r="N270" s="83"/>
      <c r="O270" s="84"/>
      <c r="P270" s="84"/>
      <c r="Q270" s="84"/>
      <c r="R270" s="85"/>
      <c r="S270" s="21"/>
    </row>
    <row r="271" spans="2:19" ht="15.5" hidden="1">
      <c r="B271" s="18"/>
      <c r="C271" s="78">
        <v>248000</v>
      </c>
      <c r="D271" s="79">
        <f t="shared" si="35"/>
        <v>0</v>
      </c>
      <c r="E271" s="79">
        <f t="shared" si="40"/>
        <v>11008.281161486862</v>
      </c>
      <c r="F271" s="79">
        <f t="shared" si="40"/>
        <v>7561.5073536771879</v>
      </c>
      <c r="G271" s="79">
        <f t="shared" si="40"/>
        <v>5852.7553268764468</v>
      </c>
      <c r="H271" s="79">
        <f t="shared" si="40"/>
        <v>4823.4168976658857</v>
      </c>
      <c r="I271" s="79">
        <f t="shared" si="40"/>
        <v>4139.4061915320144</v>
      </c>
      <c r="J271" s="79">
        <f t="shared" si="40"/>
        <v>3652.7175343931622</v>
      </c>
      <c r="K271" s="79">
        <f t="shared" si="39"/>
        <v>3289.346850092867</v>
      </c>
      <c r="L271" s="79">
        <f t="shared" si="36"/>
        <v>3008.1796816528558</v>
      </c>
      <c r="M271" s="79">
        <f t="shared" si="37"/>
        <v>2784.546402293915</v>
      </c>
      <c r="N271" s="83"/>
      <c r="O271" s="84"/>
      <c r="P271" s="84"/>
      <c r="Q271" s="84"/>
      <c r="R271" s="85"/>
      <c r="S271" s="21"/>
    </row>
    <row r="272" spans="2:19" ht="15.5" hidden="1">
      <c r="B272" s="18"/>
      <c r="C272" s="78">
        <v>249000</v>
      </c>
      <c r="D272" s="79">
        <f t="shared" si="35"/>
        <v>0</v>
      </c>
      <c r="E272" s="79">
        <f t="shared" si="40"/>
        <v>11052.669391976728</v>
      </c>
      <c r="F272" s="79">
        <f t="shared" si="40"/>
        <v>7591.9973026839507</v>
      </c>
      <c r="G272" s="79">
        <f t="shared" si="40"/>
        <v>5876.3551467428842</v>
      </c>
      <c r="H272" s="79">
        <f t="shared" si="40"/>
        <v>4842.8661593500228</v>
      </c>
      <c r="I272" s="79">
        <f t="shared" si="40"/>
        <v>4156.0973455301264</v>
      </c>
      <c r="J272" s="79">
        <f t="shared" si="40"/>
        <v>3667.4462341286185</v>
      </c>
      <c r="K272" s="79">
        <f t="shared" si="39"/>
        <v>3302.6103454561444</v>
      </c>
      <c r="L272" s="79">
        <f t="shared" si="36"/>
        <v>3020.3094384337146</v>
      </c>
      <c r="M272" s="79">
        <f t="shared" si="37"/>
        <v>2795.7744119805839</v>
      </c>
      <c r="N272" s="83"/>
      <c r="O272" s="84"/>
      <c r="P272" s="84"/>
      <c r="Q272" s="84"/>
      <c r="R272" s="85"/>
      <c r="S272" s="21"/>
    </row>
    <row r="273" spans="2:19" ht="15.5">
      <c r="B273" s="18"/>
      <c r="C273" s="78">
        <v>250000</v>
      </c>
      <c r="D273" s="79">
        <f t="shared" si="35"/>
        <v>0</v>
      </c>
      <c r="E273" s="79">
        <f t="shared" si="40"/>
        <v>11097.057622466597</v>
      </c>
      <c r="F273" s="79">
        <f t="shared" si="40"/>
        <v>7622.4872516907135</v>
      </c>
      <c r="G273" s="79">
        <f t="shared" si="40"/>
        <v>5899.9549666093226</v>
      </c>
      <c r="H273" s="79">
        <f t="shared" si="40"/>
        <v>4862.31542103416</v>
      </c>
      <c r="I273" s="79">
        <f t="shared" si="40"/>
        <v>4172.7884995282402</v>
      </c>
      <c r="J273" s="79">
        <f t="shared" si="40"/>
        <v>3682.1749338640752</v>
      </c>
      <c r="K273" s="79">
        <f t="shared" si="39"/>
        <v>3315.8738408194226</v>
      </c>
      <c r="L273" s="79">
        <f t="shared" si="36"/>
        <v>3032.4391952145729</v>
      </c>
      <c r="M273" s="79">
        <f t="shared" si="37"/>
        <v>2807.0024216672527</v>
      </c>
      <c r="N273" s="88"/>
      <c r="O273" s="89"/>
      <c r="P273" s="89"/>
      <c r="Q273" s="89"/>
      <c r="R273" s="90"/>
      <c r="S273" s="21"/>
    </row>
    <row r="274" spans="2:19" ht="15.5" hidden="1">
      <c r="B274" s="18"/>
      <c r="C274" s="92">
        <v>251000</v>
      </c>
      <c r="D274" s="79">
        <f t="shared" ref="D274:D323" si="41">IF(OR($V$19="P4",$V$19="P5"),PMT(D$11,D$6,$C274*(-1)),0)</f>
        <v>0</v>
      </c>
      <c r="E274" s="79">
        <f t="shared" si="40"/>
        <v>11141.445852956462</v>
      </c>
      <c r="F274" s="79">
        <f t="shared" si="40"/>
        <v>7652.9772006974763</v>
      </c>
      <c r="G274" s="79">
        <f t="shared" si="40"/>
        <v>5923.5547864757591</v>
      </c>
      <c r="H274" s="79">
        <f t="shared" si="40"/>
        <v>4881.7646827182962</v>
      </c>
      <c r="I274" s="79">
        <f t="shared" si="40"/>
        <v>4189.4796535263531</v>
      </c>
      <c r="J274" s="79">
        <f t="shared" si="40"/>
        <v>3696.9036335995315</v>
      </c>
      <c r="K274" s="79">
        <f t="shared" si="39"/>
        <v>3329.1373361827</v>
      </c>
      <c r="L274" s="79">
        <f t="shared" si="36"/>
        <v>3044.5689519954308</v>
      </c>
      <c r="M274" s="79">
        <f t="shared" si="37"/>
        <v>2818.2304313539225</v>
      </c>
      <c r="N274" s="94"/>
      <c r="O274" s="95"/>
      <c r="P274" s="95"/>
      <c r="Q274" s="95"/>
      <c r="R274" s="96"/>
      <c r="S274" s="21"/>
    </row>
    <row r="275" spans="2:19" ht="15.5" hidden="1">
      <c r="B275" s="18"/>
      <c r="C275" s="78">
        <v>252000</v>
      </c>
      <c r="D275" s="79">
        <f t="shared" si="41"/>
        <v>0</v>
      </c>
      <c r="E275" s="79">
        <f t="shared" si="40"/>
        <v>11185.834083446329</v>
      </c>
      <c r="F275" s="79">
        <f t="shared" si="40"/>
        <v>7683.4671497042391</v>
      </c>
      <c r="G275" s="79">
        <f t="shared" si="40"/>
        <v>5947.1546063421965</v>
      </c>
      <c r="H275" s="79">
        <f t="shared" si="40"/>
        <v>4901.2139444024324</v>
      </c>
      <c r="I275" s="79">
        <f t="shared" si="40"/>
        <v>4206.170807524466</v>
      </c>
      <c r="J275" s="79">
        <f t="shared" si="40"/>
        <v>3711.6323333349874</v>
      </c>
      <c r="K275" s="79">
        <f t="shared" si="39"/>
        <v>3342.4008315459778</v>
      </c>
      <c r="L275" s="79">
        <f t="shared" si="36"/>
        <v>3056.6987087762891</v>
      </c>
      <c r="M275" s="79">
        <f t="shared" si="37"/>
        <v>2829.4584410405914</v>
      </c>
      <c r="N275" s="97"/>
      <c r="O275" s="98"/>
      <c r="P275" s="98"/>
      <c r="Q275" s="98"/>
      <c r="R275" s="99"/>
      <c r="S275" s="21"/>
    </row>
    <row r="276" spans="2:19" ht="15.5" hidden="1">
      <c r="B276" s="18"/>
      <c r="C276" s="78">
        <v>253000</v>
      </c>
      <c r="D276" s="79">
        <f t="shared" si="41"/>
        <v>0</v>
      </c>
      <c r="E276" s="79">
        <f t="shared" si="40"/>
        <v>11230.222313936194</v>
      </c>
      <c r="F276" s="79">
        <f t="shared" si="40"/>
        <v>7713.9570987110019</v>
      </c>
      <c r="G276" s="79">
        <f t="shared" si="40"/>
        <v>5970.754426208634</v>
      </c>
      <c r="H276" s="79">
        <f t="shared" si="40"/>
        <v>4920.6632060865695</v>
      </c>
      <c r="I276" s="79">
        <f t="shared" si="40"/>
        <v>4222.8619615225789</v>
      </c>
      <c r="J276" s="79">
        <f t="shared" si="40"/>
        <v>3726.3610330704437</v>
      </c>
      <c r="K276" s="79">
        <f t="shared" si="39"/>
        <v>3355.6643269092556</v>
      </c>
      <c r="L276" s="79">
        <f t="shared" si="36"/>
        <v>3068.8284655571479</v>
      </c>
      <c r="M276" s="79">
        <f t="shared" si="37"/>
        <v>2840.6864507272603</v>
      </c>
      <c r="N276" s="97"/>
      <c r="O276" s="98"/>
      <c r="P276" s="98"/>
      <c r="Q276" s="98"/>
      <c r="R276" s="99"/>
      <c r="S276" s="21"/>
    </row>
    <row r="277" spans="2:19" ht="15.5" hidden="1">
      <c r="B277" s="18"/>
      <c r="C277" s="78">
        <v>254000</v>
      </c>
      <c r="D277" s="79">
        <f t="shared" si="41"/>
        <v>0</v>
      </c>
      <c r="E277" s="79">
        <f t="shared" si="40"/>
        <v>11274.610544426061</v>
      </c>
      <c r="F277" s="79">
        <f t="shared" si="40"/>
        <v>7744.4470477177647</v>
      </c>
      <c r="G277" s="79">
        <f t="shared" si="40"/>
        <v>5994.3542460750705</v>
      </c>
      <c r="H277" s="79">
        <f t="shared" si="40"/>
        <v>4940.1124677707066</v>
      </c>
      <c r="I277" s="79">
        <f t="shared" si="40"/>
        <v>4239.5531155206918</v>
      </c>
      <c r="J277" s="79">
        <f t="shared" si="40"/>
        <v>3741.0897328059004</v>
      </c>
      <c r="K277" s="79">
        <f t="shared" si="39"/>
        <v>3368.9278222725334</v>
      </c>
      <c r="L277" s="79">
        <f t="shared" si="36"/>
        <v>3080.9582223380057</v>
      </c>
      <c r="M277" s="79">
        <f t="shared" si="37"/>
        <v>2851.9144604139292</v>
      </c>
      <c r="N277" s="97"/>
      <c r="O277" s="98"/>
      <c r="P277" s="98"/>
      <c r="Q277" s="98"/>
      <c r="R277" s="99"/>
      <c r="S277" s="21"/>
    </row>
    <row r="278" spans="2:19" ht="15.5">
      <c r="B278" s="18"/>
      <c r="C278" s="86">
        <v>255000</v>
      </c>
      <c r="D278" s="87">
        <f t="shared" si="41"/>
        <v>0</v>
      </c>
      <c r="E278" s="87">
        <f t="shared" si="40"/>
        <v>11318.998774915926</v>
      </c>
      <c r="F278" s="87">
        <f t="shared" si="40"/>
        <v>7774.9369967245284</v>
      </c>
      <c r="G278" s="87">
        <f t="shared" si="40"/>
        <v>6017.9540659415079</v>
      </c>
      <c r="H278" s="87">
        <f t="shared" si="40"/>
        <v>4959.5617294548429</v>
      </c>
      <c r="I278" s="87">
        <f t="shared" si="40"/>
        <v>4256.2442695188047</v>
      </c>
      <c r="J278" s="87">
        <f t="shared" si="40"/>
        <v>3755.8184325413567</v>
      </c>
      <c r="K278" s="87">
        <f t="shared" si="39"/>
        <v>3382.1913176358107</v>
      </c>
      <c r="L278" s="87">
        <f t="shared" si="36"/>
        <v>3093.087979118864</v>
      </c>
      <c r="M278" s="87">
        <f t="shared" si="37"/>
        <v>2863.1424701005981</v>
      </c>
      <c r="N278" s="97"/>
      <c r="O278" s="98"/>
      <c r="P278" s="98"/>
      <c r="Q278" s="98"/>
      <c r="R278" s="99"/>
      <c r="S278" s="21"/>
    </row>
    <row r="279" spans="2:19" ht="15.5" hidden="1">
      <c r="B279" s="18"/>
      <c r="C279" s="78">
        <v>256000</v>
      </c>
      <c r="D279" s="79">
        <f t="shared" si="41"/>
        <v>0</v>
      </c>
      <c r="E279" s="79">
        <f t="shared" si="40"/>
        <v>11363.387005405793</v>
      </c>
      <c r="F279" s="79">
        <f t="shared" si="40"/>
        <v>7805.4269457312912</v>
      </c>
      <c r="G279" s="79">
        <f t="shared" si="40"/>
        <v>6041.5538858079453</v>
      </c>
      <c r="H279" s="79">
        <f t="shared" si="40"/>
        <v>4979.0109911389791</v>
      </c>
      <c r="I279" s="79">
        <f t="shared" si="40"/>
        <v>4272.9354235169176</v>
      </c>
      <c r="J279" s="79">
        <f t="shared" si="40"/>
        <v>3770.5471322768126</v>
      </c>
      <c r="K279" s="79">
        <f t="shared" si="39"/>
        <v>3395.4548129990881</v>
      </c>
      <c r="L279" s="79">
        <f t="shared" si="36"/>
        <v>3105.2177358997224</v>
      </c>
      <c r="M279" s="79">
        <f t="shared" si="37"/>
        <v>2874.3704797872674</v>
      </c>
      <c r="N279" s="97"/>
      <c r="O279" s="98"/>
      <c r="P279" s="98"/>
      <c r="Q279" s="98"/>
      <c r="R279" s="99"/>
      <c r="S279" s="21"/>
    </row>
    <row r="280" spans="2:19" ht="15.5" hidden="1">
      <c r="B280" s="18"/>
      <c r="C280" s="78">
        <v>257000</v>
      </c>
      <c r="D280" s="79">
        <f t="shared" si="41"/>
        <v>0</v>
      </c>
      <c r="E280" s="79">
        <f t="shared" si="40"/>
        <v>11407.77523589566</v>
      </c>
      <c r="F280" s="79">
        <f t="shared" si="40"/>
        <v>7835.916894738054</v>
      </c>
      <c r="G280" s="79">
        <f t="shared" si="40"/>
        <v>6065.1537056743837</v>
      </c>
      <c r="H280" s="79">
        <f t="shared" si="40"/>
        <v>4998.4602528231162</v>
      </c>
      <c r="I280" s="79">
        <f t="shared" si="40"/>
        <v>4289.6265775150305</v>
      </c>
      <c r="J280" s="79">
        <f t="shared" si="40"/>
        <v>3785.2758320122689</v>
      </c>
      <c r="K280" s="79">
        <f t="shared" si="39"/>
        <v>3408.7183083623663</v>
      </c>
      <c r="L280" s="79">
        <f t="shared" si="36"/>
        <v>3117.3474926805811</v>
      </c>
      <c r="M280" s="79">
        <f t="shared" si="37"/>
        <v>2885.5984894739363</v>
      </c>
      <c r="N280" s="97"/>
      <c r="O280" s="98"/>
      <c r="P280" s="98"/>
      <c r="Q280" s="98"/>
      <c r="R280" s="99"/>
      <c r="S280" s="21"/>
    </row>
    <row r="281" spans="2:19" ht="15.5" hidden="1">
      <c r="B281" s="18"/>
      <c r="C281" s="78">
        <v>258000</v>
      </c>
      <c r="D281" s="79">
        <f t="shared" si="41"/>
        <v>0</v>
      </c>
      <c r="E281" s="79">
        <f t="shared" si="40"/>
        <v>11452.163466385527</v>
      </c>
      <c r="F281" s="79">
        <f t="shared" si="40"/>
        <v>7866.4068437448168</v>
      </c>
      <c r="G281" s="79">
        <f t="shared" si="40"/>
        <v>6088.7535255408202</v>
      </c>
      <c r="H281" s="79">
        <f t="shared" si="40"/>
        <v>5017.9095145072524</v>
      </c>
      <c r="I281" s="79">
        <f t="shared" si="40"/>
        <v>4306.3177315131434</v>
      </c>
      <c r="J281" s="79">
        <f t="shared" si="40"/>
        <v>3800.0045317477257</v>
      </c>
      <c r="K281" s="79">
        <f t="shared" si="39"/>
        <v>3421.9818037256437</v>
      </c>
      <c r="L281" s="79">
        <f t="shared" si="36"/>
        <v>3129.477249461439</v>
      </c>
      <c r="M281" s="79">
        <f t="shared" si="37"/>
        <v>2896.8264991606052</v>
      </c>
      <c r="N281" s="97"/>
      <c r="O281" s="98"/>
      <c r="P281" s="98"/>
      <c r="Q281" s="98"/>
      <c r="R281" s="99"/>
      <c r="S281" s="21"/>
    </row>
    <row r="282" spans="2:19" ht="15.5" hidden="1">
      <c r="B282" s="18"/>
      <c r="C282" s="78">
        <v>259000</v>
      </c>
      <c r="D282" s="79">
        <f t="shared" si="41"/>
        <v>0</v>
      </c>
      <c r="E282" s="79">
        <f t="shared" si="40"/>
        <v>11496.551696875393</v>
      </c>
      <c r="F282" s="79">
        <f t="shared" si="40"/>
        <v>7896.8967927515787</v>
      </c>
      <c r="G282" s="79">
        <f t="shared" si="40"/>
        <v>6112.3533454072576</v>
      </c>
      <c r="H282" s="79">
        <f t="shared" si="40"/>
        <v>5037.3587761913896</v>
      </c>
      <c r="I282" s="79">
        <f t="shared" si="40"/>
        <v>4323.0088855112572</v>
      </c>
      <c r="J282" s="79">
        <f t="shared" si="40"/>
        <v>3814.733231483182</v>
      </c>
      <c r="K282" s="79">
        <f t="shared" si="39"/>
        <v>3435.2452990889215</v>
      </c>
      <c r="L282" s="79">
        <f t="shared" si="36"/>
        <v>3141.6070062422973</v>
      </c>
      <c r="M282" s="79">
        <f t="shared" si="37"/>
        <v>2908.0545088472741</v>
      </c>
      <c r="N282" s="97"/>
      <c r="O282" s="98"/>
      <c r="P282" s="98"/>
      <c r="Q282" s="98"/>
      <c r="R282" s="99"/>
      <c r="S282" s="21"/>
    </row>
    <row r="283" spans="2:19" ht="15.5">
      <c r="B283" s="18"/>
      <c r="C283" s="78">
        <v>260000</v>
      </c>
      <c r="D283" s="79">
        <f t="shared" si="41"/>
        <v>0</v>
      </c>
      <c r="E283" s="79">
        <f t="shared" si="40"/>
        <v>11540.93992736526</v>
      </c>
      <c r="F283" s="79">
        <f t="shared" si="40"/>
        <v>7927.3867417583415</v>
      </c>
      <c r="G283" s="79">
        <f t="shared" si="40"/>
        <v>6135.953165273695</v>
      </c>
      <c r="H283" s="79">
        <f t="shared" si="40"/>
        <v>5056.8080378755258</v>
      </c>
      <c r="I283" s="79">
        <f t="shared" si="40"/>
        <v>4339.7000395093692</v>
      </c>
      <c r="J283" s="79">
        <f t="shared" si="40"/>
        <v>3829.4619312186378</v>
      </c>
      <c r="K283" s="79">
        <f t="shared" si="39"/>
        <v>3448.5087944521993</v>
      </c>
      <c r="L283" s="79">
        <f t="shared" si="36"/>
        <v>3153.7367630231556</v>
      </c>
      <c r="M283" s="79">
        <f t="shared" si="37"/>
        <v>2919.2825185339434</v>
      </c>
      <c r="N283" s="97"/>
      <c r="O283" s="98"/>
      <c r="P283" s="98"/>
      <c r="Q283" s="98"/>
      <c r="R283" s="99"/>
      <c r="S283" s="21"/>
    </row>
    <row r="284" spans="2:19" ht="15.5" hidden="1">
      <c r="B284" s="18"/>
      <c r="C284" s="78">
        <v>261000</v>
      </c>
      <c r="D284" s="79">
        <f t="shared" si="41"/>
        <v>0</v>
      </c>
      <c r="E284" s="79">
        <f t="shared" si="40"/>
        <v>11585.328157855125</v>
      </c>
      <c r="F284" s="79">
        <f t="shared" si="40"/>
        <v>7957.8766907651043</v>
      </c>
      <c r="G284" s="79">
        <f t="shared" si="40"/>
        <v>6159.5529851401316</v>
      </c>
      <c r="H284" s="79">
        <f t="shared" si="40"/>
        <v>5076.257299559662</v>
      </c>
      <c r="I284" s="79">
        <f t="shared" si="40"/>
        <v>4356.391193507483</v>
      </c>
      <c r="J284" s="79">
        <f t="shared" si="40"/>
        <v>3844.1906309540941</v>
      </c>
      <c r="K284" s="79">
        <f t="shared" si="39"/>
        <v>3461.7722898154771</v>
      </c>
      <c r="L284" s="79">
        <f t="shared" si="36"/>
        <v>3165.8665198040135</v>
      </c>
      <c r="M284" s="79">
        <f t="shared" si="37"/>
        <v>2930.5105282206123</v>
      </c>
      <c r="N284" s="97"/>
      <c r="O284" s="98"/>
      <c r="P284" s="98"/>
      <c r="Q284" s="98"/>
      <c r="R284" s="99"/>
      <c r="S284" s="21"/>
    </row>
    <row r="285" spans="2:19" ht="15.5" hidden="1">
      <c r="B285" s="18"/>
      <c r="C285" s="78">
        <v>262000</v>
      </c>
      <c r="D285" s="79">
        <f t="shared" si="41"/>
        <v>0</v>
      </c>
      <c r="E285" s="79">
        <f t="shared" si="40"/>
        <v>11629.71638834499</v>
      </c>
      <c r="F285" s="79">
        <f t="shared" si="40"/>
        <v>7988.3666397718671</v>
      </c>
      <c r="G285" s="79">
        <f t="shared" si="40"/>
        <v>6183.152805006569</v>
      </c>
      <c r="H285" s="79">
        <f t="shared" si="40"/>
        <v>5095.7065612437991</v>
      </c>
      <c r="I285" s="79">
        <f t="shared" si="40"/>
        <v>4373.082347505595</v>
      </c>
      <c r="J285" s="79">
        <f t="shared" si="40"/>
        <v>3858.9193306895509</v>
      </c>
      <c r="K285" s="79">
        <f t="shared" si="39"/>
        <v>3475.0357851787544</v>
      </c>
      <c r="L285" s="79">
        <f t="shared" si="36"/>
        <v>3177.9962765848722</v>
      </c>
      <c r="M285" s="79">
        <f t="shared" si="37"/>
        <v>2941.7385379072812</v>
      </c>
      <c r="N285" s="97"/>
      <c r="O285" s="98"/>
      <c r="P285" s="98"/>
      <c r="Q285" s="98"/>
      <c r="R285" s="99"/>
      <c r="S285" s="21"/>
    </row>
    <row r="286" spans="2:19" ht="15.5" hidden="1">
      <c r="B286" s="18"/>
      <c r="C286" s="78">
        <v>263000</v>
      </c>
      <c r="D286" s="79">
        <f t="shared" si="41"/>
        <v>0</v>
      </c>
      <c r="E286" s="79">
        <f t="shared" si="40"/>
        <v>11674.104618834859</v>
      </c>
      <c r="F286" s="79">
        <f t="shared" si="40"/>
        <v>8018.8565887786308</v>
      </c>
      <c r="G286" s="79">
        <f t="shared" si="40"/>
        <v>6206.7526248730064</v>
      </c>
      <c r="H286" s="79">
        <f t="shared" si="40"/>
        <v>5115.1558229279362</v>
      </c>
      <c r="I286" s="79">
        <f t="shared" si="40"/>
        <v>4389.7735015037088</v>
      </c>
      <c r="J286" s="79">
        <f t="shared" si="40"/>
        <v>3873.6480304250072</v>
      </c>
      <c r="K286" s="79">
        <f t="shared" si="39"/>
        <v>3488.2992805420326</v>
      </c>
      <c r="L286" s="79">
        <f t="shared" si="36"/>
        <v>3190.1260333657306</v>
      </c>
      <c r="M286" s="79">
        <f t="shared" si="37"/>
        <v>2952.9665475939501</v>
      </c>
      <c r="N286" s="97"/>
      <c r="O286" s="98"/>
      <c r="P286" s="98"/>
      <c r="Q286" s="98"/>
      <c r="R286" s="99"/>
      <c r="S286" s="21"/>
    </row>
    <row r="287" spans="2:19" ht="15.5" hidden="1">
      <c r="B287" s="18"/>
      <c r="C287" s="78">
        <v>264000</v>
      </c>
      <c r="D287" s="79">
        <f t="shared" si="41"/>
        <v>0</v>
      </c>
      <c r="E287" s="79">
        <f t="shared" si="40"/>
        <v>11718.492849324726</v>
      </c>
      <c r="F287" s="79">
        <f t="shared" si="40"/>
        <v>8049.3465377853936</v>
      </c>
      <c r="G287" s="79">
        <f t="shared" si="40"/>
        <v>6230.3524447394429</v>
      </c>
      <c r="H287" s="79">
        <f t="shared" si="40"/>
        <v>5134.6050846120725</v>
      </c>
      <c r="I287" s="79">
        <f t="shared" si="40"/>
        <v>4406.4646555018217</v>
      </c>
      <c r="J287" s="79">
        <f t="shared" si="40"/>
        <v>3888.376730160463</v>
      </c>
      <c r="K287" s="79">
        <f t="shared" si="39"/>
        <v>3501.56277590531</v>
      </c>
      <c r="L287" s="79">
        <f t="shared" si="36"/>
        <v>3202.2557901465884</v>
      </c>
      <c r="M287" s="79">
        <f t="shared" si="37"/>
        <v>2964.1945572806189</v>
      </c>
      <c r="N287" s="97"/>
      <c r="O287" s="98"/>
      <c r="P287" s="98"/>
      <c r="Q287" s="98"/>
      <c r="R287" s="99"/>
      <c r="S287" s="21"/>
    </row>
    <row r="288" spans="2:19" ht="15.5">
      <c r="B288" s="18"/>
      <c r="C288" s="86">
        <v>265000</v>
      </c>
      <c r="D288" s="87">
        <f t="shared" si="41"/>
        <v>0</v>
      </c>
      <c r="E288" s="87">
        <f t="shared" si="40"/>
        <v>11762.881079814591</v>
      </c>
      <c r="F288" s="87">
        <f t="shared" si="40"/>
        <v>8079.8364867921564</v>
      </c>
      <c r="G288" s="87">
        <f t="shared" si="40"/>
        <v>6253.9522646058813</v>
      </c>
      <c r="H288" s="87">
        <f t="shared" si="40"/>
        <v>5154.0543462962087</v>
      </c>
      <c r="I288" s="87">
        <f t="shared" si="40"/>
        <v>4423.1558094999345</v>
      </c>
      <c r="J288" s="87">
        <f t="shared" si="40"/>
        <v>3903.1054298959193</v>
      </c>
      <c r="K288" s="87">
        <f t="shared" si="39"/>
        <v>3514.8262712685873</v>
      </c>
      <c r="L288" s="87">
        <f t="shared" si="36"/>
        <v>3214.3855469274467</v>
      </c>
      <c r="M288" s="87">
        <f t="shared" si="37"/>
        <v>2975.4225669672887</v>
      </c>
      <c r="N288" s="97"/>
      <c r="O288" s="98"/>
      <c r="P288" s="98"/>
      <c r="Q288" s="98"/>
      <c r="R288" s="99"/>
      <c r="S288" s="21"/>
    </row>
    <row r="289" spans="2:19" ht="15.5" hidden="1">
      <c r="B289" s="18"/>
      <c r="C289" s="78">
        <v>266000</v>
      </c>
      <c r="D289" s="79">
        <f t="shared" si="41"/>
        <v>0</v>
      </c>
      <c r="E289" s="79">
        <f t="shared" si="40"/>
        <v>11807.269310304457</v>
      </c>
      <c r="F289" s="79">
        <f t="shared" si="40"/>
        <v>8110.3264357989192</v>
      </c>
      <c r="G289" s="79">
        <f t="shared" si="40"/>
        <v>6277.5520844723187</v>
      </c>
      <c r="H289" s="79">
        <f t="shared" si="40"/>
        <v>5173.5036079803458</v>
      </c>
      <c r="I289" s="79">
        <f t="shared" si="40"/>
        <v>4439.8469634980474</v>
      </c>
      <c r="J289" s="79">
        <f t="shared" si="40"/>
        <v>3917.8341296313761</v>
      </c>
      <c r="K289" s="79">
        <f t="shared" si="39"/>
        <v>3528.0897666318656</v>
      </c>
      <c r="L289" s="79">
        <f t="shared" ref="L289:L352" si="42">PMT($L$11,$L$6,C289*(-1))</f>
        <v>3226.5153037083055</v>
      </c>
      <c r="M289" s="79">
        <f t="shared" ref="M289:M352" si="43">PMT($M$11,$M$6,C289*(-1))</f>
        <v>2986.6505766539576</v>
      </c>
      <c r="N289" s="97"/>
      <c r="O289" s="98"/>
      <c r="P289" s="98"/>
      <c r="Q289" s="98"/>
      <c r="R289" s="99"/>
      <c r="S289" s="21"/>
    </row>
    <row r="290" spans="2:19" ht="15.5" hidden="1">
      <c r="B290" s="18"/>
      <c r="C290" s="78">
        <v>267000</v>
      </c>
      <c r="D290" s="79">
        <f t="shared" si="41"/>
        <v>0</v>
      </c>
      <c r="E290" s="79">
        <f t="shared" si="40"/>
        <v>11851.657540794324</v>
      </c>
      <c r="F290" s="79">
        <f t="shared" si="40"/>
        <v>8140.816384805682</v>
      </c>
      <c r="G290" s="79">
        <f t="shared" si="40"/>
        <v>6301.1519043387561</v>
      </c>
      <c r="H290" s="79">
        <f t="shared" si="40"/>
        <v>5192.9528696644829</v>
      </c>
      <c r="I290" s="79">
        <f t="shared" si="40"/>
        <v>4456.5381174961603</v>
      </c>
      <c r="J290" s="79">
        <f t="shared" si="40"/>
        <v>3932.5628293668324</v>
      </c>
      <c r="K290" s="79">
        <f t="shared" ref="K290:K353" si="44">PMT($K$11,$K$6,C290*(-1))</f>
        <v>3541.3532619951429</v>
      </c>
      <c r="L290" s="79">
        <f t="shared" si="42"/>
        <v>3238.6450604891638</v>
      </c>
      <c r="M290" s="79">
        <f t="shared" si="43"/>
        <v>2997.8785863406265</v>
      </c>
      <c r="N290" s="97"/>
      <c r="O290" s="98"/>
      <c r="P290" s="98"/>
      <c r="Q290" s="98"/>
      <c r="R290" s="99"/>
      <c r="S290" s="21"/>
    </row>
    <row r="291" spans="2:19" ht="15.5" hidden="1">
      <c r="B291" s="18"/>
      <c r="C291" s="78">
        <v>268000</v>
      </c>
      <c r="D291" s="79">
        <f t="shared" si="41"/>
        <v>0</v>
      </c>
      <c r="E291" s="79">
        <f t="shared" si="40"/>
        <v>11896.045771284189</v>
      </c>
      <c r="F291" s="79">
        <f t="shared" si="40"/>
        <v>8171.3063338124448</v>
      </c>
      <c r="G291" s="79">
        <f t="shared" si="40"/>
        <v>6324.7517242051927</v>
      </c>
      <c r="H291" s="79">
        <f t="shared" si="40"/>
        <v>5212.4021313486192</v>
      </c>
      <c r="I291" s="79">
        <f t="shared" si="40"/>
        <v>4473.2292714942732</v>
      </c>
      <c r="J291" s="79">
        <f t="shared" si="40"/>
        <v>3947.2915291022882</v>
      </c>
      <c r="K291" s="79">
        <f t="shared" si="44"/>
        <v>3554.6167573584207</v>
      </c>
      <c r="L291" s="79">
        <f t="shared" si="42"/>
        <v>3250.7748172700217</v>
      </c>
      <c r="M291" s="79">
        <f t="shared" si="43"/>
        <v>3009.1065960272954</v>
      </c>
      <c r="N291" s="97"/>
      <c r="O291" s="98"/>
      <c r="P291" s="98"/>
      <c r="Q291" s="98"/>
      <c r="R291" s="99"/>
      <c r="S291" s="21"/>
    </row>
    <row r="292" spans="2:19" ht="15.5" hidden="1">
      <c r="B292" s="18"/>
      <c r="C292" s="78">
        <v>269000</v>
      </c>
      <c r="D292" s="79">
        <f t="shared" si="41"/>
        <v>0</v>
      </c>
      <c r="E292" s="79">
        <f t="shared" si="40"/>
        <v>11940.434001774058</v>
      </c>
      <c r="F292" s="79">
        <f t="shared" si="40"/>
        <v>8201.7962828192067</v>
      </c>
      <c r="G292" s="79">
        <f t="shared" si="40"/>
        <v>6348.3515440716301</v>
      </c>
      <c r="H292" s="79">
        <f t="shared" si="40"/>
        <v>5231.8513930327554</v>
      </c>
      <c r="I292" s="79">
        <f t="shared" si="40"/>
        <v>4489.9204254923861</v>
      </c>
      <c r="J292" s="79">
        <f t="shared" si="40"/>
        <v>3962.0202288377445</v>
      </c>
      <c r="K292" s="79">
        <f t="shared" si="44"/>
        <v>3567.8802527216985</v>
      </c>
      <c r="L292" s="79">
        <f t="shared" si="42"/>
        <v>3262.90457405088</v>
      </c>
      <c r="M292" s="79">
        <f t="shared" si="43"/>
        <v>3020.3346057139643</v>
      </c>
      <c r="N292" s="97"/>
      <c r="O292" s="98"/>
      <c r="P292" s="98"/>
      <c r="Q292" s="98"/>
      <c r="R292" s="99"/>
      <c r="S292" s="21"/>
    </row>
    <row r="293" spans="2:19" ht="15.5">
      <c r="B293" s="18"/>
      <c r="C293" s="78">
        <v>270000</v>
      </c>
      <c r="D293" s="79">
        <f t="shared" si="41"/>
        <v>0</v>
      </c>
      <c r="E293" s="79">
        <f t="shared" si="40"/>
        <v>11984.822232263923</v>
      </c>
      <c r="F293" s="79">
        <f t="shared" si="40"/>
        <v>8232.2862318259704</v>
      </c>
      <c r="G293" s="79">
        <f t="shared" si="40"/>
        <v>6371.9513639380675</v>
      </c>
      <c r="H293" s="79">
        <f t="shared" si="40"/>
        <v>5251.3006547168925</v>
      </c>
      <c r="I293" s="79">
        <f t="shared" si="40"/>
        <v>4506.611579490499</v>
      </c>
      <c r="J293" s="79">
        <f t="shared" si="40"/>
        <v>3976.7489285732013</v>
      </c>
      <c r="K293" s="79">
        <f t="shared" si="44"/>
        <v>3581.1437480849763</v>
      </c>
      <c r="L293" s="79">
        <f t="shared" si="42"/>
        <v>3275.0343308317388</v>
      </c>
      <c r="M293" s="79">
        <f t="shared" si="43"/>
        <v>3031.5626154006336</v>
      </c>
      <c r="N293" s="97"/>
      <c r="O293" s="98"/>
      <c r="P293" s="98"/>
      <c r="Q293" s="98"/>
      <c r="R293" s="99"/>
      <c r="S293" s="21"/>
    </row>
    <row r="294" spans="2:19" ht="15.5" hidden="1">
      <c r="B294" s="18"/>
      <c r="C294" s="78">
        <v>271000</v>
      </c>
      <c r="D294" s="79">
        <f t="shared" si="41"/>
        <v>0</v>
      </c>
      <c r="E294" s="79">
        <f t="shared" si="40"/>
        <v>12029.21046275379</v>
      </c>
      <c r="F294" s="79">
        <f t="shared" si="40"/>
        <v>8262.7761808327341</v>
      </c>
      <c r="G294" s="79">
        <f t="shared" si="40"/>
        <v>6395.551183804504</v>
      </c>
      <c r="H294" s="79">
        <f t="shared" si="40"/>
        <v>5270.7499164010287</v>
      </c>
      <c r="I294" s="79">
        <f t="shared" si="40"/>
        <v>4523.3027334886119</v>
      </c>
      <c r="J294" s="79">
        <f t="shared" si="40"/>
        <v>3991.4776283086576</v>
      </c>
      <c r="K294" s="79">
        <f t="shared" si="44"/>
        <v>3594.4072434482537</v>
      </c>
      <c r="L294" s="79">
        <f t="shared" si="42"/>
        <v>3287.1640876125966</v>
      </c>
      <c r="M294" s="79">
        <f t="shared" si="43"/>
        <v>3042.7906250873025</v>
      </c>
      <c r="N294" s="97"/>
      <c r="O294" s="98"/>
      <c r="P294" s="98"/>
      <c r="Q294" s="98"/>
      <c r="R294" s="99"/>
      <c r="S294" s="21"/>
    </row>
    <row r="295" spans="2:19" ht="15.5" hidden="1">
      <c r="B295" s="18"/>
      <c r="C295" s="78">
        <v>272000</v>
      </c>
      <c r="D295" s="79">
        <f t="shared" si="41"/>
        <v>0</v>
      </c>
      <c r="E295" s="79">
        <f t="shared" si="40"/>
        <v>12073.598693243655</v>
      </c>
      <c r="F295" s="79">
        <f t="shared" si="40"/>
        <v>8293.266129839496</v>
      </c>
      <c r="G295" s="79">
        <f t="shared" si="40"/>
        <v>6419.1510036709424</v>
      </c>
      <c r="H295" s="79">
        <f t="shared" si="40"/>
        <v>5290.1991780851658</v>
      </c>
      <c r="I295" s="79">
        <f t="shared" si="40"/>
        <v>4539.9938874867248</v>
      </c>
      <c r="J295" s="79">
        <f t="shared" si="40"/>
        <v>4006.2063280441134</v>
      </c>
      <c r="K295" s="79">
        <f t="shared" si="44"/>
        <v>3607.6707388115319</v>
      </c>
      <c r="L295" s="79">
        <f t="shared" si="42"/>
        <v>3299.2938443934549</v>
      </c>
      <c r="M295" s="79">
        <f t="shared" si="43"/>
        <v>3054.0186347739714</v>
      </c>
      <c r="N295" s="97"/>
      <c r="O295" s="98"/>
      <c r="P295" s="98"/>
      <c r="Q295" s="98"/>
      <c r="R295" s="99"/>
      <c r="S295" s="21"/>
    </row>
    <row r="296" spans="2:19" ht="15.5" hidden="1">
      <c r="B296" s="18"/>
      <c r="C296" s="78">
        <v>273000</v>
      </c>
      <c r="D296" s="79">
        <f t="shared" si="41"/>
        <v>0</v>
      </c>
      <c r="E296" s="79">
        <f t="shared" si="40"/>
        <v>12117.986923733522</v>
      </c>
      <c r="F296" s="79">
        <f t="shared" si="40"/>
        <v>8323.7560788462597</v>
      </c>
      <c r="G296" s="79">
        <f t="shared" si="40"/>
        <v>6442.7508235373798</v>
      </c>
      <c r="H296" s="79">
        <f t="shared" si="40"/>
        <v>5309.6484397693021</v>
      </c>
      <c r="I296" s="79">
        <f t="shared" si="40"/>
        <v>4556.6850414848377</v>
      </c>
      <c r="J296" s="79">
        <f t="shared" si="40"/>
        <v>4020.9350277795697</v>
      </c>
      <c r="K296" s="79">
        <f t="shared" si="44"/>
        <v>3620.9342341748093</v>
      </c>
      <c r="L296" s="79">
        <f t="shared" si="42"/>
        <v>3311.4236011743133</v>
      </c>
      <c r="M296" s="79">
        <f t="shared" si="43"/>
        <v>3065.2466444606403</v>
      </c>
      <c r="N296" s="97"/>
      <c r="O296" s="98"/>
      <c r="P296" s="98"/>
      <c r="Q296" s="98"/>
      <c r="R296" s="99"/>
      <c r="S296" s="21"/>
    </row>
    <row r="297" spans="2:19" ht="15.5" hidden="1">
      <c r="B297" s="18"/>
      <c r="C297" s="78">
        <v>274000</v>
      </c>
      <c r="D297" s="79">
        <f t="shared" si="41"/>
        <v>0</v>
      </c>
      <c r="E297" s="79">
        <f t="shared" si="40"/>
        <v>12162.375154223388</v>
      </c>
      <c r="F297" s="79">
        <f t="shared" si="40"/>
        <v>8354.2460278530216</v>
      </c>
      <c r="G297" s="79">
        <f t="shared" si="40"/>
        <v>6466.3506434038172</v>
      </c>
      <c r="H297" s="79">
        <f t="shared" si="40"/>
        <v>5329.0977014534383</v>
      </c>
      <c r="I297" s="79">
        <f t="shared" si="40"/>
        <v>4573.3761954829515</v>
      </c>
      <c r="J297" s="79">
        <f t="shared" si="40"/>
        <v>4035.6637275150265</v>
      </c>
      <c r="K297" s="79">
        <f t="shared" si="44"/>
        <v>3634.1977295380866</v>
      </c>
      <c r="L297" s="79">
        <f t="shared" si="42"/>
        <v>3323.553357955172</v>
      </c>
      <c r="M297" s="79">
        <f t="shared" si="43"/>
        <v>3076.4746541473096</v>
      </c>
      <c r="N297" s="97"/>
      <c r="O297" s="98"/>
      <c r="P297" s="98"/>
      <c r="Q297" s="98"/>
      <c r="R297" s="99"/>
      <c r="S297" s="21"/>
    </row>
    <row r="298" spans="2:19" ht="15.5">
      <c r="B298" s="18"/>
      <c r="C298" s="86">
        <v>275000</v>
      </c>
      <c r="D298" s="87">
        <f t="shared" si="41"/>
        <v>0</v>
      </c>
      <c r="E298" s="87">
        <f t="shared" si="40"/>
        <v>12206.763384713257</v>
      </c>
      <c r="F298" s="87">
        <f t="shared" si="40"/>
        <v>8384.7359768597853</v>
      </c>
      <c r="G298" s="87">
        <f t="shared" si="40"/>
        <v>6489.9504632702537</v>
      </c>
      <c r="H298" s="87">
        <f t="shared" si="40"/>
        <v>5348.5469631375754</v>
      </c>
      <c r="I298" s="87">
        <f t="shared" si="40"/>
        <v>4590.0673494810635</v>
      </c>
      <c r="J298" s="87">
        <f t="shared" si="40"/>
        <v>4050.3924272504828</v>
      </c>
      <c r="K298" s="87">
        <f t="shared" si="44"/>
        <v>3647.4612249013649</v>
      </c>
      <c r="L298" s="87">
        <f t="shared" si="42"/>
        <v>3335.6831147360299</v>
      </c>
      <c r="M298" s="87">
        <f t="shared" si="43"/>
        <v>3087.7026638339785</v>
      </c>
      <c r="N298" s="97"/>
      <c r="O298" s="98"/>
      <c r="P298" s="98"/>
      <c r="Q298" s="98"/>
      <c r="R298" s="99"/>
      <c r="S298" s="21"/>
    </row>
    <row r="299" spans="2:19" ht="15.5" hidden="1">
      <c r="B299" s="18"/>
      <c r="C299" s="78">
        <v>276000</v>
      </c>
      <c r="D299" s="79">
        <f t="shared" si="41"/>
        <v>0</v>
      </c>
      <c r="E299" s="79">
        <f t="shared" si="40"/>
        <v>12251.151615203122</v>
      </c>
      <c r="F299" s="79">
        <f t="shared" si="40"/>
        <v>8415.2259258665472</v>
      </c>
      <c r="G299" s="79">
        <f t="shared" si="40"/>
        <v>6513.5502831366912</v>
      </c>
      <c r="H299" s="79">
        <f t="shared" si="40"/>
        <v>5367.9962248217125</v>
      </c>
      <c r="I299" s="79">
        <f t="shared" si="40"/>
        <v>4606.7585034791773</v>
      </c>
      <c r="J299" s="79">
        <f t="shared" si="40"/>
        <v>4065.1211269859386</v>
      </c>
      <c r="K299" s="79">
        <f t="shared" si="44"/>
        <v>3660.7247202646422</v>
      </c>
      <c r="L299" s="79">
        <f t="shared" si="42"/>
        <v>3347.8128715168882</v>
      </c>
      <c r="M299" s="79">
        <f t="shared" si="43"/>
        <v>3098.9306735206474</v>
      </c>
      <c r="N299" s="97"/>
      <c r="O299" s="98"/>
      <c r="P299" s="98"/>
      <c r="Q299" s="98"/>
      <c r="R299" s="99"/>
      <c r="S299" s="21"/>
    </row>
    <row r="300" spans="2:19" ht="15.5" hidden="1">
      <c r="B300" s="18"/>
      <c r="C300" s="78">
        <v>277000</v>
      </c>
      <c r="D300" s="79">
        <f t="shared" si="41"/>
        <v>0</v>
      </c>
      <c r="E300" s="79">
        <f t="shared" si="40"/>
        <v>12295.539845692989</v>
      </c>
      <c r="F300" s="79">
        <f t="shared" si="40"/>
        <v>8445.7158748733109</v>
      </c>
      <c r="G300" s="79">
        <f t="shared" si="40"/>
        <v>6537.1501030031286</v>
      </c>
      <c r="H300" s="79">
        <f t="shared" si="40"/>
        <v>5387.4454865058487</v>
      </c>
      <c r="I300" s="79">
        <f t="shared" si="40"/>
        <v>4623.4496574772902</v>
      </c>
      <c r="J300" s="79">
        <f t="shared" si="40"/>
        <v>4079.8498267213949</v>
      </c>
      <c r="K300" s="79">
        <f t="shared" si="44"/>
        <v>3673.98821562792</v>
      </c>
      <c r="L300" s="79">
        <f t="shared" si="42"/>
        <v>3359.9426282977465</v>
      </c>
      <c r="M300" s="79">
        <f t="shared" si="43"/>
        <v>3110.1586832073162</v>
      </c>
      <c r="N300" s="97"/>
      <c r="O300" s="98"/>
      <c r="P300" s="98"/>
      <c r="Q300" s="98"/>
      <c r="R300" s="99"/>
      <c r="S300" s="21"/>
    </row>
    <row r="301" spans="2:19" ht="15.5" hidden="1">
      <c r="B301" s="18"/>
      <c r="C301" s="78">
        <v>278000</v>
      </c>
      <c r="D301" s="79">
        <f t="shared" si="41"/>
        <v>0</v>
      </c>
      <c r="E301" s="79">
        <f t="shared" si="40"/>
        <v>12339.928076182854</v>
      </c>
      <c r="F301" s="79">
        <f t="shared" si="40"/>
        <v>8476.2058238800728</v>
      </c>
      <c r="G301" s="79">
        <f t="shared" si="40"/>
        <v>6560.7499228695651</v>
      </c>
      <c r="H301" s="79">
        <f t="shared" si="40"/>
        <v>5406.894748189985</v>
      </c>
      <c r="I301" s="79">
        <f t="shared" si="40"/>
        <v>4640.1408114754031</v>
      </c>
      <c r="J301" s="79">
        <f t="shared" si="40"/>
        <v>4094.5785264568517</v>
      </c>
      <c r="K301" s="79">
        <f t="shared" si="44"/>
        <v>3687.2517109911978</v>
      </c>
      <c r="L301" s="79">
        <f t="shared" si="42"/>
        <v>3372.0723850786044</v>
      </c>
      <c r="M301" s="79">
        <f t="shared" si="43"/>
        <v>3121.3866928939851</v>
      </c>
      <c r="N301" s="97"/>
      <c r="O301" s="98"/>
      <c r="P301" s="98"/>
      <c r="Q301" s="98"/>
      <c r="R301" s="99"/>
      <c r="S301" s="21"/>
    </row>
    <row r="302" spans="2:19" ht="15.5" hidden="1">
      <c r="B302" s="18"/>
      <c r="C302" s="78">
        <v>279000</v>
      </c>
      <c r="D302" s="79">
        <f t="shared" si="41"/>
        <v>0</v>
      </c>
      <c r="E302" s="79">
        <f t="shared" si="40"/>
        <v>12384.316306672719</v>
      </c>
      <c r="F302" s="79">
        <f t="shared" si="40"/>
        <v>8506.6957728868365</v>
      </c>
      <c r="G302" s="79">
        <f t="shared" si="40"/>
        <v>6584.3497427360026</v>
      </c>
      <c r="H302" s="79">
        <f t="shared" si="40"/>
        <v>5426.3440098741221</v>
      </c>
      <c r="I302" s="79">
        <f t="shared" si="40"/>
        <v>4656.831965473516</v>
      </c>
      <c r="J302" s="79">
        <f t="shared" si="40"/>
        <v>4109.307226192308</v>
      </c>
      <c r="K302" s="79">
        <f t="shared" si="44"/>
        <v>3700.5152063544756</v>
      </c>
      <c r="L302" s="79">
        <f t="shared" si="42"/>
        <v>3384.2021418594632</v>
      </c>
      <c r="M302" s="79">
        <f t="shared" si="43"/>
        <v>3132.6147025806549</v>
      </c>
      <c r="N302" s="97"/>
      <c r="O302" s="98"/>
      <c r="P302" s="98"/>
      <c r="Q302" s="98"/>
      <c r="R302" s="99"/>
      <c r="S302" s="21"/>
    </row>
    <row r="303" spans="2:19" ht="15.5">
      <c r="B303" s="18"/>
      <c r="C303" s="78">
        <v>280000</v>
      </c>
      <c r="D303" s="79">
        <f t="shared" si="41"/>
        <v>0</v>
      </c>
      <c r="E303" s="79">
        <f t="shared" si="40"/>
        <v>12428.704537162586</v>
      </c>
      <c r="F303" s="79">
        <f t="shared" si="40"/>
        <v>8537.1857218936002</v>
      </c>
      <c r="G303" s="79">
        <f t="shared" si="40"/>
        <v>6607.9495626024409</v>
      </c>
      <c r="H303" s="79">
        <f t="shared" si="40"/>
        <v>5445.7932715582592</v>
      </c>
      <c r="I303" s="79">
        <f t="shared" si="40"/>
        <v>4673.5231194716289</v>
      </c>
      <c r="J303" s="79">
        <f t="shared" si="40"/>
        <v>4124.0359259277639</v>
      </c>
      <c r="K303" s="79">
        <f t="shared" si="44"/>
        <v>3713.7787017177529</v>
      </c>
      <c r="L303" s="79">
        <f t="shared" si="42"/>
        <v>3396.3318986403215</v>
      </c>
      <c r="M303" s="79">
        <f t="shared" si="43"/>
        <v>3143.8427122673238</v>
      </c>
      <c r="N303" s="97"/>
      <c r="O303" s="98"/>
      <c r="P303" s="98"/>
      <c r="Q303" s="98"/>
      <c r="R303" s="99"/>
      <c r="S303" s="21"/>
    </row>
    <row r="304" spans="2:19" ht="15.5" hidden="1">
      <c r="B304" s="18"/>
      <c r="C304" s="78">
        <v>281000</v>
      </c>
      <c r="D304" s="79">
        <f t="shared" si="41"/>
        <v>0</v>
      </c>
      <c r="E304" s="79">
        <f t="shared" si="40"/>
        <v>12473.092767652455</v>
      </c>
      <c r="F304" s="79">
        <f t="shared" si="40"/>
        <v>8567.6756709003621</v>
      </c>
      <c r="G304" s="79">
        <f t="shared" si="40"/>
        <v>6631.5493824688783</v>
      </c>
      <c r="H304" s="79">
        <f t="shared" si="40"/>
        <v>5465.2425332423954</v>
      </c>
      <c r="I304" s="79">
        <f t="shared" si="40"/>
        <v>4690.2142734697418</v>
      </c>
      <c r="J304" s="79">
        <f t="shared" si="40"/>
        <v>4138.7646256632197</v>
      </c>
      <c r="K304" s="79">
        <f t="shared" si="44"/>
        <v>3727.0421970810312</v>
      </c>
      <c r="L304" s="79">
        <f t="shared" si="42"/>
        <v>3408.4616554211798</v>
      </c>
      <c r="M304" s="79">
        <f t="shared" si="43"/>
        <v>3155.0707219539927</v>
      </c>
      <c r="N304" s="97"/>
      <c r="O304" s="98"/>
      <c r="P304" s="98"/>
      <c r="Q304" s="98"/>
      <c r="R304" s="99"/>
      <c r="S304" s="21"/>
    </row>
    <row r="305" spans="2:19" ht="15.5" hidden="1">
      <c r="B305" s="18"/>
      <c r="C305" s="78">
        <v>282000</v>
      </c>
      <c r="D305" s="79">
        <f t="shared" si="41"/>
        <v>0</v>
      </c>
      <c r="E305" s="79">
        <f t="shared" si="40"/>
        <v>12517.48099814232</v>
      </c>
      <c r="F305" s="79">
        <f t="shared" si="40"/>
        <v>8598.165619907124</v>
      </c>
      <c r="G305" s="79">
        <f t="shared" si="40"/>
        <v>6655.1492023353148</v>
      </c>
      <c r="H305" s="79">
        <f t="shared" si="40"/>
        <v>5484.6917949265317</v>
      </c>
      <c r="I305" s="79">
        <f t="shared" si="40"/>
        <v>4706.9054274678547</v>
      </c>
      <c r="J305" s="79">
        <f t="shared" si="40"/>
        <v>4153.4933253986765</v>
      </c>
      <c r="K305" s="79">
        <f t="shared" si="44"/>
        <v>3740.3056924443085</v>
      </c>
      <c r="L305" s="79">
        <f t="shared" si="42"/>
        <v>3420.5914122020376</v>
      </c>
      <c r="M305" s="79">
        <f t="shared" si="43"/>
        <v>3166.2987316406616</v>
      </c>
      <c r="N305" s="97"/>
      <c r="O305" s="98"/>
      <c r="P305" s="98"/>
      <c r="Q305" s="98"/>
      <c r="R305" s="99"/>
      <c r="S305" s="21"/>
    </row>
    <row r="306" spans="2:19" ht="15.5" hidden="1">
      <c r="B306" s="18"/>
      <c r="C306" s="78">
        <v>283000</v>
      </c>
      <c r="D306" s="79">
        <f t="shared" si="41"/>
        <v>0</v>
      </c>
      <c r="E306" s="79">
        <f t="shared" si="40"/>
        <v>12561.869228632186</v>
      </c>
      <c r="F306" s="79">
        <f t="shared" si="40"/>
        <v>8628.6555689138877</v>
      </c>
      <c r="G306" s="79">
        <f t="shared" si="40"/>
        <v>6678.7490222017523</v>
      </c>
      <c r="H306" s="79">
        <f t="shared" si="40"/>
        <v>5504.1410566106688</v>
      </c>
      <c r="I306" s="79">
        <f t="shared" si="40"/>
        <v>4723.5965814659676</v>
      </c>
      <c r="J306" s="79">
        <f t="shared" si="40"/>
        <v>4168.2220251341332</v>
      </c>
      <c r="K306" s="79">
        <f t="shared" si="44"/>
        <v>3753.5691878075859</v>
      </c>
      <c r="L306" s="79">
        <f t="shared" si="42"/>
        <v>3432.7211689828964</v>
      </c>
      <c r="M306" s="79">
        <f t="shared" si="43"/>
        <v>3177.5267413273305</v>
      </c>
      <c r="N306" s="97"/>
      <c r="O306" s="98"/>
      <c r="P306" s="98"/>
      <c r="Q306" s="98"/>
      <c r="R306" s="99"/>
      <c r="S306" s="21"/>
    </row>
    <row r="307" spans="2:19" ht="15.5" hidden="1">
      <c r="B307" s="18"/>
      <c r="C307" s="78">
        <v>284000</v>
      </c>
      <c r="D307" s="79">
        <f t="shared" si="41"/>
        <v>0</v>
      </c>
      <c r="E307" s="79">
        <f t="shared" si="40"/>
        <v>12606.257459122053</v>
      </c>
      <c r="F307" s="79">
        <f t="shared" si="40"/>
        <v>8659.1455179206496</v>
      </c>
      <c r="G307" s="79">
        <f t="shared" si="40"/>
        <v>6702.3488420681897</v>
      </c>
      <c r="H307" s="79">
        <f t="shared" si="40"/>
        <v>5523.5903182948059</v>
      </c>
      <c r="I307" s="79">
        <f t="shared" si="40"/>
        <v>4740.2877354640805</v>
      </c>
      <c r="J307" s="79">
        <f t="shared" si="40"/>
        <v>4182.9507248695891</v>
      </c>
      <c r="K307" s="79">
        <f t="shared" si="44"/>
        <v>3766.8326831708637</v>
      </c>
      <c r="L307" s="79">
        <f t="shared" si="42"/>
        <v>3444.8509257637547</v>
      </c>
      <c r="M307" s="79">
        <f t="shared" si="43"/>
        <v>3188.7547510139998</v>
      </c>
      <c r="N307" s="97"/>
      <c r="O307" s="98"/>
      <c r="P307" s="98"/>
      <c r="Q307" s="98"/>
      <c r="R307" s="99"/>
      <c r="S307" s="21"/>
    </row>
    <row r="308" spans="2:19" ht="15.5">
      <c r="B308" s="18"/>
      <c r="C308" s="86">
        <v>285000</v>
      </c>
      <c r="D308" s="87">
        <f t="shared" si="41"/>
        <v>0</v>
      </c>
      <c r="E308" s="87">
        <f t="shared" si="40"/>
        <v>12650.645689611918</v>
      </c>
      <c r="F308" s="87">
        <f t="shared" si="40"/>
        <v>8689.6354669274133</v>
      </c>
      <c r="G308" s="87">
        <f t="shared" si="40"/>
        <v>6725.9486619346262</v>
      </c>
      <c r="H308" s="87">
        <f t="shared" si="40"/>
        <v>5543.0395799789421</v>
      </c>
      <c r="I308" s="87">
        <f t="shared" si="40"/>
        <v>4756.9788894621934</v>
      </c>
      <c r="J308" s="87">
        <f t="shared" si="40"/>
        <v>4197.6794246050449</v>
      </c>
      <c r="K308" s="87">
        <f t="shared" si="44"/>
        <v>3780.0961785341415</v>
      </c>
      <c r="L308" s="87">
        <f t="shared" si="42"/>
        <v>3456.9806825446126</v>
      </c>
      <c r="M308" s="87">
        <f t="shared" si="43"/>
        <v>3199.9827607006687</v>
      </c>
      <c r="N308" s="97"/>
      <c r="O308" s="98"/>
      <c r="P308" s="98"/>
      <c r="Q308" s="98"/>
      <c r="R308" s="99"/>
      <c r="S308" s="21"/>
    </row>
    <row r="309" spans="2:19" ht="15.5" hidden="1">
      <c r="B309" s="18"/>
      <c r="C309" s="78">
        <v>286000</v>
      </c>
      <c r="D309" s="79">
        <f t="shared" si="41"/>
        <v>0</v>
      </c>
      <c r="E309" s="79">
        <f t="shared" si="40"/>
        <v>12695.033920101785</v>
      </c>
      <c r="F309" s="79">
        <f t="shared" si="40"/>
        <v>8720.1254159341752</v>
      </c>
      <c r="G309" s="79">
        <f t="shared" si="40"/>
        <v>6749.5484818010636</v>
      </c>
      <c r="H309" s="79">
        <f t="shared" si="40"/>
        <v>5562.4888416630783</v>
      </c>
      <c r="I309" s="79">
        <f t="shared" si="40"/>
        <v>4773.6700434603063</v>
      </c>
      <c r="J309" s="79">
        <f t="shared" si="40"/>
        <v>4212.4081243405017</v>
      </c>
      <c r="K309" s="79">
        <f t="shared" si="44"/>
        <v>3793.3596738974193</v>
      </c>
      <c r="L309" s="79">
        <f t="shared" si="42"/>
        <v>3469.1104393254709</v>
      </c>
      <c r="M309" s="79">
        <f t="shared" si="43"/>
        <v>3211.2107703873376</v>
      </c>
      <c r="N309" s="97"/>
      <c r="O309" s="98"/>
      <c r="P309" s="98"/>
      <c r="Q309" s="98"/>
      <c r="R309" s="99"/>
      <c r="S309" s="21"/>
    </row>
    <row r="310" spans="2:19" ht="15.5" hidden="1">
      <c r="B310" s="18"/>
      <c r="C310" s="78">
        <v>287000</v>
      </c>
      <c r="D310" s="79">
        <f t="shared" si="41"/>
        <v>0</v>
      </c>
      <c r="E310" s="79">
        <f t="shared" si="40"/>
        <v>12739.422150591652</v>
      </c>
      <c r="F310" s="79">
        <f t="shared" si="40"/>
        <v>8750.6153649409389</v>
      </c>
      <c r="G310" s="79">
        <f t="shared" si="40"/>
        <v>6773.148301667502</v>
      </c>
      <c r="H310" s="79">
        <f t="shared" si="40"/>
        <v>5581.9381033472146</v>
      </c>
      <c r="I310" s="79">
        <f t="shared" si="40"/>
        <v>4790.3611974584201</v>
      </c>
      <c r="J310" s="79">
        <f t="shared" si="40"/>
        <v>4227.1368240759584</v>
      </c>
      <c r="K310" s="79">
        <f t="shared" si="44"/>
        <v>3806.6231692606966</v>
      </c>
      <c r="L310" s="79">
        <f t="shared" si="42"/>
        <v>3481.2401961063297</v>
      </c>
      <c r="M310" s="79">
        <f t="shared" si="43"/>
        <v>3222.4387800740064</v>
      </c>
      <c r="N310" s="97"/>
      <c r="O310" s="98"/>
      <c r="P310" s="98"/>
      <c r="Q310" s="98"/>
      <c r="R310" s="99"/>
      <c r="S310" s="21"/>
    </row>
    <row r="311" spans="2:19" ht="15.5" hidden="1">
      <c r="B311" s="18"/>
      <c r="C311" s="78">
        <v>288000</v>
      </c>
      <c r="D311" s="79">
        <f t="shared" si="41"/>
        <v>0</v>
      </c>
      <c r="E311" s="79">
        <f t="shared" si="40"/>
        <v>12783.810381081519</v>
      </c>
      <c r="F311" s="79">
        <f t="shared" si="40"/>
        <v>8781.1053139477026</v>
      </c>
      <c r="G311" s="79">
        <f t="shared" si="40"/>
        <v>6796.7481215339394</v>
      </c>
      <c r="H311" s="79">
        <f t="shared" si="40"/>
        <v>5601.3873650313517</v>
      </c>
      <c r="I311" s="79">
        <f t="shared" si="40"/>
        <v>4807.0523514565321</v>
      </c>
      <c r="J311" s="79">
        <f t="shared" ref="H311:J331" si="45">PMT(J$11,J$6,$C311*(-1))</f>
        <v>4241.8655238114143</v>
      </c>
      <c r="K311" s="79">
        <f t="shared" si="44"/>
        <v>3819.8866646239749</v>
      </c>
      <c r="L311" s="79">
        <f t="shared" si="42"/>
        <v>3493.369952887188</v>
      </c>
      <c r="M311" s="79">
        <f t="shared" si="43"/>
        <v>3233.6667897606758</v>
      </c>
      <c r="N311" s="97"/>
      <c r="O311" s="98"/>
      <c r="P311" s="98"/>
      <c r="Q311" s="98"/>
      <c r="R311" s="99"/>
      <c r="S311" s="21"/>
    </row>
    <row r="312" spans="2:19" ht="15.5" hidden="1">
      <c r="B312" s="18"/>
      <c r="C312" s="78">
        <v>289000</v>
      </c>
      <c r="D312" s="79">
        <f t="shared" si="41"/>
        <v>0</v>
      </c>
      <c r="E312" s="79">
        <f t="shared" ref="E312:J364" si="46">PMT(E$11,E$6,$C312*(-1))</f>
        <v>12828.198611571384</v>
      </c>
      <c r="F312" s="79">
        <f t="shared" si="46"/>
        <v>8811.5952629544645</v>
      </c>
      <c r="G312" s="79">
        <f t="shared" si="46"/>
        <v>6820.3479414003759</v>
      </c>
      <c r="H312" s="79">
        <f t="shared" si="45"/>
        <v>5620.8366267154888</v>
      </c>
      <c r="I312" s="79">
        <f t="shared" si="45"/>
        <v>4823.7435054546459</v>
      </c>
      <c r="J312" s="79">
        <f t="shared" si="45"/>
        <v>4256.5942235468701</v>
      </c>
      <c r="K312" s="79">
        <f t="shared" si="44"/>
        <v>3833.1501599872522</v>
      </c>
      <c r="L312" s="79">
        <f t="shared" si="42"/>
        <v>3505.4997096680459</v>
      </c>
      <c r="M312" s="79">
        <f t="shared" si="43"/>
        <v>3244.8947994473447</v>
      </c>
      <c r="N312" s="97"/>
      <c r="O312" s="98"/>
      <c r="P312" s="98"/>
      <c r="Q312" s="98"/>
      <c r="R312" s="99"/>
      <c r="S312" s="21"/>
    </row>
    <row r="313" spans="2:19" ht="15.5">
      <c r="B313" s="18"/>
      <c r="C313" s="78">
        <v>290000</v>
      </c>
      <c r="D313" s="79">
        <f t="shared" si="41"/>
        <v>0</v>
      </c>
      <c r="E313" s="79">
        <f t="shared" si="46"/>
        <v>12872.586842061251</v>
      </c>
      <c r="F313" s="79">
        <f t="shared" si="46"/>
        <v>8842.0852119612282</v>
      </c>
      <c r="G313" s="79">
        <f t="shared" si="46"/>
        <v>6843.9477612668134</v>
      </c>
      <c r="H313" s="79">
        <f t="shared" si="45"/>
        <v>5640.285888399625</v>
      </c>
      <c r="I313" s="79">
        <f t="shared" si="45"/>
        <v>4840.4346594527578</v>
      </c>
      <c r="J313" s="79">
        <f t="shared" si="45"/>
        <v>4271.3229232823269</v>
      </c>
      <c r="K313" s="79">
        <f t="shared" si="44"/>
        <v>3846.4136553505296</v>
      </c>
      <c r="L313" s="79">
        <f t="shared" si="42"/>
        <v>3517.6294664489042</v>
      </c>
      <c r="M313" s="79">
        <f t="shared" si="43"/>
        <v>3256.1228091340136</v>
      </c>
      <c r="N313" s="97"/>
      <c r="O313" s="98"/>
      <c r="P313" s="98"/>
      <c r="Q313" s="98"/>
      <c r="R313" s="99"/>
      <c r="S313" s="21"/>
    </row>
    <row r="314" spans="2:19" ht="15.5" hidden="1">
      <c r="B314" s="18"/>
      <c r="C314" s="78">
        <v>291000</v>
      </c>
      <c r="D314" s="79">
        <f t="shared" si="41"/>
        <v>0</v>
      </c>
      <c r="E314" s="79">
        <f t="shared" si="46"/>
        <v>12916.975072551117</v>
      </c>
      <c r="F314" s="79">
        <f t="shared" si="46"/>
        <v>8872.5751609679901</v>
      </c>
      <c r="G314" s="79">
        <f t="shared" si="46"/>
        <v>6867.5475811332508</v>
      </c>
      <c r="H314" s="79">
        <f t="shared" si="45"/>
        <v>5659.7351500837622</v>
      </c>
      <c r="I314" s="79">
        <f t="shared" si="45"/>
        <v>4857.1258134508716</v>
      </c>
      <c r="J314" s="79">
        <f t="shared" si="45"/>
        <v>4286.0516230177836</v>
      </c>
      <c r="K314" s="79">
        <f t="shared" si="44"/>
        <v>3859.6771507138078</v>
      </c>
      <c r="L314" s="79">
        <f t="shared" si="42"/>
        <v>3529.7592232297629</v>
      </c>
      <c r="M314" s="79">
        <f t="shared" si="43"/>
        <v>3267.3508188206824</v>
      </c>
      <c r="N314" s="97"/>
      <c r="O314" s="98"/>
      <c r="P314" s="98"/>
      <c r="Q314" s="98"/>
      <c r="R314" s="99"/>
      <c r="S314" s="21"/>
    </row>
    <row r="315" spans="2:19" ht="15.5" hidden="1">
      <c r="B315" s="18"/>
      <c r="C315" s="78">
        <v>292000</v>
      </c>
      <c r="D315" s="79">
        <f t="shared" si="41"/>
        <v>0</v>
      </c>
      <c r="E315" s="79">
        <f t="shared" si="46"/>
        <v>12961.363303040982</v>
      </c>
      <c r="F315" s="79">
        <f t="shared" si="46"/>
        <v>8903.0651099747538</v>
      </c>
      <c r="G315" s="79">
        <f t="shared" si="46"/>
        <v>6891.1474009996873</v>
      </c>
      <c r="H315" s="79">
        <f t="shared" si="45"/>
        <v>5679.1844117678975</v>
      </c>
      <c r="I315" s="79">
        <f t="shared" si="45"/>
        <v>4873.8169674489845</v>
      </c>
      <c r="J315" s="79">
        <f t="shared" si="45"/>
        <v>4300.7803227532395</v>
      </c>
      <c r="K315" s="79">
        <f t="shared" si="44"/>
        <v>3872.9406460770851</v>
      </c>
      <c r="L315" s="79">
        <f t="shared" si="42"/>
        <v>3541.8889800106208</v>
      </c>
      <c r="M315" s="79">
        <f t="shared" si="43"/>
        <v>3278.5788285073513</v>
      </c>
      <c r="N315" s="97"/>
      <c r="O315" s="98"/>
      <c r="P315" s="98"/>
      <c r="Q315" s="98"/>
      <c r="R315" s="99"/>
      <c r="S315" s="21"/>
    </row>
    <row r="316" spans="2:19" ht="15.5" hidden="1">
      <c r="B316" s="18"/>
      <c r="C316" s="78">
        <v>293000</v>
      </c>
      <c r="D316" s="79">
        <f t="shared" si="41"/>
        <v>0</v>
      </c>
      <c r="E316" s="79">
        <f t="shared" si="46"/>
        <v>13005.751533530849</v>
      </c>
      <c r="F316" s="79">
        <f t="shared" si="46"/>
        <v>8933.5550589815157</v>
      </c>
      <c r="G316" s="79">
        <f t="shared" si="46"/>
        <v>6914.7472208661247</v>
      </c>
      <c r="H316" s="79">
        <f t="shared" si="45"/>
        <v>5698.6336734520346</v>
      </c>
      <c r="I316" s="79">
        <f t="shared" si="45"/>
        <v>4890.5081214470974</v>
      </c>
      <c r="J316" s="79">
        <f t="shared" si="45"/>
        <v>4315.5090224886953</v>
      </c>
      <c r="K316" s="79">
        <f t="shared" si="44"/>
        <v>3886.2041414403629</v>
      </c>
      <c r="L316" s="79">
        <f t="shared" si="42"/>
        <v>3554.0187367914791</v>
      </c>
      <c r="M316" s="79">
        <f t="shared" si="43"/>
        <v>3289.8068381940211</v>
      </c>
      <c r="N316" s="97"/>
      <c r="O316" s="98"/>
      <c r="P316" s="98"/>
      <c r="Q316" s="98"/>
      <c r="R316" s="99"/>
      <c r="S316" s="21"/>
    </row>
    <row r="317" spans="2:19" ht="15.5" hidden="1">
      <c r="B317" s="18"/>
      <c r="C317" s="78">
        <v>294000</v>
      </c>
      <c r="D317" s="79">
        <f t="shared" si="41"/>
        <v>0</v>
      </c>
      <c r="E317" s="79">
        <f t="shared" si="46"/>
        <v>13050.139764020718</v>
      </c>
      <c r="F317" s="79">
        <f t="shared" si="46"/>
        <v>8964.0450079882794</v>
      </c>
      <c r="G317" s="79">
        <f t="shared" si="46"/>
        <v>6938.3470407325622</v>
      </c>
      <c r="H317" s="79">
        <f t="shared" si="45"/>
        <v>5718.0829351361717</v>
      </c>
      <c r="I317" s="79">
        <f t="shared" si="45"/>
        <v>4907.1992754452103</v>
      </c>
      <c r="J317" s="79">
        <f t="shared" si="45"/>
        <v>4330.2377222241521</v>
      </c>
      <c r="K317" s="79">
        <f t="shared" si="44"/>
        <v>3899.4676368036407</v>
      </c>
      <c r="L317" s="79">
        <f t="shared" si="42"/>
        <v>3566.1484935723374</v>
      </c>
      <c r="M317" s="79">
        <f t="shared" si="43"/>
        <v>3301.03484788069</v>
      </c>
      <c r="N317" s="97"/>
      <c r="O317" s="98"/>
      <c r="P317" s="98"/>
      <c r="Q317" s="98"/>
      <c r="R317" s="99"/>
      <c r="S317" s="21"/>
    </row>
    <row r="318" spans="2:19" ht="15.5">
      <c r="B318" s="18"/>
      <c r="C318" s="86">
        <v>295000</v>
      </c>
      <c r="D318" s="87">
        <f t="shared" si="41"/>
        <v>0</v>
      </c>
      <c r="E318" s="87">
        <f t="shared" si="46"/>
        <v>13094.527994510583</v>
      </c>
      <c r="F318" s="87">
        <f t="shared" si="46"/>
        <v>8994.5349569950413</v>
      </c>
      <c r="G318" s="87">
        <f t="shared" si="46"/>
        <v>6961.9468605990005</v>
      </c>
      <c r="H318" s="87">
        <f t="shared" si="45"/>
        <v>5737.5321968203079</v>
      </c>
      <c r="I318" s="87">
        <f t="shared" si="45"/>
        <v>4923.8904294433232</v>
      </c>
      <c r="J318" s="87">
        <f t="shared" si="45"/>
        <v>4344.9664219596089</v>
      </c>
      <c r="K318" s="87">
        <f t="shared" si="44"/>
        <v>3912.7311321669185</v>
      </c>
      <c r="L318" s="87">
        <f t="shared" si="42"/>
        <v>3578.2782503531962</v>
      </c>
      <c r="M318" s="87">
        <f t="shared" si="43"/>
        <v>3312.2628575673589</v>
      </c>
      <c r="N318" s="97"/>
      <c r="O318" s="98"/>
      <c r="P318" s="98"/>
      <c r="Q318" s="98"/>
      <c r="R318" s="99"/>
      <c r="S318" s="21"/>
    </row>
    <row r="319" spans="2:19" ht="15.5" hidden="1">
      <c r="B319" s="18"/>
      <c r="C319" s="78">
        <v>296000</v>
      </c>
      <c r="D319" s="79">
        <f t="shared" si="41"/>
        <v>0</v>
      </c>
      <c r="E319" s="79">
        <f t="shared" si="46"/>
        <v>13138.916225000448</v>
      </c>
      <c r="F319" s="79">
        <f t="shared" si="46"/>
        <v>9025.024906001805</v>
      </c>
      <c r="G319" s="79">
        <f t="shared" si="46"/>
        <v>6985.546680465437</v>
      </c>
      <c r="H319" s="79">
        <f t="shared" si="45"/>
        <v>5756.9814585044451</v>
      </c>
      <c r="I319" s="79">
        <f t="shared" si="45"/>
        <v>4940.5815834414361</v>
      </c>
      <c r="J319" s="79">
        <f t="shared" si="45"/>
        <v>4359.6951216950647</v>
      </c>
      <c r="K319" s="79">
        <f t="shared" si="44"/>
        <v>3925.9946275301959</v>
      </c>
      <c r="L319" s="79">
        <f t="shared" si="42"/>
        <v>3590.4080071340541</v>
      </c>
      <c r="M319" s="79">
        <f t="shared" si="43"/>
        <v>3323.4908672540278</v>
      </c>
      <c r="N319" s="97"/>
      <c r="O319" s="98"/>
      <c r="P319" s="98"/>
      <c r="Q319" s="98"/>
      <c r="R319" s="99"/>
      <c r="S319" s="21"/>
    </row>
    <row r="320" spans="2:19" ht="15.5" hidden="1">
      <c r="B320" s="18"/>
      <c r="C320" s="78">
        <v>297000</v>
      </c>
      <c r="D320" s="79">
        <f t="shared" si="41"/>
        <v>0</v>
      </c>
      <c r="E320" s="79">
        <f t="shared" si="46"/>
        <v>13183.304455490315</v>
      </c>
      <c r="F320" s="79">
        <f t="shared" si="46"/>
        <v>9055.5148550085687</v>
      </c>
      <c r="G320" s="79">
        <f t="shared" si="46"/>
        <v>7009.1465003318744</v>
      </c>
      <c r="H320" s="79">
        <f t="shared" si="45"/>
        <v>5776.4307201885822</v>
      </c>
      <c r="I320" s="79">
        <f t="shared" si="45"/>
        <v>4957.272737439549</v>
      </c>
      <c r="J320" s="79">
        <f t="shared" si="45"/>
        <v>4374.4238214305205</v>
      </c>
      <c r="K320" s="79">
        <f t="shared" si="44"/>
        <v>3939.2581228934741</v>
      </c>
      <c r="L320" s="79">
        <f t="shared" si="42"/>
        <v>3602.5377639149124</v>
      </c>
      <c r="M320" s="79">
        <f t="shared" si="43"/>
        <v>3334.7188769406966</v>
      </c>
      <c r="N320" s="97"/>
      <c r="O320" s="98"/>
      <c r="P320" s="98"/>
      <c r="Q320" s="98"/>
      <c r="R320" s="99"/>
      <c r="S320" s="21"/>
    </row>
    <row r="321" spans="2:19" ht="15.5" hidden="1">
      <c r="B321" s="18"/>
      <c r="C321" s="78">
        <v>298000</v>
      </c>
      <c r="D321" s="79">
        <f t="shared" si="41"/>
        <v>0</v>
      </c>
      <c r="E321" s="79">
        <f t="shared" si="46"/>
        <v>13227.692685980181</v>
      </c>
      <c r="F321" s="79">
        <f t="shared" si="46"/>
        <v>9086.0048040153306</v>
      </c>
      <c r="G321" s="79">
        <f t="shared" si="46"/>
        <v>7032.7463201983119</v>
      </c>
      <c r="H321" s="79">
        <f t="shared" si="45"/>
        <v>5795.8799818727184</v>
      </c>
      <c r="I321" s="79">
        <f t="shared" si="45"/>
        <v>4973.9638914376619</v>
      </c>
      <c r="J321" s="79">
        <f t="shared" si="45"/>
        <v>4389.1525211659773</v>
      </c>
      <c r="K321" s="79">
        <f t="shared" si="44"/>
        <v>3952.5216182567515</v>
      </c>
      <c r="L321" s="79">
        <f t="shared" si="42"/>
        <v>3614.6675206957707</v>
      </c>
      <c r="M321" s="79">
        <f t="shared" si="43"/>
        <v>3345.946886627366</v>
      </c>
      <c r="N321" s="97"/>
      <c r="O321" s="98"/>
      <c r="P321" s="98"/>
      <c r="Q321" s="98"/>
      <c r="R321" s="99"/>
      <c r="S321" s="21"/>
    </row>
    <row r="322" spans="2:19" ht="15.5" hidden="1">
      <c r="B322" s="18"/>
      <c r="C322" s="78">
        <v>299000</v>
      </c>
      <c r="D322" s="79">
        <f t="shared" si="41"/>
        <v>0</v>
      </c>
      <c r="E322" s="79">
        <f t="shared" si="46"/>
        <v>13272.080916470048</v>
      </c>
      <c r="F322" s="79">
        <f t="shared" si="46"/>
        <v>9116.4947530220925</v>
      </c>
      <c r="G322" s="79">
        <f t="shared" si="46"/>
        <v>7056.3461400647484</v>
      </c>
      <c r="H322" s="79">
        <f t="shared" si="45"/>
        <v>5815.3292435568546</v>
      </c>
      <c r="I322" s="79">
        <f t="shared" si="45"/>
        <v>4990.6550454357748</v>
      </c>
      <c r="J322" s="79">
        <f t="shared" si="45"/>
        <v>4403.8812209014341</v>
      </c>
      <c r="K322" s="79">
        <f t="shared" si="44"/>
        <v>3965.7851136200288</v>
      </c>
      <c r="L322" s="79">
        <f t="shared" si="42"/>
        <v>3626.7972774766286</v>
      </c>
      <c r="M322" s="79">
        <f t="shared" si="43"/>
        <v>3357.1748963140349</v>
      </c>
      <c r="N322" s="97"/>
      <c r="O322" s="98"/>
      <c r="P322" s="98"/>
      <c r="Q322" s="98"/>
      <c r="R322" s="99"/>
      <c r="S322" s="21"/>
    </row>
    <row r="323" spans="2:19" ht="15.5">
      <c r="B323" s="18"/>
      <c r="C323" s="78">
        <v>300000</v>
      </c>
      <c r="D323" s="79">
        <f t="shared" si="41"/>
        <v>0</v>
      </c>
      <c r="E323" s="79">
        <f t="shared" si="46"/>
        <v>13316.469146959915</v>
      </c>
      <c r="F323" s="79">
        <f t="shared" si="46"/>
        <v>9146.9847020288562</v>
      </c>
      <c r="G323" s="79">
        <f t="shared" si="46"/>
        <v>7079.9459599311858</v>
      </c>
      <c r="H323" s="79">
        <f t="shared" si="45"/>
        <v>5834.7785052409909</v>
      </c>
      <c r="I323" s="79">
        <f t="shared" si="45"/>
        <v>5007.3461994338886</v>
      </c>
      <c r="J323" s="79">
        <f t="shared" si="45"/>
        <v>4418.6099206368899</v>
      </c>
      <c r="K323" s="79">
        <f t="shared" si="44"/>
        <v>3979.0486089833071</v>
      </c>
      <c r="L323" s="79">
        <f t="shared" si="42"/>
        <v>3638.9270342574873</v>
      </c>
      <c r="M323" s="79">
        <f t="shared" si="43"/>
        <v>3368.4029060007038</v>
      </c>
      <c r="N323" s="97"/>
      <c r="O323" s="98"/>
      <c r="P323" s="98"/>
      <c r="Q323" s="98"/>
      <c r="R323" s="99"/>
      <c r="S323" s="21"/>
    </row>
    <row r="324" spans="2:19" ht="15.5" hidden="1">
      <c r="B324" s="18"/>
      <c r="C324" s="78">
        <v>301000</v>
      </c>
      <c r="D324" s="79">
        <f t="shared" ref="D324:D375" si="47">IF($V$19="P4",PMT(D$11,D$6,$C324*(-1)),0)</f>
        <v>0</v>
      </c>
      <c r="E324" s="79">
        <f t="shared" si="46"/>
        <v>13360.857377449782</v>
      </c>
      <c r="F324" s="79">
        <f t="shared" si="46"/>
        <v>9177.4746510356181</v>
      </c>
      <c r="G324" s="79">
        <f t="shared" si="46"/>
        <v>7103.5457797976233</v>
      </c>
      <c r="H324" s="79">
        <f t="shared" si="45"/>
        <v>5854.227766925128</v>
      </c>
      <c r="I324" s="79">
        <f t="shared" si="45"/>
        <v>5024.0373534320006</v>
      </c>
      <c r="J324" s="79">
        <f t="shared" si="45"/>
        <v>4433.3386203723458</v>
      </c>
      <c r="K324" s="79">
        <f t="shared" si="44"/>
        <v>3992.3121043465844</v>
      </c>
      <c r="L324" s="79">
        <f t="shared" si="42"/>
        <v>3651.0567910383456</v>
      </c>
      <c r="M324" s="79">
        <f t="shared" si="43"/>
        <v>3379.6309156873726</v>
      </c>
      <c r="N324" s="97"/>
      <c r="O324" s="98"/>
      <c r="P324" s="98"/>
      <c r="Q324" s="98"/>
      <c r="R324" s="99"/>
      <c r="S324" s="21"/>
    </row>
    <row r="325" spans="2:19" ht="15.5" hidden="1">
      <c r="B325" s="18"/>
      <c r="C325" s="78">
        <v>302000</v>
      </c>
      <c r="D325" s="79">
        <f t="shared" si="47"/>
        <v>0</v>
      </c>
      <c r="E325" s="79">
        <f t="shared" si="46"/>
        <v>13405.245607939647</v>
      </c>
      <c r="F325" s="79">
        <f t="shared" si="46"/>
        <v>9207.9646000423818</v>
      </c>
      <c r="G325" s="79">
        <f t="shared" si="46"/>
        <v>7127.1455996640616</v>
      </c>
      <c r="H325" s="79">
        <f t="shared" si="45"/>
        <v>5873.6770286092651</v>
      </c>
      <c r="I325" s="79">
        <f t="shared" si="45"/>
        <v>5040.7285074301144</v>
      </c>
      <c r="J325" s="79">
        <f t="shared" si="45"/>
        <v>4448.0673201078025</v>
      </c>
      <c r="K325" s="79">
        <f t="shared" si="44"/>
        <v>4005.5755997098622</v>
      </c>
      <c r="L325" s="79">
        <f t="shared" si="42"/>
        <v>3663.1865478192035</v>
      </c>
      <c r="M325" s="79">
        <f t="shared" si="43"/>
        <v>3390.858925374042</v>
      </c>
      <c r="N325" s="97"/>
      <c r="O325" s="98"/>
      <c r="P325" s="98"/>
      <c r="Q325" s="98"/>
      <c r="R325" s="99"/>
      <c r="S325" s="21"/>
    </row>
    <row r="326" spans="2:19" ht="15.5" hidden="1">
      <c r="B326" s="18"/>
      <c r="C326" s="78">
        <v>303000</v>
      </c>
      <c r="D326" s="79">
        <f t="shared" si="47"/>
        <v>0</v>
      </c>
      <c r="E326" s="79">
        <f t="shared" si="46"/>
        <v>13449.633838429514</v>
      </c>
      <c r="F326" s="79">
        <f t="shared" si="46"/>
        <v>9238.4545490491437</v>
      </c>
      <c r="G326" s="79">
        <f t="shared" si="46"/>
        <v>7150.7454195304981</v>
      </c>
      <c r="H326" s="79">
        <f t="shared" si="45"/>
        <v>5893.1262902934013</v>
      </c>
      <c r="I326" s="79">
        <f t="shared" si="45"/>
        <v>5057.4196614282264</v>
      </c>
      <c r="J326" s="79">
        <f t="shared" si="45"/>
        <v>4462.7960198432593</v>
      </c>
      <c r="K326" s="79">
        <f t="shared" si="44"/>
        <v>4018.83909507314</v>
      </c>
      <c r="L326" s="79">
        <f t="shared" si="42"/>
        <v>3675.3163046000618</v>
      </c>
      <c r="M326" s="79">
        <f t="shared" si="43"/>
        <v>3402.0869350607109</v>
      </c>
      <c r="N326" s="97"/>
      <c r="O326" s="98"/>
      <c r="P326" s="98"/>
      <c r="Q326" s="98"/>
      <c r="R326" s="99"/>
      <c r="S326" s="21"/>
    </row>
    <row r="327" spans="2:19" ht="15.5" hidden="1">
      <c r="B327" s="18"/>
      <c r="C327" s="78">
        <v>304000</v>
      </c>
      <c r="D327" s="79">
        <f t="shared" si="47"/>
        <v>0</v>
      </c>
      <c r="E327" s="79">
        <f t="shared" si="46"/>
        <v>13494.022068919379</v>
      </c>
      <c r="F327" s="79">
        <f t="shared" si="46"/>
        <v>9268.9444980559074</v>
      </c>
      <c r="G327" s="79">
        <f t="shared" si="46"/>
        <v>7174.3452393969355</v>
      </c>
      <c r="H327" s="79">
        <f t="shared" si="45"/>
        <v>5912.5755519775385</v>
      </c>
      <c r="I327" s="79">
        <f t="shared" si="45"/>
        <v>5074.1108154263402</v>
      </c>
      <c r="J327" s="79">
        <f t="shared" si="45"/>
        <v>4477.5247195787151</v>
      </c>
      <c r="K327" s="79">
        <f t="shared" si="44"/>
        <v>4032.1025904364178</v>
      </c>
      <c r="L327" s="79">
        <f t="shared" si="42"/>
        <v>3687.4460613809206</v>
      </c>
      <c r="M327" s="79">
        <f t="shared" si="43"/>
        <v>3413.3149447473797</v>
      </c>
      <c r="N327" s="97"/>
      <c r="O327" s="98"/>
      <c r="P327" s="98"/>
      <c r="Q327" s="98"/>
      <c r="R327" s="99"/>
      <c r="S327" s="21"/>
    </row>
    <row r="328" spans="2:19" ht="15.5">
      <c r="B328" s="18"/>
      <c r="C328" s="86">
        <v>305000</v>
      </c>
      <c r="D328" s="87">
        <f t="shared" si="47"/>
        <v>0</v>
      </c>
      <c r="E328" s="87">
        <f t="shared" si="46"/>
        <v>13538.410299409245</v>
      </c>
      <c r="F328" s="87">
        <f t="shared" si="46"/>
        <v>9299.4344470626711</v>
      </c>
      <c r="G328" s="87">
        <f t="shared" si="46"/>
        <v>7197.945059263373</v>
      </c>
      <c r="H328" s="87">
        <f t="shared" si="45"/>
        <v>5932.0248136616738</v>
      </c>
      <c r="I328" s="87">
        <f t="shared" si="45"/>
        <v>5090.8019694244531</v>
      </c>
      <c r="J328" s="87">
        <f t="shared" si="45"/>
        <v>4492.253419314171</v>
      </c>
      <c r="K328" s="87">
        <f t="shared" si="44"/>
        <v>4045.3660857996952</v>
      </c>
      <c r="L328" s="87">
        <f t="shared" si="42"/>
        <v>3699.5758181617789</v>
      </c>
      <c r="M328" s="87">
        <f t="shared" si="43"/>
        <v>3424.5429544340486</v>
      </c>
      <c r="N328" s="97"/>
      <c r="O328" s="98"/>
      <c r="P328" s="98"/>
      <c r="Q328" s="98"/>
      <c r="R328" s="99"/>
      <c r="S328" s="21"/>
    </row>
    <row r="329" spans="2:19" ht="15.5" hidden="1">
      <c r="B329" s="18"/>
      <c r="C329" s="78">
        <v>306000</v>
      </c>
      <c r="D329" s="79">
        <f t="shared" si="47"/>
        <v>0</v>
      </c>
      <c r="E329" s="79">
        <f t="shared" si="46"/>
        <v>13582.798529899113</v>
      </c>
      <c r="F329" s="79">
        <f t="shared" si="46"/>
        <v>9329.924396069433</v>
      </c>
      <c r="G329" s="79">
        <f t="shared" si="46"/>
        <v>7221.5448791298095</v>
      </c>
      <c r="H329" s="79">
        <f t="shared" si="45"/>
        <v>5951.4740753458109</v>
      </c>
      <c r="I329" s="79">
        <f t="shared" si="45"/>
        <v>5107.493123422566</v>
      </c>
      <c r="J329" s="79">
        <f t="shared" si="45"/>
        <v>4506.9821190496277</v>
      </c>
      <c r="K329" s="79">
        <f t="shared" si="44"/>
        <v>4058.6295811629734</v>
      </c>
      <c r="L329" s="79">
        <f t="shared" si="42"/>
        <v>3711.7055749426368</v>
      </c>
      <c r="M329" s="79">
        <f t="shared" si="43"/>
        <v>3435.7709641207175</v>
      </c>
      <c r="N329" s="97"/>
      <c r="O329" s="98"/>
      <c r="P329" s="98"/>
      <c r="Q329" s="98"/>
      <c r="R329" s="99"/>
      <c r="S329" s="21"/>
    </row>
    <row r="330" spans="2:19" ht="15.5" hidden="1">
      <c r="B330" s="18"/>
      <c r="C330" s="78">
        <v>307000</v>
      </c>
      <c r="D330" s="79">
        <f t="shared" si="47"/>
        <v>0</v>
      </c>
      <c r="E330" s="79">
        <f t="shared" si="46"/>
        <v>13627.18676038898</v>
      </c>
      <c r="F330" s="79">
        <f t="shared" si="46"/>
        <v>9360.4143450761967</v>
      </c>
      <c r="G330" s="79">
        <f t="shared" si="46"/>
        <v>7245.1446989962469</v>
      </c>
      <c r="H330" s="79">
        <f t="shared" si="45"/>
        <v>5970.923337029948</v>
      </c>
      <c r="I330" s="79">
        <f t="shared" si="45"/>
        <v>5124.1842774206789</v>
      </c>
      <c r="J330" s="79">
        <f t="shared" si="45"/>
        <v>4521.7108187850845</v>
      </c>
      <c r="K330" s="79">
        <f t="shared" si="44"/>
        <v>4071.8930765262508</v>
      </c>
      <c r="L330" s="79">
        <f t="shared" si="42"/>
        <v>3723.8353317234951</v>
      </c>
      <c r="M330" s="79">
        <f t="shared" si="43"/>
        <v>3446.9989738073873</v>
      </c>
      <c r="N330" s="97"/>
      <c r="O330" s="98"/>
      <c r="P330" s="98"/>
      <c r="Q330" s="98"/>
      <c r="R330" s="99"/>
      <c r="S330" s="21"/>
    </row>
    <row r="331" spans="2:19" ht="15.5" hidden="1">
      <c r="B331" s="18"/>
      <c r="C331" s="78">
        <v>308000</v>
      </c>
      <c r="D331" s="79">
        <f t="shared" si="47"/>
        <v>0</v>
      </c>
      <c r="E331" s="79">
        <f t="shared" si="46"/>
        <v>13671.574990878846</v>
      </c>
      <c r="F331" s="79">
        <f t="shared" si="46"/>
        <v>9390.9042940829586</v>
      </c>
      <c r="G331" s="79">
        <f t="shared" si="46"/>
        <v>7268.7445188626843</v>
      </c>
      <c r="H331" s="79">
        <f t="shared" si="45"/>
        <v>5990.3725987140842</v>
      </c>
      <c r="I331" s="79">
        <f t="shared" si="45"/>
        <v>5140.8754314187918</v>
      </c>
      <c r="J331" s="79">
        <f t="shared" si="45"/>
        <v>4536.4395185205403</v>
      </c>
      <c r="K331" s="79">
        <f t="shared" si="44"/>
        <v>4085.1565718895281</v>
      </c>
      <c r="L331" s="79">
        <f t="shared" si="42"/>
        <v>3735.9650885043538</v>
      </c>
      <c r="M331" s="79">
        <f t="shared" si="43"/>
        <v>3458.2269834940562</v>
      </c>
      <c r="N331" s="97"/>
      <c r="O331" s="98"/>
      <c r="P331" s="98"/>
      <c r="Q331" s="98"/>
      <c r="R331" s="99"/>
      <c r="S331" s="21"/>
    </row>
    <row r="332" spans="2:19" ht="15.5" hidden="1">
      <c r="B332" s="18"/>
      <c r="C332" s="78">
        <v>309000</v>
      </c>
      <c r="D332" s="79">
        <f t="shared" si="47"/>
        <v>0</v>
      </c>
      <c r="E332" s="79">
        <f t="shared" si="46"/>
        <v>13715.963221368711</v>
      </c>
      <c r="F332" s="79">
        <f t="shared" si="46"/>
        <v>9421.3942430897223</v>
      </c>
      <c r="G332" s="79">
        <f t="shared" si="46"/>
        <v>7292.3443387291209</v>
      </c>
      <c r="H332" s="79">
        <f t="shared" si="46"/>
        <v>6009.8218603982214</v>
      </c>
      <c r="I332" s="79">
        <f t="shared" si="46"/>
        <v>5157.5665854169047</v>
      </c>
      <c r="J332" s="79">
        <f t="shared" si="46"/>
        <v>4551.1682182559962</v>
      </c>
      <c r="K332" s="79">
        <f t="shared" si="44"/>
        <v>4098.4200672528059</v>
      </c>
      <c r="L332" s="79">
        <f t="shared" si="42"/>
        <v>3748.0948452852117</v>
      </c>
      <c r="M332" s="79">
        <f t="shared" si="43"/>
        <v>3469.4549931807251</v>
      </c>
      <c r="N332" s="97"/>
      <c r="O332" s="98"/>
      <c r="P332" s="98"/>
      <c r="Q332" s="98"/>
      <c r="R332" s="99"/>
      <c r="S332" s="21"/>
    </row>
    <row r="333" spans="2:19" ht="15.5">
      <c r="B333" s="18"/>
      <c r="C333" s="78">
        <v>310000</v>
      </c>
      <c r="D333" s="79">
        <f t="shared" si="47"/>
        <v>0</v>
      </c>
      <c r="E333" s="93">
        <f t="shared" si="46"/>
        <v>13760.351451858578</v>
      </c>
      <c r="F333" s="79">
        <f t="shared" si="46"/>
        <v>9451.8841920964842</v>
      </c>
      <c r="G333" s="79">
        <f t="shared" si="46"/>
        <v>7315.9441585955592</v>
      </c>
      <c r="H333" s="79">
        <f t="shared" si="46"/>
        <v>6029.2711220823585</v>
      </c>
      <c r="I333" s="79">
        <f t="shared" si="46"/>
        <v>5174.2577394150176</v>
      </c>
      <c r="J333" s="79">
        <f t="shared" si="46"/>
        <v>4565.8969179914529</v>
      </c>
      <c r="K333" s="79">
        <f t="shared" si="44"/>
        <v>4111.6835626160837</v>
      </c>
      <c r="L333" s="79">
        <f t="shared" si="42"/>
        <v>3760.22460206607</v>
      </c>
      <c r="M333" s="79">
        <f t="shared" si="43"/>
        <v>3480.683002867394</v>
      </c>
      <c r="N333" s="97"/>
      <c r="O333" s="98"/>
      <c r="P333" s="98"/>
      <c r="Q333" s="98"/>
      <c r="R333" s="99"/>
      <c r="S333" s="21"/>
    </row>
    <row r="334" spans="2:19" ht="15.5" hidden="1">
      <c r="B334" s="18"/>
      <c r="C334" s="78">
        <v>311000</v>
      </c>
      <c r="D334" s="79">
        <f t="shared" si="47"/>
        <v>0</v>
      </c>
      <c r="E334" s="79">
        <f t="shared" si="46"/>
        <v>13804.739682348443</v>
      </c>
      <c r="F334" s="79">
        <f t="shared" si="46"/>
        <v>9482.3741411032461</v>
      </c>
      <c r="G334" s="79">
        <f t="shared" si="46"/>
        <v>7339.5439784619966</v>
      </c>
      <c r="H334" s="79">
        <f t="shared" si="46"/>
        <v>6048.7203837664947</v>
      </c>
      <c r="I334" s="79">
        <f t="shared" si="46"/>
        <v>5190.9488934131305</v>
      </c>
      <c r="J334" s="79">
        <f t="shared" si="46"/>
        <v>4580.6256177269097</v>
      </c>
      <c r="K334" s="79">
        <f t="shared" si="44"/>
        <v>4124.9470579793615</v>
      </c>
      <c r="L334" s="79">
        <f t="shared" si="42"/>
        <v>3772.3543588469283</v>
      </c>
      <c r="M334" s="79">
        <f t="shared" si="43"/>
        <v>3491.9110125540628</v>
      </c>
      <c r="N334" s="97"/>
      <c r="O334" s="98"/>
      <c r="P334" s="98"/>
      <c r="Q334" s="98"/>
      <c r="R334" s="99"/>
      <c r="S334" s="21"/>
    </row>
    <row r="335" spans="2:19" ht="15.5" hidden="1">
      <c r="B335" s="18"/>
      <c r="C335" s="78">
        <v>312000</v>
      </c>
      <c r="D335" s="79">
        <f t="shared" si="47"/>
        <v>0</v>
      </c>
      <c r="E335" s="79">
        <f t="shared" si="46"/>
        <v>13849.127912838312</v>
      </c>
      <c r="F335" s="79">
        <f t="shared" si="46"/>
        <v>9512.8640901100116</v>
      </c>
      <c r="G335" s="79">
        <f t="shared" si="46"/>
        <v>7363.1437983284341</v>
      </c>
      <c r="H335" s="79">
        <f t="shared" si="46"/>
        <v>6068.1696454506309</v>
      </c>
      <c r="I335" s="79">
        <f t="shared" si="46"/>
        <v>5207.6400474112434</v>
      </c>
      <c r="J335" s="79">
        <f t="shared" si="46"/>
        <v>4595.3543174623655</v>
      </c>
      <c r="K335" s="79">
        <f t="shared" si="44"/>
        <v>4138.2105533426393</v>
      </c>
      <c r="L335" s="79">
        <f t="shared" si="42"/>
        <v>3784.4841156277871</v>
      </c>
      <c r="M335" s="79">
        <f t="shared" si="43"/>
        <v>3503.1390222407322</v>
      </c>
      <c r="N335" s="97"/>
      <c r="O335" s="98"/>
      <c r="P335" s="98"/>
      <c r="Q335" s="98"/>
      <c r="R335" s="99"/>
      <c r="S335" s="21"/>
    </row>
    <row r="336" spans="2:19" ht="15.5" hidden="1">
      <c r="B336" s="18"/>
      <c r="C336" s="78">
        <v>313000</v>
      </c>
      <c r="D336" s="79">
        <f t="shared" si="47"/>
        <v>0</v>
      </c>
      <c r="E336" s="79">
        <f t="shared" si="46"/>
        <v>13893.516143328177</v>
      </c>
      <c r="F336" s="79">
        <f t="shared" si="46"/>
        <v>9543.3540391167735</v>
      </c>
      <c r="G336" s="79">
        <f t="shared" si="46"/>
        <v>7386.7436181948706</v>
      </c>
      <c r="H336" s="79">
        <f t="shared" si="46"/>
        <v>6087.6189071347671</v>
      </c>
      <c r="I336" s="79">
        <f t="shared" si="46"/>
        <v>5224.3312014093563</v>
      </c>
      <c r="J336" s="79">
        <f t="shared" si="46"/>
        <v>4610.0830171978214</v>
      </c>
      <c r="K336" s="79">
        <f t="shared" si="44"/>
        <v>4151.4740487059171</v>
      </c>
      <c r="L336" s="79">
        <f t="shared" si="42"/>
        <v>3796.613872408645</v>
      </c>
      <c r="M336" s="79">
        <f t="shared" si="43"/>
        <v>3514.3670319274011</v>
      </c>
      <c r="N336" s="97"/>
      <c r="O336" s="98"/>
      <c r="P336" s="98"/>
      <c r="Q336" s="98"/>
      <c r="R336" s="99"/>
      <c r="S336" s="21"/>
    </row>
    <row r="337" spans="2:19" ht="15.5" hidden="1">
      <c r="B337" s="18"/>
      <c r="C337" s="78">
        <v>314000</v>
      </c>
      <c r="D337" s="79">
        <f t="shared" si="47"/>
        <v>0</v>
      </c>
      <c r="E337" s="79">
        <f t="shared" si="46"/>
        <v>13937.904373818044</v>
      </c>
      <c r="F337" s="79">
        <f t="shared" si="46"/>
        <v>9573.8439881235354</v>
      </c>
      <c r="G337" s="79">
        <f t="shared" si="46"/>
        <v>7410.343438061308</v>
      </c>
      <c r="H337" s="79">
        <f t="shared" si="46"/>
        <v>6107.0681688189043</v>
      </c>
      <c r="I337" s="79">
        <f t="shared" si="46"/>
        <v>5241.0223554074691</v>
      </c>
      <c r="J337" s="79">
        <f t="shared" si="46"/>
        <v>4624.8117169332781</v>
      </c>
      <c r="K337" s="79">
        <f t="shared" si="44"/>
        <v>4164.737544069194</v>
      </c>
      <c r="L337" s="79">
        <f t="shared" si="42"/>
        <v>3808.7436291895033</v>
      </c>
      <c r="M337" s="79">
        <f t="shared" si="43"/>
        <v>3525.5950416140699</v>
      </c>
      <c r="N337" s="97"/>
      <c r="O337" s="98"/>
      <c r="P337" s="98"/>
      <c r="Q337" s="98"/>
      <c r="R337" s="99"/>
      <c r="S337" s="21"/>
    </row>
    <row r="338" spans="2:19" ht="15.5">
      <c r="B338" s="18"/>
      <c r="C338" s="86">
        <v>315000</v>
      </c>
      <c r="D338" s="87">
        <f t="shared" si="47"/>
        <v>0</v>
      </c>
      <c r="E338" s="87">
        <f t="shared" si="46"/>
        <v>13982.29260430791</v>
      </c>
      <c r="F338" s="87">
        <f t="shared" si="46"/>
        <v>9604.3339371302991</v>
      </c>
      <c r="G338" s="87">
        <f t="shared" si="46"/>
        <v>7433.9432579277454</v>
      </c>
      <c r="H338" s="87">
        <f t="shared" si="46"/>
        <v>6126.5174305030414</v>
      </c>
      <c r="I338" s="87">
        <f t="shared" si="46"/>
        <v>5257.713509405583</v>
      </c>
      <c r="J338" s="87">
        <f t="shared" si="46"/>
        <v>4639.5404166687349</v>
      </c>
      <c r="K338" s="87">
        <f t="shared" si="44"/>
        <v>4178.0010394324718</v>
      </c>
      <c r="L338" s="87">
        <f t="shared" si="42"/>
        <v>3820.8733859703616</v>
      </c>
      <c r="M338" s="87">
        <f t="shared" si="43"/>
        <v>3536.8230513007388</v>
      </c>
      <c r="N338" s="97"/>
      <c r="O338" s="98"/>
      <c r="P338" s="98"/>
      <c r="Q338" s="98"/>
      <c r="R338" s="99"/>
      <c r="S338" s="21"/>
    </row>
    <row r="339" spans="2:19" ht="15.5" hidden="1">
      <c r="B339" s="18"/>
      <c r="C339" s="78">
        <v>316000</v>
      </c>
      <c r="D339" s="79">
        <f t="shared" si="47"/>
        <v>0</v>
      </c>
      <c r="E339" s="79">
        <f t="shared" si="46"/>
        <v>14026.680834797777</v>
      </c>
      <c r="F339" s="79">
        <f t="shared" si="46"/>
        <v>9634.823886137061</v>
      </c>
      <c r="G339" s="79">
        <f t="shared" si="46"/>
        <v>7457.543077794182</v>
      </c>
      <c r="H339" s="79">
        <f t="shared" si="46"/>
        <v>6145.9666921871776</v>
      </c>
      <c r="I339" s="79">
        <f t="shared" si="46"/>
        <v>5274.4046634036949</v>
      </c>
      <c r="J339" s="79">
        <f t="shared" si="46"/>
        <v>4654.2691164041908</v>
      </c>
      <c r="K339" s="79">
        <f t="shared" si="44"/>
        <v>4191.2645347957496</v>
      </c>
      <c r="L339" s="79">
        <f t="shared" si="42"/>
        <v>3833.0031427512195</v>
      </c>
      <c r="M339" s="79">
        <f t="shared" si="43"/>
        <v>3548.0510609874082</v>
      </c>
      <c r="N339" s="97"/>
      <c r="O339" s="98"/>
      <c r="P339" s="98"/>
      <c r="Q339" s="98"/>
      <c r="R339" s="99"/>
      <c r="S339" s="21"/>
    </row>
    <row r="340" spans="2:19" ht="15.5" hidden="1">
      <c r="B340" s="18"/>
      <c r="C340" s="78">
        <v>317000</v>
      </c>
      <c r="D340" s="79">
        <f t="shared" si="47"/>
        <v>0</v>
      </c>
      <c r="E340" s="79">
        <f t="shared" si="46"/>
        <v>14071.069065287642</v>
      </c>
      <c r="F340" s="79">
        <f t="shared" si="46"/>
        <v>9665.3138351438247</v>
      </c>
      <c r="G340" s="79">
        <f t="shared" si="46"/>
        <v>7481.1428976606203</v>
      </c>
      <c r="H340" s="79">
        <f t="shared" si="46"/>
        <v>6165.4159538713147</v>
      </c>
      <c r="I340" s="79">
        <f t="shared" si="46"/>
        <v>5291.0958174018087</v>
      </c>
      <c r="J340" s="79">
        <f t="shared" si="46"/>
        <v>4668.9978161396466</v>
      </c>
      <c r="K340" s="79">
        <f t="shared" si="44"/>
        <v>4204.5280301590274</v>
      </c>
      <c r="L340" s="79">
        <f t="shared" si="42"/>
        <v>3845.1328995320782</v>
      </c>
      <c r="M340" s="79">
        <f t="shared" si="43"/>
        <v>3559.279070674077</v>
      </c>
      <c r="N340" s="97"/>
      <c r="O340" s="98"/>
      <c r="P340" s="98"/>
      <c r="Q340" s="98"/>
      <c r="R340" s="99"/>
      <c r="S340" s="21"/>
    </row>
    <row r="341" spans="2:19" ht="15.5" hidden="1">
      <c r="B341" s="18"/>
      <c r="C341" s="78">
        <v>318000</v>
      </c>
      <c r="D341" s="79">
        <f t="shared" si="47"/>
        <v>0</v>
      </c>
      <c r="E341" s="79">
        <f t="shared" si="46"/>
        <v>14115.457295777511</v>
      </c>
      <c r="F341" s="79">
        <f t="shared" si="46"/>
        <v>9695.8037841505866</v>
      </c>
      <c r="G341" s="79">
        <f t="shared" si="46"/>
        <v>7504.7427175270577</v>
      </c>
      <c r="H341" s="79">
        <f t="shared" si="46"/>
        <v>6184.86521555545</v>
      </c>
      <c r="I341" s="79">
        <f t="shared" si="46"/>
        <v>5307.7869713999207</v>
      </c>
      <c r="J341" s="79">
        <f t="shared" si="46"/>
        <v>4683.7265158751034</v>
      </c>
      <c r="K341" s="79">
        <f t="shared" si="44"/>
        <v>4217.7915255223052</v>
      </c>
      <c r="L341" s="79">
        <f t="shared" si="42"/>
        <v>3857.2626563129365</v>
      </c>
      <c r="M341" s="79">
        <f t="shared" si="43"/>
        <v>3570.5070803607459</v>
      </c>
      <c r="N341" s="97"/>
      <c r="O341" s="98"/>
      <c r="P341" s="98"/>
      <c r="Q341" s="98"/>
      <c r="R341" s="99"/>
      <c r="S341" s="21"/>
    </row>
    <row r="342" spans="2:19" ht="15.5" hidden="1">
      <c r="B342" s="18"/>
      <c r="C342" s="78">
        <v>319000</v>
      </c>
      <c r="D342" s="79">
        <f t="shared" si="47"/>
        <v>0</v>
      </c>
      <c r="E342" s="79">
        <f t="shared" si="46"/>
        <v>14159.845526267376</v>
      </c>
      <c r="F342" s="79">
        <f t="shared" si="46"/>
        <v>9726.2937331573503</v>
      </c>
      <c r="G342" s="79">
        <f t="shared" si="46"/>
        <v>7528.3425373934951</v>
      </c>
      <c r="H342" s="79">
        <f t="shared" si="46"/>
        <v>6204.3144772395872</v>
      </c>
      <c r="I342" s="79">
        <f t="shared" si="46"/>
        <v>5324.4781253980345</v>
      </c>
      <c r="J342" s="79">
        <f t="shared" si="46"/>
        <v>4698.4552156105601</v>
      </c>
      <c r="K342" s="79">
        <f t="shared" si="44"/>
        <v>4231.055020885583</v>
      </c>
      <c r="L342" s="79">
        <f t="shared" si="42"/>
        <v>3869.3924130937949</v>
      </c>
      <c r="M342" s="79">
        <f t="shared" si="43"/>
        <v>3581.7350900474148</v>
      </c>
      <c r="N342" s="97"/>
      <c r="O342" s="98"/>
      <c r="P342" s="98"/>
      <c r="Q342" s="98"/>
      <c r="R342" s="99"/>
      <c r="S342" s="21"/>
    </row>
    <row r="343" spans="2:19" ht="15.5">
      <c r="B343" s="18"/>
      <c r="C343" s="78">
        <v>320000</v>
      </c>
      <c r="D343" s="79">
        <f t="shared" si="47"/>
        <v>0</v>
      </c>
      <c r="E343" s="79">
        <f t="shared" si="46"/>
        <v>14204.233756757243</v>
      </c>
      <c r="F343" s="79">
        <f t="shared" si="46"/>
        <v>9756.783682164114</v>
      </c>
      <c r="G343" s="79">
        <f t="shared" si="46"/>
        <v>7551.9423572599317</v>
      </c>
      <c r="H343" s="79">
        <f t="shared" si="46"/>
        <v>6223.7637389237243</v>
      </c>
      <c r="I343" s="79">
        <f t="shared" si="46"/>
        <v>5341.1692793961474</v>
      </c>
      <c r="J343" s="79">
        <f t="shared" si="46"/>
        <v>4713.183915346016</v>
      </c>
      <c r="K343" s="79">
        <f t="shared" si="44"/>
        <v>4244.3185162488608</v>
      </c>
      <c r="L343" s="79">
        <f t="shared" si="42"/>
        <v>3881.5221698746527</v>
      </c>
      <c r="M343" s="79">
        <f t="shared" si="43"/>
        <v>3592.9630997340837</v>
      </c>
      <c r="N343" s="97"/>
      <c r="O343" s="98"/>
      <c r="P343" s="98"/>
      <c r="Q343" s="98"/>
      <c r="R343" s="99"/>
      <c r="S343" s="21"/>
    </row>
    <row r="344" spans="2:19" ht="15.5" hidden="1">
      <c r="B344" s="18"/>
      <c r="C344" s="78">
        <v>321000</v>
      </c>
      <c r="D344" s="79">
        <f t="shared" si="47"/>
        <v>0</v>
      </c>
      <c r="E344" s="79">
        <f t="shared" si="46"/>
        <v>14248.621987247108</v>
      </c>
      <c r="F344" s="79">
        <f t="shared" si="46"/>
        <v>9787.2736311708759</v>
      </c>
      <c r="G344" s="79">
        <f t="shared" si="46"/>
        <v>7575.5421771263691</v>
      </c>
      <c r="H344" s="79">
        <f t="shared" si="46"/>
        <v>6243.2130006078605</v>
      </c>
      <c r="I344" s="79">
        <f t="shared" si="46"/>
        <v>5357.8604333942603</v>
      </c>
      <c r="J344" s="79">
        <f t="shared" si="46"/>
        <v>4727.9126150814718</v>
      </c>
      <c r="K344" s="79">
        <f t="shared" si="44"/>
        <v>4257.5820116121376</v>
      </c>
      <c r="L344" s="79">
        <f t="shared" si="42"/>
        <v>3893.6519266555115</v>
      </c>
      <c r="M344" s="79">
        <f t="shared" si="43"/>
        <v>3604.1911094207535</v>
      </c>
      <c r="N344" s="97"/>
      <c r="O344" s="98"/>
      <c r="P344" s="98"/>
      <c r="Q344" s="98"/>
      <c r="R344" s="99"/>
      <c r="S344" s="21"/>
    </row>
    <row r="345" spans="2:19" ht="15.5" hidden="1">
      <c r="B345" s="18"/>
      <c r="C345" s="78">
        <v>322000</v>
      </c>
      <c r="D345" s="79">
        <f t="shared" si="47"/>
        <v>0</v>
      </c>
      <c r="E345" s="79">
        <f t="shared" si="46"/>
        <v>14293.010217736975</v>
      </c>
      <c r="F345" s="79">
        <f t="shared" si="46"/>
        <v>9817.7635801776396</v>
      </c>
      <c r="G345" s="79">
        <f t="shared" si="46"/>
        <v>7599.1419969928065</v>
      </c>
      <c r="H345" s="79">
        <f t="shared" si="46"/>
        <v>6262.6622622919976</v>
      </c>
      <c r="I345" s="79">
        <f t="shared" si="46"/>
        <v>5374.5515873923732</v>
      </c>
      <c r="J345" s="79">
        <f t="shared" si="46"/>
        <v>4742.6413148169286</v>
      </c>
      <c r="K345" s="79">
        <f t="shared" si="44"/>
        <v>4270.8455069754164</v>
      </c>
      <c r="L345" s="79">
        <f t="shared" si="42"/>
        <v>3905.7816834363698</v>
      </c>
      <c r="M345" s="79">
        <f t="shared" si="43"/>
        <v>3615.4191191074224</v>
      </c>
      <c r="N345" s="97"/>
      <c r="O345" s="98"/>
      <c r="P345" s="98"/>
      <c r="Q345" s="98"/>
      <c r="R345" s="99"/>
      <c r="S345" s="21"/>
    </row>
    <row r="346" spans="2:19" ht="15.5" hidden="1">
      <c r="B346" s="18"/>
      <c r="C346" s="78">
        <v>323000</v>
      </c>
      <c r="D346" s="79">
        <f t="shared" si="47"/>
        <v>0</v>
      </c>
      <c r="E346" s="79">
        <f t="shared" si="46"/>
        <v>14337.398448226841</v>
      </c>
      <c r="F346" s="79">
        <f t="shared" si="46"/>
        <v>9848.2535291844015</v>
      </c>
      <c r="G346" s="79">
        <f t="shared" si="46"/>
        <v>7622.741816859243</v>
      </c>
      <c r="H346" s="79">
        <f t="shared" si="46"/>
        <v>6282.1115239761348</v>
      </c>
      <c r="I346" s="79">
        <f t="shared" si="46"/>
        <v>5391.2427413904861</v>
      </c>
      <c r="J346" s="79">
        <f t="shared" si="46"/>
        <v>4757.3700145523853</v>
      </c>
      <c r="K346" s="79">
        <f t="shared" si="44"/>
        <v>4284.1090023386932</v>
      </c>
      <c r="L346" s="79">
        <f t="shared" si="42"/>
        <v>3917.9114402172277</v>
      </c>
      <c r="M346" s="79">
        <f t="shared" si="43"/>
        <v>3626.6471287940913</v>
      </c>
      <c r="N346" s="97"/>
      <c r="O346" s="98"/>
      <c r="P346" s="98"/>
      <c r="Q346" s="98"/>
      <c r="R346" s="99"/>
      <c r="S346" s="21"/>
    </row>
    <row r="347" spans="2:19" ht="15.5" hidden="1">
      <c r="B347" s="18"/>
      <c r="C347" s="78">
        <v>324000</v>
      </c>
      <c r="D347" s="79">
        <f t="shared" si="47"/>
        <v>0</v>
      </c>
      <c r="E347" s="79">
        <f t="shared" si="46"/>
        <v>14381.78667871671</v>
      </c>
      <c r="F347" s="79">
        <f t="shared" si="46"/>
        <v>9878.7434781911652</v>
      </c>
      <c r="G347" s="79">
        <f t="shared" si="46"/>
        <v>7646.3416367256805</v>
      </c>
      <c r="H347" s="79">
        <f t="shared" si="46"/>
        <v>6301.560785660271</v>
      </c>
      <c r="I347" s="79">
        <f t="shared" si="46"/>
        <v>5407.933895388599</v>
      </c>
      <c r="J347" s="79">
        <f t="shared" si="46"/>
        <v>4772.0987142878412</v>
      </c>
      <c r="K347" s="79">
        <f t="shared" si="44"/>
        <v>4297.372497701971</v>
      </c>
      <c r="L347" s="79">
        <f t="shared" si="42"/>
        <v>3930.041196998086</v>
      </c>
      <c r="M347" s="79">
        <f t="shared" si="43"/>
        <v>3637.8751384807601</v>
      </c>
      <c r="N347" s="97"/>
      <c r="O347" s="98"/>
      <c r="P347" s="98"/>
      <c r="Q347" s="98"/>
      <c r="R347" s="99"/>
      <c r="S347" s="21"/>
    </row>
    <row r="348" spans="2:19" ht="15.5">
      <c r="B348" s="18"/>
      <c r="C348" s="86">
        <v>325000</v>
      </c>
      <c r="D348" s="87">
        <f t="shared" si="47"/>
        <v>0</v>
      </c>
      <c r="E348" s="87">
        <f t="shared" si="46"/>
        <v>14426.174909206575</v>
      </c>
      <c r="F348" s="87">
        <f t="shared" si="46"/>
        <v>9909.2334271979271</v>
      </c>
      <c r="G348" s="87">
        <f t="shared" si="46"/>
        <v>7669.9414565921188</v>
      </c>
      <c r="H348" s="87">
        <f t="shared" si="46"/>
        <v>6321.0100473444072</v>
      </c>
      <c r="I348" s="87">
        <f t="shared" si="46"/>
        <v>5424.6250493867119</v>
      </c>
      <c r="J348" s="87">
        <f t="shared" si="46"/>
        <v>4786.827414023297</v>
      </c>
      <c r="K348" s="87">
        <f t="shared" si="44"/>
        <v>4310.6359930652488</v>
      </c>
      <c r="L348" s="87">
        <f t="shared" si="42"/>
        <v>3942.1709537789447</v>
      </c>
      <c r="M348" s="87">
        <f t="shared" si="43"/>
        <v>3649.103148167429</v>
      </c>
      <c r="N348" s="97"/>
      <c r="O348" s="98"/>
      <c r="P348" s="98"/>
      <c r="Q348" s="98"/>
      <c r="R348" s="99"/>
      <c r="S348" s="21"/>
    </row>
    <row r="349" spans="2:19" ht="15.5" hidden="1">
      <c r="B349" s="18"/>
      <c r="C349" s="78">
        <v>326000</v>
      </c>
      <c r="D349" s="79">
        <f t="shared" si="47"/>
        <v>0</v>
      </c>
      <c r="E349" s="79">
        <f t="shared" si="46"/>
        <v>14470.56313969644</v>
      </c>
      <c r="F349" s="79">
        <f t="shared" si="46"/>
        <v>9939.7233762046908</v>
      </c>
      <c r="G349" s="79">
        <f t="shared" si="46"/>
        <v>7693.5412764585562</v>
      </c>
      <c r="H349" s="79">
        <f t="shared" si="46"/>
        <v>6340.4593090285434</v>
      </c>
      <c r="I349" s="79">
        <f t="shared" si="46"/>
        <v>5441.3162033848248</v>
      </c>
      <c r="J349" s="79">
        <f t="shared" si="46"/>
        <v>4801.5561137587538</v>
      </c>
      <c r="K349" s="79">
        <f t="shared" si="44"/>
        <v>4323.8994884285266</v>
      </c>
      <c r="L349" s="79">
        <f t="shared" si="42"/>
        <v>3954.3007105598031</v>
      </c>
      <c r="M349" s="79">
        <f t="shared" si="43"/>
        <v>3660.3311578540984</v>
      </c>
      <c r="N349" s="97"/>
      <c r="O349" s="98"/>
      <c r="P349" s="98"/>
      <c r="Q349" s="98"/>
      <c r="R349" s="99"/>
      <c r="S349" s="21"/>
    </row>
    <row r="350" spans="2:19" ht="15.5" hidden="1">
      <c r="B350" s="18"/>
      <c r="C350" s="78">
        <v>327000</v>
      </c>
      <c r="D350" s="79">
        <f t="shared" si="47"/>
        <v>0</v>
      </c>
      <c r="E350" s="79">
        <f t="shared" si="46"/>
        <v>14514.951370186307</v>
      </c>
      <c r="F350" s="79">
        <f t="shared" si="46"/>
        <v>9970.2133252114527</v>
      </c>
      <c r="G350" s="79">
        <f t="shared" si="46"/>
        <v>7717.1410963249928</v>
      </c>
      <c r="H350" s="79">
        <f t="shared" si="46"/>
        <v>6359.9085707126806</v>
      </c>
      <c r="I350" s="79">
        <f t="shared" si="46"/>
        <v>5458.0073573829377</v>
      </c>
      <c r="J350" s="79">
        <f t="shared" si="46"/>
        <v>4816.2848134942105</v>
      </c>
      <c r="K350" s="79">
        <f t="shared" si="44"/>
        <v>4337.1629837918044</v>
      </c>
      <c r="L350" s="79">
        <f t="shared" si="42"/>
        <v>3966.4304673406609</v>
      </c>
      <c r="M350" s="79">
        <f t="shared" si="43"/>
        <v>3671.5591675407672</v>
      </c>
      <c r="N350" s="97"/>
      <c r="O350" s="98"/>
      <c r="P350" s="98"/>
      <c r="Q350" s="98"/>
      <c r="R350" s="99"/>
      <c r="S350" s="21"/>
    </row>
    <row r="351" spans="2:19" ht="15.5" hidden="1">
      <c r="B351" s="18"/>
      <c r="C351" s="78">
        <v>328000</v>
      </c>
      <c r="D351" s="79">
        <f t="shared" si="47"/>
        <v>0</v>
      </c>
      <c r="E351" s="79">
        <f t="shared" si="46"/>
        <v>14559.339600676172</v>
      </c>
      <c r="F351" s="79">
        <f t="shared" si="46"/>
        <v>10000.703274218216</v>
      </c>
      <c r="G351" s="79">
        <f t="shared" si="46"/>
        <v>7740.7409161914302</v>
      </c>
      <c r="H351" s="79">
        <f t="shared" si="46"/>
        <v>6379.3578323968177</v>
      </c>
      <c r="I351" s="79">
        <f t="shared" si="46"/>
        <v>5474.6985113810515</v>
      </c>
      <c r="J351" s="79">
        <f t="shared" si="46"/>
        <v>4831.0135132296664</v>
      </c>
      <c r="K351" s="79">
        <f t="shared" si="44"/>
        <v>4350.4264791550822</v>
      </c>
      <c r="L351" s="79">
        <f t="shared" si="42"/>
        <v>3978.5602241215192</v>
      </c>
      <c r="M351" s="79">
        <f t="shared" si="43"/>
        <v>3682.7871772274361</v>
      </c>
      <c r="N351" s="97"/>
      <c r="O351" s="98"/>
      <c r="P351" s="98"/>
      <c r="Q351" s="98"/>
      <c r="R351" s="99"/>
      <c r="S351" s="21"/>
    </row>
    <row r="352" spans="2:19" ht="15.5" hidden="1">
      <c r="B352" s="18"/>
      <c r="C352" s="78">
        <v>329000</v>
      </c>
      <c r="D352" s="79">
        <f t="shared" si="47"/>
        <v>0</v>
      </c>
      <c r="E352" s="79">
        <f t="shared" si="46"/>
        <v>14603.727831166039</v>
      </c>
      <c r="F352" s="79">
        <f t="shared" si="46"/>
        <v>10031.19322322498</v>
      </c>
      <c r="G352" s="79">
        <f t="shared" si="46"/>
        <v>7764.3407360578676</v>
      </c>
      <c r="H352" s="79">
        <f t="shared" si="46"/>
        <v>6398.8070940809539</v>
      </c>
      <c r="I352" s="79">
        <f t="shared" si="46"/>
        <v>5491.3896653791644</v>
      </c>
      <c r="J352" s="79">
        <f t="shared" si="46"/>
        <v>4845.7422129651222</v>
      </c>
      <c r="K352" s="79">
        <f t="shared" si="44"/>
        <v>4363.68997451836</v>
      </c>
      <c r="L352" s="79">
        <f t="shared" si="42"/>
        <v>3990.689980902378</v>
      </c>
      <c r="M352" s="79">
        <f t="shared" si="43"/>
        <v>3694.015186914105</v>
      </c>
      <c r="N352" s="97"/>
      <c r="O352" s="98"/>
      <c r="P352" s="98"/>
      <c r="Q352" s="98"/>
      <c r="R352" s="99"/>
      <c r="S352" s="21"/>
    </row>
    <row r="353" spans="2:19" ht="15.5">
      <c r="B353" s="18"/>
      <c r="C353" s="78">
        <v>330000</v>
      </c>
      <c r="D353" s="79">
        <f t="shared" si="47"/>
        <v>0</v>
      </c>
      <c r="E353" s="79">
        <f t="shared" si="46"/>
        <v>14648.116061655905</v>
      </c>
      <c r="F353" s="79">
        <f t="shared" si="46"/>
        <v>10061.683172231742</v>
      </c>
      <c r="G353" s="79">
        <f t="shared" si="46"/>
        <v>7787.9405559243041</v>
      </c>
      <c r="H353" s="79">
        <f t="shared" si="46"/>
        <v>6418.256355765091</v>
      </c>
      <c r="I353" s="79">
        <f t="shared" si="46"/>
        <v>5508.0808193772764</v>
      </c>
      <c r="J353" s="79">
        <f t="shared" si="46"/>
        <v>4860.470912700579</v>
      </c>
      <c r="K353" s="79">
        <f t="shared" si="44"/>
        <v>4376.9534698816369</v>
      </c>
      <c r="L353" s="79">
        <f t="shared" ref="L353:L375" si="48">PMT($L$11,$L$6,C353*(-1))</f>
        <v>4002.8197376832359</v>
      </c>
      <c r="M353" s="79">
        <f t="shared" ref="M353:M375" si="49">PMT($M$11,$M$6,C353*(-1))</f>
        <v>3705.2431966007744</v>
      </c>
      <c r="N353" s="97"/>
      <c r="O353" s="98"/>
      <c r="P353" s="98"/>
      <c r="Q353" s="98"/>
      <c r="R353" s="99"/>
      <c r="S353" s="21"/>
    </row>
    <row r="354" spans="2:19" ht="15.5" hidden="1">
      <c r="B354" s="18"/>
      <c r="C354" s="78">
        <v>331000</v>
      </c>
      <c r="D354" s="79">
        <f t="shared" si="47"/>
        <v>0</v>
      </c>
      <c r="E354" s="79">
        <f t="shared" si="46"/>
        <v>14692.504292145773</v>
      </c>
      <c r="F354" s="79">
        <f t="shared" si="46"/>
        <v>10092.173121238504</v>
      </c>
      <c r="G354" s="79">
        <f t="shared" si="46"/>
        <v>7811.5403757907416</v>
      </c>
      <c r="H354" s="79">
        <f t="shared" si="46"/>
        <v>6437.7056174492282</v>
      </c>
      <c r="I354" s="79">
        <f t="shared" si="46"/>
        <v>5524.7719733753893</v>
      </c>
      <c r="J354" s="79">
        <f t="shared" si="46"/>
        <v>4875.1996124360357</v>
      </c>
      <c r="K354" s="79">
        <f t="shared" ref="K354:K375" si="50">PMT($K$11,$K$6,C354*(-1))</f>
        <v>4390.2169652449156</v>
      </c>
      <c r="L354" s="79">
        <f t="shared" si="48"/>
        <v>4014.9494944640942</v>
      </c>
      <c r="M354" s="79">
        <f t="shared" si="49"/>
        <v>3716.4712062874432</v>
      </c>
      <c r="N354" s="97"/>
      <c r="O354" s="98"/>
      <c r="P354" s="98"/>
      <c r="Q354" s="98"/>
      <c r="R354" s="99"/>
      <c r="S354" s="21"/>
    </row>
    <row r="355" spans="2:19" ht="15.5" hidden="1">
      <c r="B355" s="18"/>
      <c r="C355" s="78">
        <v>332000</v>
      </c>
      <c r="D355" s="79">
        <f t="shared" si="47"/>
        <v>0</v>
      </c>
      <c r="E355" s="79">
        <f t="shared" si="46"/>
        <v>14736.892522635639</v>
      </c>
      <c r="F355" s="79">
        <f t="shared" si="46"/>
        <v>10122.663070245268</v>
      </c>
      <c r="G355" s="79">
        <f t="shared" si="46"/>
        <v>7835.1401956571799</v>
      </c>
      <c r="H355" s="79">
        <f t="shared" si="46"/>
        <v>6457.1548791333635</v>
      </c>
      <c r="I355" s="79">
        <f t="shared" si="46"/>
        <v>5541.4631273735031</v>
      </c>
      <c r="J355" s="79">
        <f t="shared" si="46"/>
        <v>4889.9283121714916</v>
      </c>
      <c r="K355" s="79">
        <f t="shared" si="50"/>
        <v>4403.4804606081925</v>
      </c>
      <c r="L355" s="79">
        <f t="shared" si="48"/>
        <v>4027.0792512449525</v>
      </c>
      <c r="M355" s="79">
        <f t="shared" si="49"/>
        <v>3727.6992159741121</v>
      </c>
      <c r="N355" s="97"/>
      <c r="O355" s="98"/>
      <c r="P355" s="98"/>
      <c r="Q355" s="98"/>
      <c r="R355" s="99"/>
      <c r="S355" s="21"/>
    </row>
    <row r="356" spans="2:19" ht="15.5" hidden="1">
      <c r="B356" s="18"/>
      <c r="C356" s="78">
        <v>333000</v>
      </c>
      <c r="D356" s="79">
        <f t="shared" si="47"/>
        <v>0</v>
      </c>
      <c r="E356" s="79">
        <f t="shared" si="46"/>
        <v>14781.280753125506</v>
      </c>
      <c r="F356" s="79">
        <f t="shared" si="46"/>
        <v>10153.153019252029</v>
      </c>
      <c r="G356" s="79">
        <f t="shared" si="46"/>
        <v>7858.7400155236173</v>
      </c>
      <c r="H356" s="79">
        <f t="shared" si="46"/>
        <v>6476.6041408175006</v>
      </c>
      <c r="I356" s="79">
        <f t="shared" si="46"/>
        <v>5558.154281371616</v>
      </c>
      <c r="J356" s="79">
        <f t="shared" si="46"/>
        <v>4904.6570119069474</v>
      </c>
      <c r="K356" s="79">
        <f t="shared" si="50"/>
        <v>4416.7439559714703</v>
      </c>
      <c r="L356" s="79">
        <f t="shared" si="48"/>
        <v>4039.2090080258104</v>
      </c>
      <c r="M356" s="79">
        <f t="shared" si="49"/>
        <v>3738.927225660781</v>
      </c>
      <c r="N356" s="97"/>
      <c r="O356" s="98"/>
      <c r="P356" s="98"/>
      <c r="Q356" s="98"/>
      <c r="R356" s="99"/>
      <c r="S356" s="21"/>
    </row>
    <row r="357" spans="2:19" ht="15.5" hidden="1">
      <c r="B357" s="18"/>
      <c r="C357" s="78">
        <v>334000</v>
      </c>
      <c r="D357" s="79">
        <f t="shared" si="47"/>
        <v>0</v>
      </c>
      <c r="E357" s="79">
        <f t="shared" si="46"/>
        <v>14825.668983615371</v>
      </c>
      <c r="F357" s="79">
        <f t="shared" si="46"/>
        <v>10183.642968258793</v>
      </c>
      <c r="G357" s="79">
        <f t="shared" si="46"/>
        <v>7882.3398353900538</v>
      </c>
      <c r="H357" s="79">
        <f t="shared" si="46"/>
        <v>6496.0534025016368</v>
      </c>
      <c r="I357" s="79">
        <f t="shared" si="46"/>
        <v>5574.8454353697289</v>
      </c>
      <c r="J357" s="79">
        <f t="shared" si="46"/>
        <v>4919.3857116424042</v>
      </c>
      <c r="K357" s="79">
        <f t="shared" si="50"/>
        <v>4430.0074513347481</v>
      </c>
      <c r="L357" s="79">
        <f t="shared" si="48"/>
        <v>4051.3387648066691</v>
      </c>
      <c r="M357" s="79">
        <f t="shared" si="49"/>
        <v>3750.1552353474499</v>
      </c>
      <c r="N357" s="97"/>
      <c r="O357" s="98"/>
      <c r="P357" s="98"/>
      <c r="Q357" s="98"/>
      <c r="R357" s="99"/>
      <c r="S357" s="21"/>
    </row>
    <row r="358" spans="2:19" ht="15.5">
      <c r="B358" s="18"/>
      <c r="C358" s="86">
        <v>335000</v>
      </c>
      <c r="D358" s="87">
        <f t="shared" si="47"/>
        <v>0</v>
      </c>
      <c r="E358" s="87">
        <f t="shared" si="46"/>
        <v>14870.057214105238</v>
      </c>
      <c r="F358" s="87">
        <f t="shared" si="46"/>
        <v>10214.132917265555</v>
      </c>
      <c r="G358" s="87">
        <f t="shared" si="46"/>
        <v>7905.9396552564913</v>
      </c>
      <c r="H358" s="87">
        <f t="shared" si="46"/>
        <v>6515.5026641857739</v>
      </c>
      <c r="I358" s="87">
        <f t="shared" si="46"/>
        <v>5591.5365893678409</v>
      </c>
      <c r="J358" s="87">
        <f t="shared" si="46"/>
        <v>4934.114411377861</v>
      </c>
      <c r="K358" s="87">
        <f t="shared" si="50"/>
        <v>4443.2709466980259</v>
      </c>
      <c r="L358" s="87">
        <f t="shared" si="48"/>
        <v>4063.4685215875274</v>
      </c>
      <c r="M358" s="87">
        <f t="shared" si="49"/>
        <v>3761.3832450341197</v>
      </c>
      <c r="N358" s="97"/>
      <c r="O358" s="98"/>
      <c r="P358" s="98"/>
      <c r="Q358" s="98"/>
      <c r="R358" s="99"/>
      <c r="S358" s="21"/>
    </row>
    <row r="359" spans="2:19" ht="15.5" hidden="1">
      <c r="B359" s="18"/>
      <c r="C359" s="78">
        <v>336000</v>
      </c>
      <c r="D359" s="79">
        <f t="shared" si="47"/>
        <v>0</v>
      </c>
      <c r="E359" s="79">
        <f t="shared" si="46"/>
        <v>14914.445444595103</v>
      </c>
      <c r="F359" s="79">
        <f t="shared" si="46"/>
        <v>10244.622866272319</v>
      </c>
      <c r="G359" s="79">
        <f t="shared" si="46"/>
        <v>7929.5394751229287</v>
      </c>
      <c r="H359" s="79">
        <f t="shared" si="46"/>
        <v>6534.9519258699111</v>
      </c>
      <c r="I359" s="79">
        <f t="shared" si="46"/>
        <v>5608.2277433659547</v>
      </c>
      <c r="J359" s="79">
        <f t="shared" si="46"/>
        <v>4948.8431111133168</v>
      </c>
      <c r="K359" s="79">
        <f t="shared" si="50"/>
        <v>4456.5344420613037</v>
      </c>
      <c r="L359" s="79">
        <f t="shared" si="48"/>
        <v>4075.5982783683858</v>
      </c>
      <c r="M359" s="79">
        <f t="shared" si="49"/>
        <v>3772.6112547207886</v>
      </c>
      <c r="N359" s="97"/>
      <c r="O359" s="98"/>
      <c r="P359" s="98"/>
      <c r="Q359" s="98"/>
      <c r="R359" s="99"/>
      <c r="S359" s="21"/>
    </row>
    <row r="360" spans="2:19" ht="15.5" hidden="1">
      <c r="B360" s="18"/>
      <c r="C360" s="78">
        <v>337000</v>
      </c>
      <c r="D360" s="79">
        <f t="shared" si="47"/>
        <v>0</v>
      </c>
      <c r="E360" s="79">
        <f t="shared" si="46"/>
        <v>14958.833675084972</v>
      </c>
      <c r="F360" s="79">
        <f t="shared" si="46"/>
        <v>10275.112815279082</v>
      </c>
      <c r="G360" s="79">
        <f t="shared" si="46"/>
        <v>7953.1392949893652</v>
      </c>
      <c r="H360" s="79">
        <f t="shared" si="46"/>
        <v>6554.4011875540473</v>
      </c>
      <c r="I360" s="79">
        <f t="shared" si="46"/>
        <v>5624.9188973640676</v>
      </c>
      <c r="J360" s="79">
        <f t="shared" si="46"/>
        <v>4963.5718108487727</v>
      </c>
      <c r="K360" s="79">
        <f t="shared" si="50"/>
        <v>4469.7979374245815</v>
      </c>
      <c r="L360" s="79">
        <f t="shared" si="48"/>
        <v>4087.7280351492436</v>
      </c>
      <c r="M360" s="79">
        <f t="shared" si="49"/>
        <v>3783.8392644074574</v>
      </c>
      <c r="N360" s="97"/>
      <c r="O360" s="98"/>
      <c r="P360" s="98"/>
      <c r="Q360" s="98"/>
      <c r="R360" s="99"/>
      <c r="S360" s="21"/>
    </row>
    <row r="361" spans="2:19" ht="15.5" hidden="1">
      <c r="B361" s="18"/>
      <c r="C361" s="78">
        <v>338000</v>
      </c>
      <c r="D361" s="79">
        <f t="shared" si="47"/>
        <v>0</v>
      </c>
      <c r="E361" s="79">
        <f t="shared" si="46"/>
        <v>15003.221905574837</v>
      </c>
      <c r="F361" s="79">
        <f t="shared" si="46"/>
        <v>10305.602764285844</v>
      </c>
      <c r="G361" s="79">
        <f t="shared" si="46"/>
        <v>7976.7391148558027</v>
      </c>
      <c r="H361" s="79">
        <f t="shared" si="46"/>
        <v>6573.8504492381835</v>
      </c>
      <c r="I361" s="79">
        <f t="shared" si="46"/>
        <v>5641.6100513621805</v>
      </c>
      <c r="J361" s="79">
        <f t="shared" si="46"/>
        <v>4978.3005105842294</v>
      </c>
      <c r="K361" s="79">
        <f t="shared" si="50"/>
        <v>4483.0614327878593</v>
      </c>
      <c r="L361" s="79">
        <f t="shared" si="48"/>
        <v>4099.8577919301024</v>
      </c>
      <c r="M361" s="79">
        <f t="shared" si="49"/>
        <v>3795.0672740941263</v>
      </c>
      <c r="N361" s="97"/>
      <c r="O361" s="98"/>
      <c r="P361" s="98"/>
      <c r="Q361" s="98"/>
      <c r="R361" s="99"/>
      <c r="S361" s="21"/>
    </row>
    <row r="362" spans="2:19" ht="15.5" hidden="1">
      <c r="B362" s="18"/>
      <c r="C362" s="78">
        <v>339000</v>
      </c>
      <c r="D362" s="79">
        <f t="shared" si="47"/>
        <v>0</v>
      </c>
      <c r="E362" s="79">
        <f t="shared" si="46"/>
        <v>15047.610136064704</v>
      </c>
      <c r="F362" s="79">
        <f t="shared" si="46"/>
        <v>10336.092713292608</v>
      </c>
      <c r="G362" s="79">
        <f t="shared" si="46"/>
        <v>8000.338934722241</v>
      </c>
      <c r="H362" s="79">
        <f t="shared" si="46"/>
        <v>6593.2997109223197</v>
      </c>
      <c r="I362" s="79">
        <f t="shared" si="46"/>
        <v>5658.3012053602943</v>
      </c>
      <c r="J362" s="79">
        <f t="shared" si="46"/>
        <v>4993.0292103196862</v>
      </c>
      <c r="K362" s="79">
        <f t="shared" si="50"/>
        <v>4496.3249281511362</v>
      </c>
      <c r="L362" s="79">
        <f t="shared" si="48"/>
        <v>4111.9875487109603</v>
      </c>
      <c r="M362" s="79">
        <f t="shared" si="49"/>
        <v>3806.2952837807952</v>
      </c>
      <c r="N362" s="97"/>
      <c r="O362" s="98"/>
      <c r="P362" s="98"/>
      <c r="Q362" s="98"/>
      <c r="R362" s="99"/>
      <c r="S362" s="21"/>
    </row>
    <row r="363" spans="2:19" ht="15.5">
      <c r="B363" s="18"/>
      <c r="C363" s="78">
        <v>340000</v>
      </c>
      <c r="D363" s="79">
        <f t="shared" si="47"/>
        <v>0</v>
      </c>
      <c r="E363" s="79">
        <f t="shared" si="46"/>
        <v>15091.99836655457</v>
      </c>
      <c r="F363" s="79">
        <f t="shared" si="46"/>
        <v>10366.58266229937</v>
      </c>
      <c r="G363" s="79">
        <f t="shared" si="46"/>
        <v>8023.9387545886784</v>
      </c>
      <c r="H363" s="79">
        <f t="shared" si="46"/>
        <v>6612.7489726064568</v>
      </c>
      <c r="I363" s="79">
        <f t="shared" si="46"/>
        <v>5674.9923593584062</v>
      </c>
      <c r="J363" s="79">
        <f t="shared" si="46"/>
        <v>5007.757910055142</v>
      </c>
      <c r="K363" s="79">
        <f t="shared" si="50"/>
        <v>4509.5884235144149</v>
      </c>
      <c r="L363" s="79">
        <f t="shared" si="48"/>
        <v>4124.1173054918181</v>
      </c>
      <c r="M363" s="79">
        <f t="shared" si="49"/>
        <v>3817.5232934674646</v>
      </c>
      <c r="N363" s="97"/>
      <c r="O363" s="98"/>
      <c r="P363" s="98"/>
      <c r="Q363" s="98"/>
      <c r="R363" s="99"/>
      <c r="S363" s="21"/>
    </row>
    <row r="364" spans="2:19" ht="15.5">
      <c r="B364" s="18"/>
      <c r="C364" s="86">
        <v>345000</v>
      </c>
      <c r="D364" s="87">
        <f t="shared" si="47"/>
        <v>0</v>
      </c>
      <c r="E364" s="87">
        <f t="shared" si="46"/>
        <v>15313.939519003901</v>
      </c>
      <c r="F364" s="87">
        <f t="shared" si="46"/>
        <v>10519.032407333185</v>
      </c>
      <c r="G364" s="87">
        <f t="shared" si="46"/>
        <v>8141.9378539208637</v>
      </c>
      <c r="H364" s="87">
        <f t="shared" ref="E364:J375" si="51">PMT(H$11,H$6,$C364*(-1))</f>
        <v>6709.9952810271398</v>
      </c>
      <c r="I364" s="87">
        <f t="shared" si="51"/>
        <v>5758.4481293489707</v>
      </c>
      <c r="J364" s="87">
        <f t="shared" si="51"/>
        <v>5081.4014087324231</v>
      </c>
      <c r="K364" s="87">
        <f t="shared" si="50"/>
        <v>4575.905900330803</v>
      </c>
      <c r="L364" s="87">
        <f t="shared" si="48"/>
        <v>4184.7660893961101</v>
      </c>
      <c r="M364" s="87">
        <f t="shared" si="49"/>
        <v>3873.6633419008094</v>
      </c>
      <c r="N364" s="97"/>
      <c r="O364" s="98"/>
      <c r="P364" s="98"/>
      <c r="Q364" s="98"/>
      <c r="R364" s="99"/>
      <c r="S364" s="21"/>
    </row>
    <row r="365" spans="2:19" ht="15.5">
      <c r="B365" s="18"/>
      <c r="C365" s="78">
        <v>350000</v>
      </c>
      <c r="D365" s="79">
        <f t="shared" si="47"/>
        <v>0</v>
      </c>
      <c r="E365" s="79">
        <f t="shared" si="51"/>
        <v>15535.880671453235</v>
      </c>
      <c r="F365" s="79">
        <f t="shared" si="51"/>
        <v>10671.482152366998</v>
      </c>
      <c r="G365" s="79">
        <f t="shared" si="51"/>
        <v>8259.9369532530509</v>
      </c>
      <c r="H365" s="79">
        <f t="shared" si="51"/>
        <v>6807.2415894478236</v>
      </c>
      <c r="I365" s="79">
        <f t="shared" si="51"/>
        <v>5841.9038993395352</v>
      </c>
      <c r="J365" s="79">
        <f t="shared" si="51"/>
        <v>5155.044907409705</v>
      </c>
      <c r="K365" s="79">
        <f t="shared" si="50"/>
        <v>4642.2233771471911</v>
      </c>
      <c r="L365" s="79">
        <f t="shared" si="48"/>
        <v>4245.4148733004022</v>
      </c>
      <c r="M365" s="79">
        <f t="shared" si="49"/>
        <v>3929.8033903341548</v>
      </c>
      <c r="N365" s="97"/>
      <c r="O365" s="98"/>
      <c r="P365" s="98"/>
      <c r="Q365" s="98"/>
      <c r="R365" s="99"/>
      <c r="S365" s="21"/>
    </row>
    <row r="366" spans="2:19" ht="15.5">
      <c r="B366" s="18"/>
      <c r="C366" s="86">
        <v>355000</v>
      </c>
      <c r="D366" s="87">
        <f t="shared" si="47"/>
        <v>0</v>
      </c>
      <c r="E366" s="87">
        <f t="shared" si="51"/>
        <v>15757.821823902566</v>
      </c>
      <c r="F366" s="87">
        <f t="shared" si="51"/>
        <v>10823.931897400813</v>
      </c>
      <c r="G366" s="87">
        <f t="shared" si="51"/>
        <v>8377.9360525852371</v>
      </c>
      <c r="H366" s="87">
        <f t="shared" si="51"/>
        <v>6904.4878978685065</v>
      </c>
      <c r="I366" s="87">
        <f t="shared" si="51"/>
        <v>5925.3596693301006</v>
      </c>
      <c r="J366" s="87">
        <f t="shared" si="51"/>
        <v>5228.688406086987</v>
      </c>
      <c r="K366" s="87">
        <f t="shared" si="50"/>
        <v>4708.5408539635791</v>
      </c>
      <c r="L366" s="87">
        <f t="shared" si="48"/>
        <v>4306.0636572046933</v>
      </c>
      <c r="M366" s="87">
        <f t="shared" si="49"/>
        <v>3985.9434387674996</v>
      </c>
      <c r="N366" s="97"/>
      <c r="O366" s="98"/>
      <c r="P366" s="98"/>
      <c r="Q366" s="98"/>
      <c r="R366" s="99"/>
      <c r="S366" s="21"/>
    </row>
    <row r="367" spans="2:19" ht="15.5">
      <c r="B367" s="18"/>
      <c r="C367" s="78">
        <v>360000</v>
      </c>
      <c r="D367" s="79">
        <f t="shared" si="47"/>
        <v>0</v>
      </c>
      <c r="E367" s="93">
        <f t="shared" si="51"/>
        <v>15979.762976351896</v>
      </c>
      <c r="F367" s="79">
        <f t="shared" si="51"/>
        <v>10976.381642434626</v>
      </c>
      <c r="G367" s="79">
        <f t="shared" si="51"/>
        <v>8495.9351519174234</v>
      </c>
      <c r="H367" s="79">
        <f t="shared" si="51"/>
        <v>7001.7342062891894</v>
      </c>
      <c r="I367" s="79">
        <f t="shared" si="51"/>
        <v>6008.815439320666</v>
      </c>
      <c r="J367" s="79">
        <f t="shared" si="51"/>
        <v>5302.3319047642681</v>
      </c>
      <c r="K367" s="79">
        <f t="shared" si="50"/>
        <v>4774.8583307799681</v>
      </c>
      <c r="L367" s="79">
        <f t="shared" si="48"/>
        <v>4366.7124411089844</v>
      </c>
      <c r="M367" s="79">
        <f t="shared" si="49"/>
        <v>4042.0834872008445</v>
      </c>
      <c r="N367" s="97"/>
      <c r="O367" s="98"/>
      <c r="P367" s="98"/>
      <c r="Q367" s="98"/>
      <c r="R367" s="99"/>
      <c r="S367" s="21"/>
    </row>
    <row r="368" spans="2:19" ht="15.5">
      <c r="B368" s="18"/>
      <c r="C368" s="86">
        <v>365000</v>
      </c>
      <c r="D368" s="87">
        <f t="shared" si="47"/>
        <v>0</v>
      </c>
      <c r="E368" s="87">
        <f t="shared" si="51"/>
        <v>16201.70412880123</v>
      </c>
      <c r="F368" s="87">
        <f t="shared" si="51"/>
        <v>11128.831387468443</v>
      </c>
      <c r="G368" s="87">
        <f t="shared" si="51"/>
        <v>8613.9342512496096</v>
      </c>
      <c r="H368" s="87">
        <f t="shared" si="51"/>
        <v>7098.9805147098723</v>
      </c>
      <c r="I368" s="87">
        <f t="shared" si="51"/>
        <v>6092.2712093112314</v>
      </c>
      <c r="J368" s="87">
        <f t="shared" si="51"/>
        <v>5375.9754034415491</v>
      </c>
      <c r="K368" s="87">
        <f t="shared" si="50"/>
        <v>4841.1758075963571</v>
      </c>
      <c r="L368" s="87">
        <f t="shared" si="48"/>
        <v>4427.3612250132755</v>
      </c>
      <c r="M368" s="87">
        <f t="shared" si="49"/>
        <v>4098.2235356341898</v>
      </c>
      <c r="N368" s="97"/>
      <c r="O368" s="98"/>
      <c r="P368" s="98"/>
      <c r="Q368" s="98"/>
      <c r="R368" s="99"/>
      <c r="S368" s="21"/>
    </row>
    <row r="369" spans="2:19" ht="15.5">
      <c r="B369" s="18"/>
      <c r="C369" s="78">
        <v>370000</v>
      </c>
      <c r="D369" s="79">
        <f t="shared" si="47"/>
        <v>0</v>
      </c>
      <c r="E369" s="79">
        <f t="shared" si="51"/>
        <v>16423.645281250563</v>
      </c>
      <c r="F369" s="79">
        <f t="shared" si="51"/>
        <v>11281.281132502256</v>
      </c>
      <c r="G369" s="79">
        <f t="shared" si="51"/>
        <v>8731.9333505817958</v>
      </c>
      <c r="H369" s="79">
        <f t="shared" si="51"/>
        <v>7196.226823130557</v>
      </c>
      <c r="I369" s="79">
        <f t="shared" si="51"/>
        <v>6175.7269793017958</v>
      </c>
      <c r="J369" s="79">
        <f t="shared" si="51"/>
        <v>5449.6189021188311</v>
      </c>
      <c r="K369" s="79">
        <f t="shared" si="50"/>
        <v>4907.4932844127452</v>
      </c>
      <c r="L369" s="79">
        <f t="shared" si="48"/>
        <v>4488.0100089175676</v>
      </c>
      <c r="M369" s="79">
        <f t="shared" si="49"/>
        <v>4154.3635840675342</v>
      </c>
      <c r="N369" s="97"/>
      <c r="O369" s="98"/>
      <c r="P369" s="98"/>
      <c r="Q369" s="98"/>
      <c r="R369" s="99"/>
      <c r="S369" s="21"/>
    </row>
    <row r="370" spans="2:19" ht="15.5">
      <c r="B370" s="18"/>
      <c r="C370" s="86">
        <v>375000</v>
      </c>
      <c r="D370" s="87">
        <f t="shared" si="47"/>
        <v>0</v>
      </c>
      <c r="E370" s="87">
        <f t="shared" si="51"/>
        <v>16645.586433699893</v>
      </c>
      <c r="F370" s="87">
        <f t="shared" si="51"/>
        <v>11433.730877536069</v>
      </c>
      <c r="G370" s="87">
        <f t="shared" si="51"/>
        <v>8849.9324499139821</v>
      </c>
      <c r="H370" s="87">
        <f t="shared" si="51"/>
        <v>7293.4731315512399</v>
      </c>
      <c r="I370" s="87">
        <f t="shared" si="51"/>
        <v>6259.1827492923603</v>
      </c>
      <c r="J370" s="87">
        <f t="shared" si="51"/>
        <v>5523.2624007961131</v>
      </c>
      <c r="K370" s="87">
        <f t="shared" si="50"/>
        <v>4973.8107612291333</v>
      </c>
      <c r="L370" s="87">
        <f t="shared" si="48"/>
        <v>4548.6587928218587</v>
      </c>
      <c r="M370" s="87">
        <f t="shared" si="49"/>
        <v>4210.5036325008796</v>
      </c>
      <c r="N370" s="97"/>
      <c r="O370" s="98"/>
      <c r="P370" s="98"/>
      <c r="Q370" s="98"/>
      <c r="R370" s="99"/>
      <c r="S370" s="21"/>
    </row>
    <row r="371" spans="2:19" ht="15.5">
      <c r="B371" s="18"/>
      <c r="C371" s="78">
        <v>380000</v>
      </c>
      <c r="D371" s="79">
        <f t="shared" si="47"/>
        <v>0</v>
      </c>
      <c r="E371" s="79">
        <f t="shared" si="51"/>
        <v>16867.527586149226</v>
      </c>
      <c r="F371" s="79">
        <f t="shared" si="51"/>
        <v>11586.180622569886</v>
      </c>
      <c r="G371" s="79">
        <f t="shared" si="51"/>
        <v>8967.9315492461683</v>
      </c>
      <c r="H371" s="79">
        <f t="shared" si="51"/>
        <v>7390.7194399719228</v>
      </c>
      <c r="I371" s="79">
        <f t="shared" si="51"/>
        <v>6342.6385192829257</v>
      </c>
      <c r="J371" s="79">
        <f t="shared" si="51"/>
        <v>5596.9058994733941</v>
      </c>
      <c r="K371" s="79">
        <f t="shared" si="50"/>
        <v>5040.1282380455214</v>
      </c>
      <c r="L371" s="79">
        <f t="shared" si="48"/>
        <v>4609.3075767261507</v>
      </c>
      <c r="M371" s="79">
        <f t="shared" si="49"/>
        <v>4266.6436809342249</v>
      </c>
      <c r="N371" s="97"/>
      <c r="O371" s="98"/>
      <c r="P371" s="98"/>
      <c r="Q371" s="98"/>
      <c r="R371" s="99"/>
      <c r="S371" s="21"/>
    </row>
    <row r="372" spans="2:19" ht="15.5">
      <c r="B372" s="18"/>
      <c r="C372" s="86">
        <v>385000</v>
      </c>
      <c r="D372" s="87">
        <f t="shared" si="47"/>
        <v>0</v>
      </c>
      <c r="E372" s="87">
        <f t="shared" si="51"/>
        <v>17089.468738598556</v>
      </c>
      <c r="F372" s="87">
        <f t="shared" si="51"/>
        <v>11738.630367603699</v>
      </c>
      <c r="G372" s="87">
        <f t="shared" si="51"/>
        <v>9085.9306485783563</v>
      </c>
      <c r="H372" s="87">
        <f t="shared" si="51"/>
        <v>7487.9657483926057</v>
      </c>
      <c r="I372" s="87">
        <f t="shared" si="51"/>
        <v>6426.0942892734902</v>
      </c>
      <c r="J372" s="87">
        <f t="shared" si="51"/>
        <v>5670.5493981506752</v>
      </c>
      <c r="K372" s="87">
        <f t="shared" si="50"/>
        <v>5106.4457148619103</v>
      </c>
      <c r="L372" s="87">
        <f t="shared" si="48"/>
        <v>4669.9563606304418</v>
      </c>
      <c r="M372" s="87">
        <f t="shared" si="49"/>
        <v>4322.7837293675693</v>
      </c>
      <c r="N372" s="97"/>
      <c r="O372" s="98"/>
      <c r="P372" s="98"/>
      <c r="Q372" s="98"/>
      <c r="R372" s="99"/>
      <c r="S372" s="21"/>
    </row>
    <row r="373" spans="2:19" ht="15.5">
      <c r="B373" s="18"/>
      <c r="C373" s="78">
        <v>390000</v>
      </c>
      <c r="D373" s="79">
        <f t="shared" si="47"/>
        <v>0</v>
      </c>
      <c r="E373" s="79">
        <f t="shared" si="51"/>
        <v>17311.40989104789</v>
      </c>
      <c r="F373" s="79">
        <f t="shared" si="51"/>
        <v>11891.080112637512</v>
      </c>
      <c r="G373" s="79">
        <f t="shared" si="51"/>
        <v>9203.9297479105408</v>
      </c>
      <c r="H373" s="79">
        <f t="shared" si="51"/>
        <v>7585.2120568132896</v>
      </c>
      <c r="I373" s="79">
        <f t="shared" si="51"/>
        <v>6509.5500592640547</v>
      </c>
      <c r="J373" s="79">
        <f t="shared" si="51"/>
        <v>5744.1928968279572</v>
      </c>
      <c r="K373" s="79">
        <f t="shared" si="50"/>
        <v>5172.7631916782993</v>
      </c>
      <c r="L373" s="79">
        <f t="shared" si="48"/>
        <v>4730.605144534733</v>
      </c>
      <c r="M373" s="79">
        <f t="shared" si="49"/>
        <v>4378.9237778009146</v>
      </c>
      <c r="N373" s="97"/>
      <c r="O373" s="98"/>
      <c r="P373" s="98"/>
      <c r="Q373" s="98"/>
      <c r="R373" s="99"/>
      <c r="S373" s="21"/>
    </row>
    <row r="374" spans="2:19" ht="15.5">
      <c r="B374" s="18"/>
      <c r="C374" s="86">
        <v>395000</v>
      </c>
      <c r="D374" s="87">
        <f t="shared" si="47"/>
        <v>0</v>
      </c>
      <c r="E374" s="87">
        <f t="shared" si="51"/>
        <v>17533.35104349722</v>
      </c>
      <c r="F374" s="87">
        <f t="shared" si="51"/>
        <v>12043.529857671327</v>
      </c>
      <c r="G374" s="87">
        <f t="shared" si="51"/>
        <v>9321.9288472427288</v>
      </c>
      <c r="H374" s="87">
        <f t="shared" si="51"/>
        <v>7682.4583652339725</v>
      </c>
      <c r="I374" s="87">
        <f t="shared" si="51"/>
        <v>6593.00582925462</v>
      </c>
      <c r="J374" s="87">
        <f t="shared" si="51"/>
        <v>5817.8363955052382</v>
      </c>
      <c r="K374" s="87">
        <f t="shared" si="50"/>
        <v>5239.0806684946874</v>
      </c>
      <c r="L374" s="87">
        <f t="shared" si="48"/>
        <v>4791.253928439025</v>
      </c>
      <c r="M374" s="87">
        <f t="shared" si="49"/>
        <v>4435.06382623426</v>
      </c>
      <c r="N374" s="97"/>
      <c r="O374" s="98"/>
      <c r="P374" s="98"/>
      <c r="Q374" s="98"/>
      <c r="R374" s="99"/>
      <c r="S374" s="21"/>
    </row>
    <row r="375" spans="2:19" ht="16" thickBot="1">
      <c r="B375" s="18"/>
      <c r="C375" s="78">
        <v>400000</v>
      </c>
      <c r="D375" s="79">
        <f t="shared" si="47"/>
        <v>0</v>
      </c>
      <c r="E375" s="79">
        <f t="shared" si="51"/>
        <v>17755.292195946553</v>
      </c>
      <c r="F375" s="79">
        <f t="shared" si="51"/>
        <v>12195.979602705142</v>
      </c>
      <c r="G375" s="79">
        <f t="shared" si="51"/>
        <v>9439.927946574915</v>
      </c>
      <c r="H375" s="79">
        <f t="shared" si="51"/>
        <v>7779.7046736546554</v>
      </c>
      <c r="I375" s="79">
        <f t="shared" si="51"/>
        <v>6676.4615992451845</v>
      </c>
      <c r="J375" s="79">
        <f t="shared" si="51"/>
        <v>5891.4798941825193</v>
      </c>
      <c r="K375" s="79">
        <f t="shared" si="50"/>
        <v>5305.3981453110755</v>
      </c>
      <c r="L375" s="79">
        <f t="shared" si="48"/>
        <v>4851.9027123433161</v>
      </c>
      <c r="M375" s="79">
        <f t="shared" si="49"/>
        <v>4491.2038746676044</v>
      </c>
      <c r="N375" s="100"/>
      <c r="O375" s="101"/>
      <c r="P375" s="101"/>
      <c r="Q375" s="101"/>
      <c r="R375" s="102"/>
      <c r="S375" s="21"/>
    </row>
    <row r="376" spans="2:19" ht="15.5">
      <c r="B376" s="18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5"/>
      <c r="N376" s="105"/>
      <c r="O376" s="105"/>
      <c r="P376" s="105"/>
      <c r="Q376" s="105"/>
      <c r="R376" s="105"/>
      <c r="S376" s="106"/>
    </row>
    <row r="377" spans="2:19" ht="15.5">
      <c r="B377" s="107"/>
      <c r="C377" s="108"/>
      <c r="D377" s="109"/>
      <c r="E377" s="109"/>
      <c r="F377" s="109"/>
      <c r="G377" s="109"/>
      <c r="H377" s="109"/>
      <c r="I377" s="109"/>
      <c r="J377" s="109"/>
      <c r="K377" s="109"/>
      <c r="L377" s="110"/>
      <c r="S377" s="111"/>
    </row>
    <row r="378" spans="2:19" ht="15.5">
      <c r="B378" s="112"/>
      <c r="C378" s="103"/>
      <c r="S378" s="113"/>
    </row>
    <row r="379" spans="2:19">
      <c r="B379" s="112"/>
      <c r="S379" s="113"/>
    </row>
    <row r="380" spans="2:19">
      <c r="B380" s="112"/>
      <c r="S380" s="113"/>
    </row>
    <row r="381" spans="2:19">
      <c r="B381" s="112"/>
      <c r="J381" s="114"/>
      <c r="S381" s="113"/>
    </row>
    <row r="382" spans="2:19">
      <c r="B382" s="112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S382" s="113"/>
    </row>
    <row r="383" spans="2:19">
      <c r="B383" s="112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S383" s="113"/>
    </row>
    <row r="384" spans="2:19">
      <c r="B384" s="112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S384" s="113"/>
    </row>
    <row r="385" spans="2:20">
      <c r="B385" s="112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S385" s="113"/>
      <c r="T385" s="116"/>
    </row>
    <row r="386" spans="2:20">
      <c r="B386" s="112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S386" s="113"/>
      <c r="T386" s="116"/>
    </row>
    <row r="387" spans="2:20">
      <c r="B387" s="112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S387" s="113"/>
      <c r="T387" s="116"/>
    </row>
    <row r="388" spans="2:20">
      <c r="B388" s="112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S388" s="113"/>
    </row>
    <row r="389" spans="2:20">
      <c r="B389" s="112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S389" s="113"/>
    </row>
    <row r="390" spans="2:20">
      <c r="B390" s="112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S390" s="113"/>
    </row>
    <row r="391" spans="2:20">
      <c r="B391" s="112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S391" s="113"/>
    </row>
    <row r="392" spans="2:20">
      <c r="B392" s="112"/>
      <c r="S392" s="113"/>
    </row>
    <row r="393" spans="2:20">
      <c r="B393" s="112"/>
      <c r="S393" s="113"/>
    </row>
    <row r="394" spans="2:20">
      <c r="B394" s="112"/>
      <c r="S394" s="113"/>
    </row>
    <row r="395" spans="2:20">
      <c r="B395" s="112"/>
      <c r="S395" s="113"/>
    </row>
    <row r="396" spans="2:20">
      <c r="B396" s="112"/>
      <c r="S396" s="113"/>
    </row>
    <row r="397" spans="2:20">
      <c r="B397" s="112"/>
      <c r="S397" s="113"/>
    </row>
    <row r="398" spans="2:20">
      <c r="B398" s="112"/>
      <c r="S398" s="113"/>
    </row>
    <row r="399" spans="2:20">
      <c r="B399" s="112"/>
      <c r="S399" s="113"/>
    </row>
    <row r="400" spans="2:20">
      <c r="B400" s="112"/>
      <c r="S400" s="113"/>
    </row>
    <row r="401" spans="2:19" ht="15" thickBot="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9"/>
    </row>
  </sheetData>
  <sheetProtection algorithmName="SHA-512" hashValue="HGGcNrR4C2CruCAaxAFapO9iUPvfCvwWmmo2lhYFDg717B1HxrnHi9aQHm6P3Umg9kyrKG1I4dGwJ6Y8r9xyUQ==" saltValue="L6au3Tm2FvpixmTf4DgJNA==" spinCount="100000" sheet="1" objects="1" scenarios="1"/>
  <mergeCells count="31">
    <mergeCell ref="AF30:AF31"/>
    <mergeCell ref="AG30:AG31"/>
    <mergeCell ref="AE24:AE25"/>
    <mergeCell ref="AE20:AE21"/>
    <mergeCell ref="AE22:AE23"/>
    <mergeCell ref="AE28:AE31"/>
    <mergeCell ref="AG20:AG21"/>
    <mergeCell ref="AG22:AG23"/>
    <mergeCell ref="AG24:AG25"/>
    <mergeCell ref="AG26:AG27"/>
    <mergeCell ref="AF28:AF29"/>
    <mergeCell ref="AG28:AG29"/>
    <mergeCell ref="AF24:AF25"/>
    <mergeCell ref="AF26:AF27"/>
    <mergeCell ref="AF20:AF21"/>
    <mergeCell ref="AF22:AF23"/>
    <mergeCell ref="C2:R2"/>
    <mergeCell ref="C4:G4"/>
    <mergeCell ref="C14:M14"/>
    <mergeCell ref="C15:M15"/>
    <mergeCell ref="C16:M16"/>
    <mergeCell ref="C29:M29"/>
    <mergeCell ref="E30:F30"/>
    <mergeCell ref="G30:M30"/>
    <mergeCell ref="N30:R30"/>
    <mergeCell ref="J18:M18"/>
    <mergeCell ref="J25:M25"/>
    <mergeCell ref="J27:M27"/>
    <mergeCell ref="J19:M19"/>
    <mergeCell ref="J21:M21"/>
    <mergeCell ref="J23:M23"/>
  </mergeCells>
  <dataValidations count="2">
    <dataValidation type="list" allowBlank="1" showInputMessage="1" showErrorMessage="1" sqref="J21" xr:uid="{06CC5DF8-7C73-46FD-822F-F0F51E6EAE6B}">
      <formula1>$AA$19:$AA$20</formula1>
    </dataValidation>
    <dataValidation type="list" allowBlank="1" showInputMessage="1" showErrorMessage="1" sqref="J27:M27" xr:uid="{833FFDB0-28E0-40AA-B413-C05AB2EF37ED}">
      <formula1>$AA$25:$AA$27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Cash-i Muamalat - EEP_GOV_PRO</vt:lpstr>
      <vt:lpstr>Cash-i Muamalat ANGKASA_AG</vt:lpstr>
      <vt:lpstr>Cash-i Muamalat PLC</vt:lpstr>
      <vt:lpstr>Cash-i Muamalat MuSS Plus</vt:lpstr>
      <vt:lpstr>Cash-i Muamalat First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 Salihah Che Berhanuddin</dc:creator>
  <cp:lastModifiedBy>Anis Salihah Che Berhanuddin</cp:lastModifiedBy>
  <dcterms:created xsi:type="dcterms:W3CDTF">2024-04-18T06:50:57Z</dcterms:created>
  <dcterms:modified xsi:type="dcterms:W3CDTF">2024-05-08T02:36:58Z</dcterms:modified>
</cp:coreProperties>
</file>